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1\"/>
    </mc:Choice>
  </mc:AlternateContent>
  <bookViews>
    <workbookView xWindow="-60" yWindow="315" windowWidth="20640" windowHeight="11700" tabRatio="697"/>
  </bookViews>
  <sheets>
    <sheet name="Cover_Sheet" sheetId="7" r:id="rId1"/>
    <sheet name="Hole Summary" sheetId="17" r:id="rId2"/>
    <sheet name="Geochem" sheetId="23" r:id="rId3"/>
    <sheet name="Geotech" sheetId="22" r:id="rId4"/>
    <sheet name="Drill_Log" sheetId="1" r:id="rId5"/>
    <sheet name="Structure" sheetId="14" r:id="rId6"/>
    <sheet name="Mineralization" sheetId="4" r:id="rId7"/>
    <sheet name="Veins" sheetId="13" r:id="rId8"/>
    <sheet name="Alteration" sheetId="15" r:id="rId9"/>
    <sheet name="Sample_Descrips" sheetId="2" r:id="rId10"/>
    <sheet name="Boxes" sheetId="9" r:id="rId11"/>
    <sheet name="Feet - Metre " sheetId="21" r:id="rId12"/>
    <sheet name="Codes" sheetId="16" r:id="rId13"/>
  </sheets>
  <definedNames>
    <definedName name="_xlnm.Print_Titles" localSheetId="4">Drill_Log!$1:$2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47" i="23" l="1"/>
  <c r="I47" i="23"/>
  <c r="J46" i="23"/>
  <c r="I46" i="23"/>
  <c r="B97" i="21" l="1"/>
  <c r="B98" i="21"/>
  <c r="B99" i="21"/>
  <c r="B100" i="21"/>
  <c r="B101" i="21"/>
  <c r="B102" i="21"/>
  <c r="B103" i="21"/>
  <c r="B104" i="21"/>
  <c r="B105" i="21"/>
  <c r="B106" i="21"/>
  <c r="B107" i="21"/>
  <c r="B108" i="21"/>
  <c r="D20" i="4"/>
  <c r="D22" i="4"/>
  <c r="D21" i="4"/>
  <c r="D24" i="4"/>
  <c r="D25" i="4"/>
  <c r="D26" i="4"/>
  <c r="D2" i="4"/>
  <c r="D3" i="4"/>
  <c r="D4" i="4"/>
  <c r="D5" i="4"/>
  <c r="D6" i="4"/>
  <c r="D7" i="4"/>
  <c r="D8" i="4"/>
  <c r="D10" i="4"/>
  <c r="D11" i="4"/>
  <c r="D12" i="4"/>
  <c r="D13" i="4"/>
  <c r="D14" i="4"/>
  <c r="D15" i="4"/>
  <c r="D16" i="4"/>
  <c r="D17" i="4"/>
  <c r="D18" i="4"/>
  <c r="D19" i="4"/>
  <c r="D23" i="4"/>
  <c r="D9" i="4"/>
  <c r="C85" i="2"/>
  <c r="C86" i="2"/>
  <c r="C87" i="2"/>
  <c r="E87" i="2" s="1"/>
  <c r="C84" i="2"/>
  <c r="E84" i="2" s="1"/>
  <c r="C75" i="2"/>
  <c r="C76" i="2"/>
  <c r="C77" i="2"/>
  <c r="E77" i="2" s="1"/>
  <c r="C78" i="2"/>
  <c r="E78" i="2" s="1"/>
  <c r="C79" i="2"/>
  <c r="E79" i="2" s="1"/>
  <c r="C80" i="2"/>
  <c r="E80" i="2" s="1"/>
  <c r="C81" i="2"/>
  <c r="E81" i="2" s="1"/>
  <c r="C74" i="2"/>
  <c r="E74" i="2" s="1"/>
  <c r="C73" i="2"/>
  <c r="E73" i="2" s="1"/>
  <c r="C65" i="2"/>
  <c r="C66" i="2"/>
  <c r="C67" i="2"/>
  <c r="E67" i="2" s="1"/>
  <c r="C68" i="2"/>
  <c r="E68" i="2" s="1"/>
  <c r="C69" i="2"/>
  <c r="C70" i="2"/>
  <c r="E70" i="2" s="1"/>
  <c r="C71" i="2"/>
  <c r="E71" i="2" s="1"/>
  <c r="C64" i="2"/>
  <c r="C63" i="2"/>
  <c r="C55" i="2"/>
  <c r="E55" i="2" s="1"/>
  <c r="C56" i="2"/>
  <c r="E56" i="2" s="1"/>
  <c r="C57" i="2"/>
  <c r="C58" i="2"/>
  <c r="E58" i="2" s="1"/>
  <c r="C59" i="2"/>
  <c r="E59" i="2" s="1"/>
  <c r="C60" i="2"/>
  <c r="E60" i="2" s="1"/>
  <c r="C61" i="2"/>
  <c r="C54" i="2"/>
  <c r="C53" i="2"/>
  <c r="C47" i="22"/>
  <c r="G47" i="22" s="1"/>
  <c r="C42" i="22"/>
  <c r="G42" i="22" s="1"/>
  <c r="E42" i="22"/>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C38" i="22"/>
  <c r="G38" i="22" s="1"/>
  <c r="C34" i="22"/>
  <c r="G34" i="22" s="1"/>
  <c r="C30" i="22"/>
  <c r="G30" i="22" s="1"/>
  <c r="A30" i="22"/>
  <c r="A31" i="22"/>
  <c r="C31" i="22" s="1"/>
  <c r="A32" i="22"/>
  <c r="C32" i="22" s="1"/>
  <c r="A33" i="22"/>
  <c r="C33" i="22" s="1"/>
  <c r="A34" i="22"/>
  <c r="A35" i="22"/>
  <c r="C35" i="22" s="1"/>
  <c r="A36" i="22"/>
  <c r="C36" i="22" s="1"/>
  <c r="A37" i="22"/>
  <c r="C37" i="22" s="1"/>
  <c r="A38" i="22"/>
  <c r="A39" i="22"/>
  <c r="C39" i="22" s="1"/>
  <c r="A40" i="22"/>
  <c r="C40" i="22" s="1"/>
  <c r="A41" i="22"/>
  <c r="C41" i="22" s="1"/>
  <c r="A42" i="22"/>
  <c r="A43" i="22"/>
  <c r="C43" i="22" s="1"/>
  <c r="A44" i="22"/>
  <c r="C44" i="22" s="1"/>
  <c r="A45" i="22"/>
  <c r="C45" i="22" s="1"/>
  <c r="A46" i="22"/>
  <c r="C46" i="22" s="1"/>
  <c r="E46" i="22" s="1"/>
  <c r="A47" i="22"/>
  <c r="A48" i="22"/>
  <c r="C48" i="22" s="1"/>
  <c r="A49" i="22"/>
  <c r="C49" i="22" s="1"/>
  <c r="A50" i="22"/>
  <c r="C50" i="22" s="1"/>
  <c r="A51" i="22"/>
  <c r="C51" i="22" s="1"/>
  <c r="G51" i="22" s="1"/>
  <c r="A52" i="22"/>
  <c r="C52" i="22" s="1"/>
  <c r="A29" i="22"/>
  <c r="C29" i="22" s="1"/>
  <c r="A24" i="22"/>
  <c r="C24" i="22" s="1"/>
  <c r="E24" i="22" s="1"/>
  <c r="A25" i="22"/>
  <c r="C25" i="22" s="1"/>
  <c r="A26" i="22"/>
  <c r="C26" i="22" s="1"/>
  <c r="A27" i="22"/>
  <c r="C27" i="22" s="1"/>
  <c r="E27" i="22" s="1"/>
  <c r="A28" i="22"/>
  <c r="C28" i="22" s="1"/>
  <c r="C33" i="2"/>
  <c r="E33" i="2" s="1"/>
  <c r="C31" i="2"/>
  <c r="E31" i="2" s="1"/>
  <c r="C34" i="2"/>
  <c r="C35" i="2"/>
  <c r="E35" i="2" s="1"/>
  <c r="C36" i="2"/>
  <c r="E36" i="2" s="1"/>
  <c r="C37" i="2"/>
  <c r="C38" i="2"/>
  <c r="E38" i="2" s="1"/>
  <c r="C39" i="2"/>
  <c r="E39" i="2" s="1"/>
  <c r="C40" i="2"/>
  <c r="C41" i="2"/>
  <c r="E41" i="2" s="1"/>
  <c r="C42" i="2"/>
  <c r="E42" i="2" s="1"/>
  <c r="C43" i="2"/>
  <c r="E43" i="2" s="1"/>
  <c r="C44" i="2"/>
  <c r="C45" i="2"/>
  <c r="E45" i="2" s="1"/>
  <c r="C46" i="2"/>
  <c r="E46" i="2" s="1"/>
  <c r="C47" i="2"/>
  <c r="E47" i="2" s="1"/>
  <c r="C48" i="2"/>
  <c r="E48" i="2" s="1"/>
  <c r="C49" i="2"/>
  <c r="E49" i="2" s="1"/>
  <c r="C50" i="2"/>
  <c r="E50" i="2" s="1"/>
  <c r="C51" i="2"/>
  <c r="E51" i="2" s="1"/>
  <c r="C15" i="2"/>
  <c r="C16" i="2"/>
  <c r="C17" i="2"/>
  <c r="E17" i="2" s="1"/>
  <c r="C18" i="2"/>
  <c r="E18" i="2" s="1"/>
  <c r="C19" i="2"/>
  <c r="C20" i="2"/>
  <c r="C21" i="2"/>
  <c r="E21" i="2" s="1"/>
  <c r="C22" i="2"/>
  <c r="E22" i="2" s="1"/>
  <c r="C23" i="2"/>
  <c r="C24" i="2"/>
  <c r="E24" i="2" s="1"/>
  <c r="C25" i="2"/>
  <c r="E25" i="2" s="1"/>
  <c r="C26" i="2"/>
  <c r="E26" i="2" s="1"/>
  <c r="C27" i="2"/>
  <c r="E27" i="2" s="1"/>
  <c r="C28" i="2"/>
  <c r="E28" i="2" s="1"/>
  <c r="C29" i="2"/>
  <c r="C30" i="2"/>
  <c r="E30" i="2" s="1"/>
  <c r="C14" i="2"/>
  <c r="E14" i="2" s="1"/>
  <c r="C5" i="2"/>
  <c r="E5" i="2" s="1"/>
  <c r="C6" i="2"/>
  <c r="E6" i="2" s="1"/>
  <c r="C7" i="2"/>
  <c r="E7" i="2" s="1"/>
  <c r="C8" i="2"/>
  <c r="E8" i="2" s="1"/>
  <c r="C9" i="2"/>
  <c r="E9" i="2" s="1"/>
  <c r="C10" i="2"/>
  <c r="E10" i="2" s="1"/>
  <c r="C11" i="2"/>
  <c r="E11" i="2" s="1"/>
  <c r="C4" i="2"/>
  <c r="E4" i="2" s="1"/>
  <c r="E23" i="2"/>
  <c r="C4" i="22"/>
  <c r="G4" i="22" s="1"/>
  <c r="A5" i="22"/>
  <c r="C5" i="22" s="1"/>
  <c r="A6" i="22"/>
  <c r="C6" i="22" s="1"/>
  <c r="G6" i="22" s="1"/>
  <c r="A7" i="22"/>
  <c r="C7" i="22" s="1"/>
  <c r="A8" i="22"/>
  <c r="C8" i="22" s="1"/>
  <c r="A9" i="22"/>
  <c r="C9" i="22" s="1"/>
  <c r="A10" i="22"/>
  <c r="C10" i="22" s="1"/>
  <c r="G10" i="22" s="1"/>
  <c r="A11" i="22"/>
  <c r="C11" i="22" s="1"/>
  <c r="A12" i="22"/>
  <c r="C12" i="22" s="1"/>
  <c r="E12" i="22" s="1"/>
  <c r="A13" i="22"/>
  <c r="C13" i="22" s="1"/>
  <c r="A14" i="22"/>
  <c r="C14" i="22" s="1"/>
  <c r="A15" i="22"/>
  <c r="C15" i="22" s="1"/>
  <c r="A16" i="22"/>
  <c r="C16" i="22" s="1"/>
  <c r="A17" i="22"/>
  <c r="C17" i="22" s="1"/>
  <c r="A18" i="22"/>
  <c r="C18" i="22" s="1"/>
  <c r="A19" i="22"/>
  <c r="C19" i="22" s="1"/>
  <c r="A20" i="22"/>
  <c r="C20" i="22" s="1"/>
  <c r="A21" i="22"/>
  <c r="C21" i="22" s="1"/>
  <c r="A22" i="22"/>
  <c r="C22" i="22" s="1"/>
  <c r="A23" i="22"/>
  <c r="C23" i="22" s="1"/>
  <c r="A4" i="22"/>
  <c r="A3" i="22"/>
  <c r="C3" i="22" s="1"/>
  <c r="C2" i="22"/>
  <c r="E2" i="22" s="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3" i="21"/>
  <c r="E13" i="2"/>
  <c r="E15" i="2"/>
  <c r="E16" i="2"/>
  <c r="E19" i="2"/>
  <c r="E20" i="2"/>
  <c r="E29" i="2"/>
  <c r="E34" i="2"/>
  <c r="E37" i="2"/>
  <c r="E40" i="2"/>
  <c r="E44" i="2"/>
  <c r="E53" i="2"/>
  <c r="E54" i="2"/>
  <c r="E57" i="2"/>
  <c r="E61" i="2"/>
  <c r="E63" i="2"/>
  <c r="E64" i="2"/>
  <c r="E65" i="2"/>
  <c r="E66" i="2"/>
  <c r="E69" i="2"/>
  <c r="E72" i="2"/>
  <c r="E75" i="2"/>
  <c r="E76" i="2"/>
  <c r="E83" i="2"/>
  <c r="E85" i="2"/>
  <c r="E86" i="2"/>
  <c r="A1" i="17"/>
  <c r="A2" i="9"/>
  <c r="A3" i="2"/>
  <c r="A2" i="4"/>
  <c r="A2" i="15"/>
  <c r="A2" i="14"/>
  <c r="A2" i="13"/>
  <c r="G2" i="22" l="1"/>
  <c r="E38" i="22"/>
  <c r="E34" i="22"/>
  <c r="E30" i="22"/>
  <c r="E29" i="22"/>
  <c r="G29" i="22"/>
  <c r="G45" i="22"/>
  <c r="E45" i="22"/>
  <c r="E37" i="22"/>
  <c r="G37" i="22"/>
  <c r="G52" i="22"/>
  <c r="E52" i="22"/>
  <c r="G48" i="22"/>
  <c r="E48" i="22"/>
  <c r="G44" i="22"/>
  <c r="E44" i="22"/>
  <c r="E40" i="22"/>
  <c r="G40" i="22"/>
  <c r="G36" i="22"/>
  <c r="E36" i="22"/>
  <c r="E32" i="22"/>
  <c r="G32" i="22"/>
  <c r="E49" i="22"/>
  <c r="G49" i="22"/>
  <c r="G41" i="22"/>
  <c r="E41" i="22"/>
  <c r="G33" i="22"/>
  <c r="E33" i="22"/>
  <c r="G3" i="22"/>
  <c r="E3" i="22"/>
  <c r="E39" i="22"/>
  <c r="G39" i="22"/>
  <c r="E35" i="22"/>
  <c r="G35" i="22"/>
  <c r="E31" i="22"/>
  <c r="G31" i="22"/>
  <c r="G28" i="22"/>
  <c r="E28" i="22"/>
  <c r="E50" i="22"/>
  <c r="G50" i="22"/>
  <c r="E47" i="22"/>
  <c r="E51" i="22"/>
  <c r="E4" i="22"/>
  <c r="G46" i="22"/>
  <c r="G43" i="22"/>
  <c r="E43" i="22"/>
  <c r="E26" i="22"/>
  <c r="G26" i="22"/>
  <c r="E25" i="22"/>
  <c r="G25" i="22"/>
  <c r="G23" i="22"/>
  <c r="E23" i="22"/>
  <c r="G22" i="22"/>
  <c r="E22" i="22"/>
  <c r="G27" i="22"/>
  <c r="G24" i="22"/>
  <c r="E21" i="22"/>
  <c r="G21" i="22"/>
  <c r="E20" i="22"/>
  <c r="G20" i="22"/>
  <c r="E19" i="22"/>
  <c r="G19" i="22"/>
  <c r="G18" i="22"/>
  <c r="E18" i="22"/>
  <c r="E17" i="22"/>
  <c r="G17" i="22"/>
  <c r="E16" i="22"/>
  <c r="G16" i="22"/>
  <c r="E15" i="22"/>
  <c r="G15" i="22"/>
  <c r="G14" i="22"/>
  <c r="E14" i="22"/>
  <c r="E13" i="22"/>
  <c r="G13" i="22"/>
  <c r="G12" i="22"/>
  <c r="E11" i="22"/>
  <c r="G11" i="22"/>
  <c r="E10" i="22"/>
  <c r="E9" i="22"/>
  <c r="G9" i="22"/>
  <c r="G8" i="22"/>
  <c r="E8" i="22"/>
  <c r="E7" i="22"/>
  <c r="G7" i="22"/>
  <c r="E6" i="22"/>
  <c r="G5" i="22"/>
  <c r="E5" i="22"/>
  <c r="C4" i="17" l="1"/>
  <c r="C5" i="17"/>
  <c r="C6" i="17"/>
  <c r="C7" i="17"/>
  <c r="C8" i="17"/>
  <c r="C9" i="17"/>
  <c r="C10" i="17"/>
  <c r="C11" i="17"/>
  <c r="C12" i="17"/>
  <c r="C13" i="17"/>
  <c r="C14" i="17"/>
  <c r="C15" i="17"/>
  <c r="C16" i="17"/>
  <c r="C3" i="17"/>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3" i="14"/>
  <c r="A4" i="14" s="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B19" i="1"/>
  <c r="D19" i="1" s="1"/>
  <c r="A3" i="4"/>
  <c r="A4" i="4" s="1"/>
  <c r="A5" i="4" s="1"/>
  <c r="A6" i="4" s="1"/>
  <c r="A8" i="4" s="1"/>
  <c r="A7" i="4" s="1"/>
  <c r="A9" i="4" s="1"/>
  <c r="A10" i="4" s="1"/>
  <c r="A11" i="4" s="1"/>
  <c r="A12" i="4" s="1"/>
  <c r="A13" i="4" s="1"/>
  <c r="A14" i="4" s="1"/>
  <c r="A15" i="4" s="1"/>
  <c r="A16" i="4" s="1"/>
  <c r="A17" i="4" s="1"/>
  <c r="A18" i="4" s="1"/>
  <c r="A19" i="4" s="1"/>
  <c r="A20" i="4" s="1"/>
  <c r="B10" i="1"/>
  <c r="D10" i="1" s="1"/>
  <c r="B9" i="1"/>
  <c r="D9" i="1"/>
  <c r="B11" i="1"/>
  <c r="D11" i="1" s="1"/>
  <c r="B12" i="1"/>
  <c r="D12" i="1" s="1"/>
  <c r="B13" i="1"/>
  <c r="D13" i="1" s="1"/>
  <c r="B14" i="1"/>
  <c r="D14" i="1" s="1"/>
  <c r="B15" i="1"/>
  <c r="D15" i="1" s="1"/>
  <c r="B16" i="1"/>
  <c r="D16" i="1" s="1"/>
  <c r="B17" i="1"/>
  <c r="D17" i="1" s="1"/>
  <c r="B18" i="1"/>
  <c r="D18" i="1" s="1"/>
  <c r="A4" i="1"/>
  <c r="A5" i="1" s="1"/>
  <c r="A6" i="1" s="1"/>
  <c r="A7" i="1" s="1"/>
  <c r="A8" i="1" s="1"/>
  <c r="A9" i="1" s="1"/>
  <c r="A10" i="1" s="1"/>
  <c r="A11" i="1" s="1"/>
  <c r="A12" i="1" s="1"/>
  <c r="A13" i="1" s="1"/>
  <c r="A14" i="1" s="1"/>
  <c r="A15" i="1" s="1"/>
  <c r="A16" i="1" s="1"/>
  <c r="A17" i="1" s="1"/>
  <c r="A18" i="1" s="1"/>
  <c r="A19" i="1" s="1"/>
  <c r="B4" i="1"/>
  <c r="D4" i="1"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5" i="13"/>
  <c r="A6" i="13" s="1"/>
  <c r="A7" i="13" s="1"/>
  <c r="A8" i="13" s="1"/>
  <c r="A9" i="13" s="1"/>
  <c r="A10" i="13" s="1"/>
  <c r="A11" i="13" s="1"/>
  <c r="A12" i="13" s="1"/>
  <c r="E3" i="2"/>
  <c r="A3" i="15"/>
  <c r="A4" i="15" s="1"/>
  <c r="A5" i="15" s="1"/>
  <c r="A6" i="15" s="1"/>
  <c r="A7" i="15" s="1"/>
  <c r="A8" i="15" s="1"/>
  <c r="A9" i="15" s="1"/>
  <c r="A10" i="15" s="1"/>
  <c r="A11" i="15" s="1"/>
  <c r="A12" i="15" s="1"/>
  <c r="A13" i="15" s="1"/>
  <c r="A14" i="15" s="1"/>
  <c r="A15" i="15" s="1"/>
  <c r="A16" i="15" s="1"/>
  <c r="A17" i="15" s="1"/>
  <c r="A18" i="15" s="1"/>
  <c r="A19" i="15" s="1"/>
  <c r="B5" i="1"/>
  <c r="D5" i="1" s="1"/>
  <c r="B8" i="1"/>
  <c r="D8" i="1" s="1"/>
  <c r="D3" i="1"/>
  <c r="A4" i="13"/>
  <c r="A3" i="13"/>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3" i="9"/>
  <c r="E3" i="9" s="1"/>
  <c r="B7" i="1"/>
  <c r="D7" i="1" s="1"/>
  <c r="B6" i="1"/>
  <c r="D6" i="1" s="1"/>
  <c r="E2" i="9"/>
  <c r="A15" i="13" l="1"/>
  <c r="A16" i="13" s="1"/>
  <c r="A17" i="13" s="1"/>
  <c r="A18" i="13" s="1"/>
  <c r="A19" i="13" s="1"/>
  <c r="A21" i="13" s="1"/>
  <c r="A22" i="13" s="1"/>
  <c r="A23" i="13" s="1"/>
  <c r="A24" i="13" s="1"/>
  <c r="A25" i="13" s="1"/>
  <c r="A26" i="13" s="1"/>
  <c r="A13" i="13"/>
  <c r="A14" i="13" s="1"/>
  <c r="A21" i="4"/>
  <c r="A22" i="4" s="1"/>
  <c r="A23" i="4" s="1"/>
  <c r="A24" i="4" s="1"/>
  <c r="A25" i="4" s="1"/>
  <c r="A26" i="4" s="1"/>
  <c r="A20" i="15"/>
  <c r="A21" i="15" s="1"/>
  <c r="A22" i="15" s="1"/>
  <c r="A23" i="15" s="1"/>
  <c r="A24" i="15" s="1"/>
  <c r="A25" i="15" s="1"/>
  <c r="A26" i="15" s="1"/>
  <c r="A27" i="15" s="1"/>
  <c r="A28" i="15" s="1"/>
  <c r="A29" i="15" s="1"/>
  <c r="A30" i="15" s="1"/>
  <c r="A31" i="15" s="1"/>
  <c r="A32" i="15" s="1"/>
  <c r="A33" i="15" s="1"/>
  <c r="A34" i="15" s="1"/>
  <c r="A35" i="15" s="1"/>
  <c r="A36" i="15" s="1"/>
  <c r="A37" i="15" s="1"/>
  <c r="A38" i="15" s="1"/>
  <c r="A29" i="13" l="1"/>
  <c r="A27" i="13"/>
  <c r="A28" i="13" s="1"/>
  <c r="A31" i="13" s="1"/>
  <c r="A20" i="13"/>
  <c r="A62" i="4"/>
  <c r="A32" i="13" l="1"/>
  <c r="A30" i="13"/>
</calcChain>
</file>

<file path=xl/sharedStrings.xml><?xml version="1.0" encoding="utf-8"?>
<sst xmlns="http://schemas.openxmlformats.org/spreadsheetml/2006/main" count="1406" uniqueCount="504">
  <si>
    <t>Description</t>
  </si>
  <si>
    <t>%</t>
  </si>
  <si>
    <t>Dip Obs</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</si>
  <si>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</si>
  <si>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</si>
  <si>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</si>
  <si>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</si>
  <si>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</si>
  <si>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</si>
  <si>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</si>
  <si>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</si>
  <si>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</si>
  <si>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</si>
  <si>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</si>
  <si>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</si>
  <si>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</si>
  <si>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</si>
  <si>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</si>
  <si>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</si>
  <si>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</si>
  <si>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</si>
  <si>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</si>
  <si>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</si>
  <si>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</si>
  <si>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</si>
  <si>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</si>
  <si>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</si>
  <si>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</si>
  <si>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</si>
  <si>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</si>
  <si>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</si>
  <si>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</si>
  <si>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</si>
  <si>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</si>
  <si>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</si>
  <si>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</si>
  <si>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</si>
  <si>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</si>
  <si>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</si>
  <si>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</si>
  <si>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</si>
  <si>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</si>
  <si>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</si>
  <si>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</si>
  <si>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</si>
  <si>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</si>
  <si>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</si>
  <si>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</si>
  <si>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</si>
  <si>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</si>
  <si>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</si>
  <si>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to</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</si>
  <si>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</si>
  <si>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</si>
  <si>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</si>
  <si>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</si>
  <si>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</si>
  <si>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</si>
  <si>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</si>
  <si>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</si>
  <si>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</si>
  <si>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</si>
  <si>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</si>
  <si>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</si>
  <si>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</si>
  <si>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</si>
  <si>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</si>
  <si>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</si>
  <si>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</si>
  <si>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</si>
  <si>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</si>
  <si>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</si>
  <si>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</si>
  <si>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</si>
  <si>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</si>
  <si>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</si>
  <si>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</si>
  <si>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</si>
  <si>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</si>
  <si>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</si>
  <si>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</si>
  <si>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</si>
  <si>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</si>
  <si>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</si>
  <si>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</si>
  <si>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</si>
  <si>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</si>
  <si>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</si>
  <si>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</si>
  <si>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</si>
  <si>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</si>
  <si>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</si>
  <si>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</si>
  <si>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</si>
  <si>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</si>
  <si>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</si>
  <si>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</si>
  <si>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</si>
  <si>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</si>
  <si>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</si>
  <si>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</si>
  <si>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</si>
  <si>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</si>
  <si>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</si>
  <si>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</si>
  <si>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</si>
  <si>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</si>
  <si>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</si>
  <si>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</si>
  <si>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</si>
  <si>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</si>
  <si>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</si>
  <si>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</si>
  <si>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</si>
  <si>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</si>
  <si>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</si>
  <si>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</si>
  <si>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</si>
  <si>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</si>
  <si>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</si>
  <si>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</si>
  <si>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</si>
  <si>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</si>
  <si>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</si>
  <si>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</si>
  <si>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</si>
  <si>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</si>
  <si>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</si>
  <si>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</si>
  <si>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</si>
  <si>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</si>
  <si>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</si>
  <si>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</si>
  <si>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</si>
  <si>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</si>
  <si>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</si>
  <si>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</si>
  <si>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</si>
  <si>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</si>
  <si>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</si>
  <si>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</si>
  <si>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</si>
  <si>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</si>
  <si>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</si>
  <si>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</si>
  <si>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</si>
  <si>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</si>
  <si>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</si>
  <si>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</si>
  <si>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</si>
  <si>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</si>
  <si>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</si>
  <si>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</si>
  <si>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</si>
  <si>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</si>
  <si>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</si>
  <si>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</si>
  <si>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</si>
  <si>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</si>
  <si>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</si>
  <si>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</si>
  <si>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</si>
  <si>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</si>
  <si>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</si>
  <si>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</si>
  <si>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</si>
  <si>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</si>
  <si>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</si>
  <si>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</si>
  <si>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</si>
  <si>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</si>
  <si>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</si>
  <si>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</si>
  <si>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</si>
  <si>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</si>
  <si>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</si>
  <si>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</si>
  <si>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</si>
  <si>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</si>
  <si>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</si>
  <si>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</si>
  <si>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</si>
  <si>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</si>
  <si>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</si>
  <si>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</si>
  <si>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</si>
  <si>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</si>
  <si>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</si>
  <si>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</si>
  <si>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</si>
  <si>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</si>
  <si>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</si>
  <si>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</si>
  <si>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</si>
  <si>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</si>
  <si>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</si>
  <si>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</si>
  <si>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</si>
  <si>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</si>
  <si>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</si>
  <si>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</si>
  <si>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</si>
  <si>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</si>
  <si>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</si>
  <si>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</si>
  <si>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</si>
  <si>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</si>
  <si>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</si>
  <si>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</si>
  <si>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</si>
  <si>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</si>
  <si>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</si>
  <si>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</si>
  <si>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</si>
  <si>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</si>
  <si>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</si>
  <si>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</si>
  <si>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</si>
  <si>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</si>
  <si>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</si>
  <si>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Reflex</t>
  </si>
  <si>
    <t xml:space="preserve">Visible Gold </t>
  </si>
  <si>
    <t>Silica</t>
  </si>
  <si>
    <t xml:space="preserve">Mention if there is vg in samples, if intensely silicified and/or high % of sulphides </t>
  </si>
  <si>
    <t xml:space="preserve">Note if there is broken or lost core </t>
  </si>
  <si>
    <t>Tr</t>
  </si>
  <si>
    <t>Overburden and casing</t>
  </si>
  <si>
    <t>70</t>
  </si>
  <si>
    <t>Contact</t>
  </si>
  <si>
    <t>40</t>
  </si>
  <si>
    <t>2-4%</t>
  </si>
  <si>
    <t>20</t>
  </si>
  <si>
    <t>75</t>
  </si>
  <si>
    <t>30-80</t>
  </si>
  <si>
    <t>BLANK</t>
  </si>
  <si>
    <t>EOH</t>
  </si>
  <si>
    <t>NQ2</t>
  </si>
  <si>
    <t>GG-LIV-17-01</t>
  </si>
  <si>
    <t>Livingstone</t>
  </si>
  <si>
    <t>Mining District</t>
  </si>
  <si>
    <t>to intersect main showing at depth</t>
  </si>
  <si>
    <t>Blackhawk</t>
  </si>
  <si>
    <t>Drill 1</t>
  </si>
  <si>
    <t>Proposed Depth (ft):</t>
  </si>
  <si>
    <t>Zone: 8</t>
  </si>
  <si>
    <t>-60</t>
  </si>
  <si>
    <t>From (m)</t>
  </si>
  <si>
    <t>To (m)</t>
  </si>
  <si>
    <t>1 box of unconsolidated overburden</t>
  </si>
  <si>
    <t>Feet</t>
  </si>
  <si>
    <t>Metres</t>
  </si>
  <si>
    <t>Recovery</t>
  </si>
  <si>
    <t>RQD</t>
  </si>
  <si>
    <t>natural fractures</t>
  </si>
  <si>
    <t xml:space="preserve">From </t>
  </si>
  <si>
    <t>overburden/casing</t>
  </si>
  <si>
    <t>Quartz-mica graphite bearing schist</t>
  </si>
  <si>
    <t>Graphite schist</t>
  </si>
  <si>
    <t>Graphite-mica schist</t>
  </si>
  <si>
    <r>
      <t>Grey to dark grey strongly foliated (~70</t>
    </r>
    <r>
      <rPr>
        <sz val="12"/>
        <rFont val="Calibri"/>
        <family val="2"/>
      </rPr>
      <t>°</t>
    </r>
    <r>
      <rPr>
        <sz val="12"/>
        <rFont val="Arial"/>
        <family val="2"/>
      </rPr>
      <t xml:space="preserve"> to CA) quartz-mica (&gt;90%) schist with minor (&lt;10%) graphite.  Unit is banded (mm scale) and contains  &lt;5 cm intervals of vfg graphite that increase in abundance downhole.  Unit displays weak perasive silicfication as well as &lt; 10 cm oxidized (carbonate-rich?) patches correlating with mica-rich intervals.  Trace vfg pyrite (&lt;1mm) occurs along vein margins and foliation planes. Quartz-carbonate veinlets (0.3-2 cm thick) occur throughout interval (~2%) along foliation (~70° to CA) and sometimes form (0.5-1cm) boundins with a near horizontal lineation, whereas carbonate rich veinlets  (~1-3mm thick and &lt;10 cm long) are less abundant (~1%) and truncate foliation  (~10° to CA) </t>
    </r>
  </si>
  <si>
    <t>Plagiocase-phyric (intermediate) dyke</t>
  </si>
  <si>
    <t>Dark grey strongly foliated (~75° to CA) graphite-mica schist with minor quartz. Gradational contact over 20 cm as this unit is graphite rich (&gt; 35%) and highly friable along foliation. Mica and minor quartz banding is present however less than the previous unit above. Interval 21.54-21.88m is orange stained extremly friable, whereas the rest of the interval is more compentent.  No aparent hydrothermal alteration is evident.  0.5% vfg pyrite occur along quartz-carbonate vein margins. Quartz-carbonate veinlets (0.3-2 cm thick) occur throughout interval (~3%) along foliation (~75° to CA)</t>
  </si>
  <si>
    <t>W425251</t>
  </si>
  <si>
    <t>W425252</t>
  </si>
  <si>
    <t>W425253</t>
  </si>
  <si>
    <t>W425254</t>
  </si>
  <si>
    <t>W425255</t>
  </si>
  <si>
    <t>W425256</t>
  </si>
  <si>
    <t>W425257</t>
  </si>
  <si>
    <t>W425258</t>
  </si>
  <si>
    <t>W425259</t>
  </si>
  <si>
    <t>W425260</t>
  </si>
  <si>
    <t>STD</t>
  </si>
  <si>
    <t>W425261</t>
  </si>
  <si>
    <t>W425262</t>
  </si>
  <si>
    <t>W425263</t>
  </si>
  <si>
    <t>W425264</t>
  </si>
  <si>
    <t>W425265</t>
  </si>
  <si>
    <t>W425266</t>
  </si>
  <si>
    <t>W425267</t>
  </si>
  <si>
    <t>W425268</t>
  </si>
  <si>
    <t>W425269</t>
  </si>
  <si>
    <t>W425270</t>
  </si>
  <si>
    <t>W425271</t>
  </si>
  <si>
    <t>W425272</t>
  </si>
  <si>
    <t>W425273</t>
  </si>
  <si>
    <t>W425274</t>
  </si>
  <si>
    <t>W425275</t>
  </si>
  <si>
    <t>W425276</t>
  </si>
  <si>
    <t>W425277</t>
  </si>
  <si>
    <t>W425278</t>
  </si>
  <si>
    <t>W425279</t>
  </si>
  <si>
    <t>W425280</t>
  </si>
  <si>
    <t>W425281</t>
  </si>
  <si>
    <t>W425282</t>
  </si>
  <si>
    <t>W425283</t>
  </si>
  <si>
    <t>W425284</t>
  </si>
  <si>
    <t>W425285</t>
  </si>
  <si>
    <t>W425286</t>
  </si>
  <si>
    <t>W425287</t>
  </si>
  <si>
    <t>W425288</t>
  </si>
  <si>
    <t>W425289</t>
  </si>
  <si>
    <t>W425290</t>
  </si>
  <si>
    <t>W425291</t>
  </si>
  <si>
    <t>W425292</t>
  </si>
  <si>
    <t>W425293</t>
  </si>
  <si>
    <t>W425294</t>
  </si>
  <si>
    <t>W425295</t>
  </si>
  <si>
    <t>W425296</t>
  </si>
  <si>
    <t>W425297</t>
  </si>
  <si>
    <t>W425298</t>
  </si>
  <si>
    <t>W425299</t>
  </si>
  <si>
    <t>W425300</t>
  </si>
  <si>
    <t>Quartz-carbonate</t>
  </si>
  <si>
    <t>Foliation</t>
  </si>
  <si>
    <t>Strong foliation defined by mica and graphite</t>
  </si>
  <si>
    <t>70-75</t>
  </si>
  <si>
    <t>2-3%</t>
  </si>
  <si>
    <t>2-3% (0.3-2 cm thick) occur throughout interval along foliation (~70° to CA) and sometimes form (0.5-1cm) boundins with a near horizontal lineation</t>
  </si>
  <si>
    <t>Angle to CA</t>
  </si>
  <si>
    <t>10-15</t>
  </si>
  <si>
    <t>Carbonate</t>
  </si>
  <si>
    <t xml:space="preserve">Trace-1% carbonate rich veinlets  (~1-3mm thick and &lt;10 cm long) and truncate foliation  </t>
  </si>
  <si>
    <t>20-45</t>
  </si>
  <si>
    <t>mm-scale carbonate stringers comprise 1% of the unit, however they occur at various angles</t>
  </si>
  <si>
    <t>oxidation</t>
  </si>
  <si>
    <t>Unit displays slight secondary silicification and oxidation within mica-rich patches</t>
  </si>
  <si>
    <t>Graphite-rich unit is orange stained and extremly friable</t>
  </si>
  <si>
    <t>vfg pyrite occurs along quartz-carbonate vein margins and along foliation.</t>
  </si>
  <si>
    <t>Tr-0.5 %</t>
  </si>
  <si>
    <t>Dark grey-black intensly foliated (75-80° to CA) mg graphite schist with minor (&lt; 5%) quartz and mica.  Unit is extremly friable and contacts (along foliation) are gradational over 5 cm. Trace vfg pyrite (&lt;1mm) occurs along quartz-carbonate vein margins. Quartz-carbonate veinlets (0.3-1cm) occur throughout the interval (3%) along foliation and are commonly oxidized, whereas carbonate (mm-scale) stringers (5-10° to CA) occur sporatically (2%)</t>
  </si>
  <si>
    <t>Biotite schist</t>
  </si>
  <si>
    <r>
      <t>Grey to dark grey strongly foliated (~70</t>
    </r>
    <r>
      <rPr>
        <sz val="12"/>
        <rFont val="Calibri"/>
        <family val="2"/>
      </rPr>
      <t>°</t>
    </r>
    <r>
      <rPr>
        <sz val="12"/>
        <rFont val="Arial"/>
        <family val="2"/>
      </rPr>
      <t xml:space="preserve"> to CA) quartz-mica (&gt;90%) schist with minor (&lt;10%) graphite (unit is very blocky - fault?).  Unit is banded (mm scale) and contains  &lt;5 cm intervals of vfg graphite.  Unit displays strong oxidation along fractures and weak perasive silicfication.  Trace vfg pyrite (&lt;1mm) occurs along vein margins and foliation planes. Quartz-carbonate veinlets (0.3-2 cm thick) occur throughout interval (~5%) along foliation (~70° to CA) and carbonate (Fe-rich) rich veinlets  (~1-3mm thick)  (~3%) truncate foliation  (~15° to CA) </t>
    </r>
  </si>
  <si>
    <t>Quartz-mica-aphibole schist</t>
  </si>
  <si>
    <t>Sharp contact between schist and int. dyke with margins containing abundant graphite (within schist)</t>
  </si>
  <si>
    <t>Strong foliation defined by graphite</t>
  </si>
  <si>
    <t>Strong foliation defined by biotite</t>
  </si>
  <si>
    <t xml:space="preserve">Veinlets (0.3-2 cm thick) occur throughout interval (~5%) </t>
  </si>
  <si>
    <t>15</t>
  </si>
  <si>
    <t>Carbonate (Fe-rich)</t>
  </si>
  <si>
    <t xml:space="preserve">Carbonate (Fe-rich) rich veinlets  (~1-3mm thick)  (~3%) truncate foliation  </t>
  </si>
  <si>
    <t>veinlets (0.3-1cm) occur throughout the interval (3%) along foliation and are commonly oxidized,</t>
  </si>
  <si>
    <t>5-10</t>
  </si>
  <si>
    <t>(mm-scale) stringers occur sporatically (2%)</t>
  </si>
  <si>
    <t>Galena</t>
  </si>
  <si>
    <t>contains a quartz-carbonate vein with galena and euhedral pyrite</t>
  </si>
  <si>
    <t>(0.3-1cm) occur sporatically throughout the interval (1-2%) along foliation</t>
  </si>
  <si>
    <t>Quartz-carbonate-sulphide</t>
  </si>
  <si>
    <t>4 cm thick vein with galena and euhedral pyrite</t>
  </si>
  <si>
    <t>Albite</t>
  </si>
  <si>
    <t>upper contact of int. dyk and schist is bleached</t>
  </si>
  <si>
    <t>oxidation occurs along vein margins within graphite schist</t>
  </si>
  <si>
    <t>Light to dark grey massive mg plagioclase-phyric (intermediate) dyke with sharp contacts along foliation (75°). Plagioclase (~20%) phenocrysts (0.2-0.6 mm) are sub-anhedral and equant; Amphibole (~10%) crystals (0.2-0.5 mm) are lath shaped (2:1); Biotite (&lt;5%) flakes (0.2-0.4 mm) are equant; and the aphanitic groundmass comprises the rest of the rock (~45%). Interval 22.49 - 22.86 m (upper contact) is albite altered resutling in a bleached light grey colour and a reduction in grain size, the rest apears unaltered. Up to 2% fg anhedral-ragged pyrite occurs disseminated throughout. mm-scale carbonate stringers comprise 1% of the unit, however they occur at various angles (20°-45°)</t>
  </si>
  <si>
    <t>Up to 2% fg anhedral-ragged pyrite occurs disseminated throughout</t>
  </si>
  <si>
    <t>1-2%</t>
  </si>
  <si>
    <t>vfg pyrite (&lt;1mm) occurs along vein margins and foliation planes.</t>
  </si>
  <si>
    <t>vfg pyrite (&lt;1mm) occurs along vein margins</t>
  </si>
  <si>
    <t>3-5%</t>
  </si>
  <si>
    <t>Fg subhedral pyrite is disseminated throughout the interval and crystals apear to be streched along foliation</t>
  </si>
  <si>
    <t>Strong foliation defined by mica and amphibole</t>
  </si>
  <si>
    <t>unit is displays weak patchy silicification</t>
  </si>
  <si>
    <t xml:space="preserve">Medium to light grey strongly foliated (70-80° to CA) mg quartz-mica-amphibole schist. Contacts are gradational over 35 cm. Trace pyrite disseminated throughout, however 40.10-40.20 contains 5% pyrite associated with a carbonate-graphite vein (40° to CA). Quartz-carbonate veinlets (0.3-1cm) occur sporatically throughout the interval (1-2%) along foliation, however 37.5-38.8 contains 25% quartz-carbonate veins 2-8 cm thick. Patchy weak silicification occurs throughout the interval </t>
  </si>
  <si>
    <t xml:space="preserve">Dark grey strongly foliated (~75° to CA) fg biotite schist (protolith - Argilite) with minor (&lt; 5%) quartz. Contacts are gradational over 10 cm and contain more quartz banding.  Fg subhedral pyrite (5%) is disseminated throughout the interval and crystals apear to be streched along foliation. 29.40-29.44 contains a quartz-carbonate vein with galena and euhedral pyrite. Quartz-carbonate veinlets (0.3-1cm) occur sporatically throughout the interval (1-2%) along foliation. Weak patchy silicification occurs in this interval.      </t>
  </si>
  <si>
    <t>Contains 5% pyrite associated with a carbonate-graphite vein (40° to CA)</t>
  </si>
  <si>
    <t>carbonate-graphite-sulphide</t>
  </si>
  <si>
    <t>Contains 5% pyrite associated with a carbonate-graphite vein</t>
  </si>
  <si>
    <t xml:space="preserve">(0.3-1cm) occur sporatically throughout the interval (1-2%) along foliation, </t>
  </si>
  <si>
    <t xml:space="preserve"> contains 25% quartz-carbonate veins 2-8 cm thick.</t>
  </si>
  <si>
    <t>(0.3-1cm) occur sporatically throughout the interval (1%) along foliation</t>
  </si>
  <si>
    <t>Calcareous schist</t>
  </si>
  <si>
    <t>Marble</t>
  </si>
  <si>
    <t xml:space="preserve">Medium to light grey strongly foliated (70° to CA) mg quartz-mica-carbonate schist. Upper contact is gradational over 50 cm (slightly intercolated with quartz-mica-amphibole schist), whereas the lower contact is sharp and contains a tight fold with the hinge oreinted either vertical or horizontal.  Trace pyrite disseminated throughout, however from 48.80-49.00 m unit contains 5% pyrite stringers.  Quartz-carbonate veinlets (0.3-1cm) occur sporatically throughout the interval (1-2%) along foliation, whereas carbonate veins (0.5 cm) contain clasts of wallrock (30° to CA)  (4 throughout interval). Interval displays patchy weak silicification </t>
  </si>
  <si>
    <t>Strong foliation defined by mica</t>
  </si>
  <si>
    <t>fg pyrite stringers</t>
  </si>
  <si>
    <t>vfg pyrite localized along contacts of marble</t>
  </si>
  <si>
    <t xml:space="preserve">(0.3-1cm) occur sporatically throughout the interval (1-2%) </t>
  </si>
  <si>
    <t>(0.5 cm) contain clasts of wallrock  (4 throughout interval)</t>
  </si>
  <si>
    <t>30</t>
  </si>
  <si>
    <t xml:space="preserve">Carbonate (Fe-rich)-tourmaline </t>
  </si>
  <si>
    <t>(0.5 cm thick) make up 1-2% of the rock</t>
  </si>
  <si>
    <t>contains one quartz carbonate vein (10 cm thick) containing 5% 1cm cubes of pyrite (euhedral-ragged)</t>
  </si>
  <si>
    <t>variable fg pyrite disseminated throughout.</t>
  </si>
  <si>
    <t xml:space="preserve"> Grey massive fg marble (recystalized). Trace pyrite present. Carbonate (Fe-rich)+tourmaline veinlets (0.5 cm thick) make up 1-2% of the rock (20° to CA). Pyrite occurs in trace amounts and occurs mostly along contacts </t>
  </si>
  <si>
    <t>Sharp contact between schist and marble</t>
  </si>
  <si>
    <t>Medium to light grey strongly foliated (70-80° to CA) fg-mg quartz-mica-amphibole schist.  Trace pyrite disseminated throughout, Quartz-carbonate veinlets (0.3-1cm) occur sporatically throughout the interval (1-2%) along foliation, patchy weak silicification occurs throughout the interval. 61-61.5 contains late fault with ankerite alteration resulting in increase in sulphide. 64-65.8 m increase in silicification and minor increase in pyrite, contains (5-10 cm) marble bands and silicified intervals that are likely cherty bands. 67 - 68.6 m increase in silicification or chert bands. 70.1-71 m increase in pyrite (up to 1%) stringers (10-20° to CA). Lower contact is sharp and brecciated into lower fault zone.</t>
  </si>
  <si>
    <t>Fault</t>
  </si>
  <si>
    <t>Quartz-mica-aphibole sulphide bearing schist</t>
  </si>
  <si>
    <t xml:space="preserve">Medium to light grey strongly foliated (70-80° to CA) fg-mg quartz-mica-amphibole schist with trace to 2% pyrite disseminated throughout, but increases in content along margins of Quartz-carbonate veinlets.  Quartz-carbonate (0.3-1cm) occur sporatically throughout the interval (1-5%) along foliation (70-80° to CA). Patchy weak silicification and sericite alteration occurs throughout the interval, with minor biotite bands. 72.5- 74.1m (upper contact) contains dominant sericite+silica alteration and increase concentration of quartz veins. 74.1- 75.8 m contains darker interval with more bioitie and less sericite and contains banded and boundined quartz-carbonate veins. 75.8-76.05 m 25 cm quartz vein (foliform) with up to 5% pyrite associated with wall rock fragments.  </t>
  </si>
  <si>
    <t>Mica-garnet skarn</t>
  </si>
  <si>
    <t>Graphitic fault</t>
  </si>
  <si>
    <t>Silicified Quartz-mica-garnet schist</t>
  </si>
  <si>
    <t>W425301</t>
  </si>
  <si>
    <t>W425302</t>
  </si>
  <si>
    <t>W425303</t>
  </si>
  <si>
    <t>W425304</t>
  </si>
  <si>
    <t>W425305</t>
  </si>
  <si>
    <t>W425306</t>
  </si>
  <si>
    <t>W425307</t>
  </si>
  <si>
    <t>W425308</t>
  </si>
  <si>
    <t>W425309</t>
  </si>
  <si>
    <t>W425310</t>
  </si>
  <si>
    <t>W425311</t>
  </si>
  <si>
    <t>W425312</t>
  </si>
  <si>
    <t>W425313</t>
  </si>
  <si>
    <t>W425314</t>
  </si>
  <si>
    <t>W425315</t>
  </si>
  <si>
    <t>W425316</t>
  </si>
  <si>
    <t>W425317</t>
  </si>
  <si>
    <t>W425318</t>
  </si>
  <si>
    <t>W425319</t>
  </si>
  <si>
    <t>W425320</t>
  </si>
  <si>
    <t>W425321</t>
  </si>
  <si>
    <t>W425322</t>
  </si>
  <si>
    <t>W425323</t>
  </si>
  <si>
    <t>W425324</t>
  </si>
  <si>
    <t>W425325</t>
  </si>
  <si>
    <t>W425326</t>
  </si>
  <si>
    <t>W425327</t>
  </si>
  <si>
    <t>W425328</t>
  </si>
  <si>
    <t>W425329</t>
  </si>
  <si>
    <t>W425330</t>
  </si>
  <si>
    <t>W425331</t>
  </si>
  <si>
    <t>W425332</t>
  </si>
  <si>
    <t>W425333</t>
  </si>
  <si>
    <t>W425334</t>
  </si>
  <si>
    <t>W425335</t>
  </si>
  <si>
    <t>Tr-1.5%</t>
  </si>
  <si>
    <t>vfg pyrite (&lt;1mm) disseminated and associated with carbonate veins.</t>
  </si>
  <si>
    <t>vfg pyrite (&lt;1mm) disseminated and increases in intervals of silicification</t>
  </si>
  <si>
    <t xml:space="preserve">Late brittle deformation with strong ankerite alteration along fractures lower portion dominated by gauge and graphite. Contains disseminated vfg-fg pyrite (2%) throughout. </t>
  </si>
  <si>
    <t>disseminated vfg-fg pyrite within fault</t>
  </si>
  <si>
    <t>1-3%</t>
  </si>
  <si>
    <t>pyrite disseminated throughout, but increases in content along margins of quartz-carbonate veinlets</t>
  </si>
  <si>
    <t>fg pyrite occurs within and along margins of quartz-carbonate vein</t>
  </si>
  <si>
    <t>vfg pyrite disseminated throughout</t>
  </si>
  <si>
    <t xml:space="preserve">Similar to above rock unit. Bands containing fine grained subhedral garnet, as well as darker biotite-rich bands throughout interval. Pyrite increases to ~1% as disseminated and fine stringer pyrite. Moderate slicification present through much of the unit but very little actual veining present. </t>
  </si>
  <si>
    <t>fg pyrite is both disseminated and occurs in narrow stringers</t>
  </si>
  <si>
    <t>70-80</t>
  </si>
  <si>
    <t xml:space="preserve">25 cm quartz vein (foliform) with up to 5% pyrite associated with wall rock fragments. </t>
  </si>
  <si>
    <t>Foliation/Fault</t>
  </si>
  <si>
    <t>disply stockwork (2-3%) and have no preferred oreintation (unit is brecciated)</t>
  </si>
  <si>
    <t>QA/QC</t>
  </si>
  <si>
    <t xml:space="preserve">veinlets form stockwork  (~1-3mm thick)  (~3%) and truncate foliation within fault </t>
  </si>
  <si>
    <t xml:space="preserve">veinlets form stockwork (~1-3mm thick)  (2%) and truncate foliation within fault </t>
  </si>
  <si>
    <t>25 cm quartz vein (foliform) with up to 5% pyrite associated with wall rock fragments</t>
  </si>
  <si>
    <t xml:space="preserve">(0.3-1cm) occur sporatically throughout the interval (1-2%) along foliation </t>
  </si>
  <si>
    <t>(0.3-1cm) occur sporatically throughout the interval (1-2%) along foliation and sometimes form boudins</t>
  </si>
  <si>
    <t>Quartz-carbonate veinlets (0.3-1cm) occur sporatically throughout the interval (1-2%)</t>
  </si>
  <si>
    <t>Medium to light grey strongly foliated (70-80° to CA) fg-mg quartz-mica-amphibole schist.  Trace pyrite disseminated throughout, Quartz-carbonate veinlets (0.3-1cm) occur sporatically throughout the interval (1-2%) along foliation, patchy weak silicification occurs throughout the interval. 82-82.3: contains 30 cm thick quartz vein with minor sulfide and increased white carbonate alteration along margins with shallow to CA brittle fractures. 85.4-86.5: Marble interval with banded marble and siliclastic seds. 87.9-88.4: Marbled and banded unit with medium grained marble and biotite-rich bands. Lower contact is diffuse into silicifed equivalent.</t>
  </si>
  <si>
    <t>30 cm thick quartz vein with 5% sulfide and white carbonate alteration along margins</t>
  </si>
  <si>
    <t>Light brown to grey strongly laminated/foliated (70-80° to CA) mica-garnet skarn (garnet light brown and euhedral (0.2-0.5 cm) occurs along margins of carbonate veins).  Contacts are gradational over 25 cm, however the lower contact is is sharp with the graphitic fault. Unit contains variable amounts of fg pyrite (2-4%). From 56.51-56.90 m contains one quartz carbonate vein (10 cm thick and 30° to CA) contains 1cm cubes of pyrite (euhedral-ragged). Additional quartz-carbonate veinlets disply stockwork (2-3%) and have no preferred oreintation (unit is brecciated). Pervasvise patchy moderate carbonate (Fe-rich) aleration is associated with mica-rich intervals</t>
  </si>
  <si>
    <t>Pervasvise patchy moderate carbonate (Fe-rich) aleration is associated with mica-rich intervals</t>
  </si>
  <si>
    <t xml:space="preserve">Very patchy strong ankerite within fault </t>
  </si>
  <si>
    <t xml:space="preserve">Dark grey-black intensly foliated when compotent (75-80° to CA) fg graphite schist with minor (&lt; 5%) quartz and mica. intermigeled with upper skarn, contains gauge and rubbled country rock. Trace to 1.5 % vfg pyrite (&lt;1mm) disseminated and associated with carbonate veins.  carbonate breccia veins truncate foliation resulting in ankerite alteration (3%). Very patchy strong ankerite alteration and lower contact sharp @ 75° to CA </t>
  </si>
  <si>
    <t>Patchy weak silicification and sericite alteration occurs throughout the interval</t>
  </si>
  <si>
    <t>unit is displays moderate patchy silicification</t>
  </si>
  <si>
    <t>yes</t>
  </si>
  <si>
    <t>Scale</t>
  </si>
  <si>
    <t>intense</t>
  </si>
  <si>
    <t>QAQC</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</si>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</sst>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mmmm\ d\,\ yyyy;@"/>
  </numFmts>
  <fonts count="31"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name val="Calibri"/>
      <family val="2"/>
    </font>
    <font>
      <sz val="12"/>
      <color rgb="FFFF0000"/>
      <name val="Arial"/>
      <family val="2"/>
    </font>
    <font>
      <sz val="12"/>
      <color theme="1"/>
      <name val="Arial"/>
      <family val="2"/>
    </font>
    <font>
      <sz val="12"/>
      <color rgb="FF00B050"/>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b/>
      <sz val="12"/>
      <color rgb="FFC00000"/>
      <name val="Arial"/>
      <family val="2"/>
    </font>
    <font>
      <b/>
      <sz val="22"/>
      <color rgb="FFC00000"/>
      <name val="Arial"/>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5" fillId="0" borderId="0" applyNumberFormat="0" applyFill="0" applyBorder="0" applyAlignment="0" applyProtection="0"/>
    <xf numFmtId="0" fontId="26" fillId="0" borderId="0" applyNumberFormat="0" applyFill="0" applyBorder="0" applyAlignment="0" applyProtection="0"/>
  </cellStyleXfs>
  <cellXfs count="384">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vertical="top"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Fill="1" applyBorder="1" applyAlignment="1">
      <alignment horizontal="right" wrapText="1"/>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49" fontId="1" fillId="0" borderId="0" xfId="0" applyNumberFormat="1" applyFont="1" applyBorder="1" applyAlignment="1">
      <alignment horizontal="center" vertical="center"/>
    </xf>
    <xf numFmtId="49" fontId="1" fillId="0" borderId="0" xfId="0" applyNumberFormat="1" applyFont="1" applyFill="1" applyBorder="1" applyAlignment="1">
      <alignment horizontal="center" vertical="center"/>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2" fontId="0" fillId="0" borderId="0" xfId="0" applyNumberFormat="1" applyFill="1" applyBorder="1" applyAlignment="1">
      <alignment horizontal="center" vertical="center" wrapText="1"/>
    </xf>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9"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49" fontId="2" fillId="5" borderId="0" xfId="0" applyNumberFormat="1" applyFont="1" applyFill="1" applyAlignment="1">
      <alignment horizontal="center" vertical="center"/>
    </xf>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2" fontId="20" fillId="0" borderId="0" xfId="0" applyNumberFormat="1" applyFont="1" applyAlignment="1">
      <alignment horizontal="center" vertical="center"/>
    </xf>
    <xf numFmtId="17" fontId="1" fillId="0" borderId="0" xfId="0" applyNumberFormat="1" applyFont="1" applyAlignment="1">
      <alignment horizontal="center"/>
    </xf>
    <xf numFmtId="0" fontId="21" fillId="0" borderId="0" xfId="0" applyFont="1" applyAlignment="1">
      <alignment horizontal="left" vertical="center" wrapText="1"/>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2" fillId="0" borderId="0" xfId="0" applyFont="1" applyAlignment="1">
      <alignment vertical="center"/>
    </xf>
    <xf numFmtId="0" fontId="22" fillId="2" borderId="0" xfId="0" applyFont="1" applyFill="1" applyAlignment="1">
      <alignment horizontal="center" vertical="center"/>
    </xf>
    <xf numFmtId="0" fontId="22" fillId="0" borderId="0" xfId="1" applyNumberFormat="1" applyFont="1" applyBorder="1" applyAlignment="1">
      <alignment horizontal="center"/>
    </xf>
    <xf numFmtId="0" fontId="22"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wrapText="1"/>
    </xf>
    <xf numFmtId="0" fontId="2" fillId="0" borderId="0" xfId="0" applyFont="1" applyAlignment="1">
      <alignment vertical="center"/>
    </xf>
    <xf numFmtId="9" fontId="1" fillId="0" borderId="0" xfId="0" applyNumberFormat="1" applyFont="1" applyFill="1" applyAlignment="1">
      <alignment vertical="center"/>
    </xf>
    <xf numFmtId="9" fontId="1" fillId="0" borderId="0" xfId="0" applyNumberFormat="1"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9" fontId="1" fillId="0" borderId="0" xfId="0" applyNumberFormat="1" applyFont="1" applyFill="1" applyAlignment="1">
      <alignment horizontal="center" vertical="center"/>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3" fillId="6" borderId="0" xfId="0" applyFont="1" applyFill="1" applyAlignment="1">
      <alignment vertical="center"/>
    </xf>
    <xf numFmtId="2" fontId="1" fillId="0" borderId="0" xfId="0" applyNumberFormat="1" applyFont="1" applyFill="1" applyBorder="1" applyAlignment="1">
      <alignment vertical="center"/>
    </xf>
    <xf numFmtId="9" fontId="1" fillId="0" borderId="0" xfId="0" applyNumberFormat="1" applyFont="1" applyAlignment="1">
      <alignment horizontal="center" vertical="center"/>
    </xf>
    <xf numFmtId="2" fontId="1" fillId="0" borderId="0" xfId="0" applyNumberFormat="1" applyFont="1" applyBorder="1" applyAlignment="1">
      <alignment vertical="center"/>
    </xf>
    <xf numFmtId="9"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0" fontId="1" fillId="0" borderId="0" xfId="0" applyFont="1" applyAlignment="1">
      <alignment horizontal="center" vertical="center" wrapText="1"/>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4"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vertical="center"/>
    </xf>
    <xf numFmtId="9" fontId="2" fillId="0" borderId="0" xfId="0" applyNumberFormat="1" applyFont="1" applyFill="1" applyAlignment="1">
      <alignment vertical="center"/>
    </xf>
    <xf numFmtId="9" fontId="2" fillId="0" borderId="0" xfId="0" applyNumberFormat="1" applyFont="1" applyAlignment="1">
      <alignment vertical="center"/>
    </xf>
    <xf numFmtId="9" fontId="1" fillId="0" borderId="0" xfId="0" applyNumberFormat="1" applyFont="1" applyBorder="1" applyAlignment="1">
      <alignment vertical="center" wrapText="1"/>
    </xf>
    <xf numFmtId="9" fontId="1" fillId="0" borderId="0" xfId="0" applyNumberFormat="1" applyFont="1" applyFill="1" applyBorder="1" applyAlignment="1">
      <alignment vertical="center" wrapText="1"/>
    </xf>
    <xf numFmtId="9" fontId="22" fillId="0" borderId="0" xfId="0" applyNumberFormat="1" applyFont="1" applyAlignment="1">
      <alignment vertical="center"/>
    </xf>
    <xf numFmtId="2" fontId="19" fillId="0" borderId="0" xfId="0" applyNumberFormat="1" applyFont="1" applyFill="1" applyAlignment="1">
      <alignment horizontal="center" vertical="center"/>
    </xf>
    <xf numFmtId="2" fontId="20" fillId="0" borderId="0" xfId="0" applyNumberFormat="1" applyFont="1" applyFill="1" applyAlignment="1">
      <alignment horizontal="center" vertical="center"/>
    </xf>
    <xf numFmtId="0" fontId="3"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left"/>
    </xf>
    <xf numFmtId="2" fontId="1" fillId="0" borderId="0" xfId="0" applyNumberFormat="1" applyFont="1" applyFill="1" applyBorder="1" applyAlignment="1">
      <alignment horizontal="center" vertical="center" wrapText="1"/>
    </xf>
    <xf numFmtId="0" fontId="1" fillId="0" borderId="0" xfId="0" applyFont="1" applyAlignment="1">
      <alignment horizontal="left" vertical="center" wrapText="1"/>
    </xf>
    <xf numFmtId="9" fontId="1" fillId="0" borderId="0" xfId="0" applyNumberFormat="1" applyFont="1" applyFill="1" applyBorder="1" applyAlignment="1">
      <alignment horizontal="center" vertical="center"/>
    </xf>
    <xf numFmtId="2" fontId="1" fillId="0" borderId="0" xfId="0" applyNumberFormat="1" applyFont="1" applyFill="1" applyAlignment="1">
      <alignment horizontal="left" vertical="center" wrapText="1"/>
    </xf>
    <xf numFmtId="2" fontId="1" fillId="0" borderId="0" xfId="0" applyNumberFormat="1" applyFont="1" applyFill="1" applyBorder="1" applyAlignment="1">
      <alignment horizontal="right" vertical="center"/>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1"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3" borderId="1" xfId="0" applyFont="1" applyFill="1" applyBorder="1" applyAlignment="1">
      <alignment horizontal="lef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0" fillId="0" borderId="0" xfId="0" applyAlignment="1">
      <alignment horizontal="center" vertical="center"/>
    </xf>
    <xf numFmtId="0" fontId="27" fillId="0" borderId="0" xfId="0" applyFont="1" applyAlignment="1">
      <alignment vertical="center"/>
    </xf>
    <xf numFmtId="0" fontId="28" fillId="0" borderId="0" xfId="0" applyFont="1" applyFill="1" applyAlignment="1">
      <alignment vertical="center"/>
    </xf>
    <xf numFmtId="2" fontId="1" fillId="0" borderId="0" xfId="0" applyNumberFormat="1"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center" vertic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Alignment="1">
      <alignment horizontal="left" vertical="center" wrapText="1"/>
    </xf>
    <xf numFmtId="0" fontId="1" fillId="0" borderId="0"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1" fillId="0" borderId="0" xfId="0" applyNumberFormat="1" applyFont="1" applyFill="1" applyBorder="1" applyAlignment="1">
      <alignment horizontal="center"/>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0" fontId="1" fillId="0" borderId="1" xfId="0" applyFont="1" applyBorder="1" applyAlignment="1">
      <alignment horizontal="left" vertical="center" wrapText="1"/>
    </xf>
    <xf numFmtId="2" fontId="2" fillId="0" borderId="0" xfId="0" applyNumberFormat="1" applyFont="1" applyAlignment="1">
      <alignment horizontal="center" vertical="center" wrapText="1"/>
    </xf>
    <xf numFmtId="0" fontId="1" fillId="0" borderId="6" xfId="0" applyFont="1" applyFill="1" applyBorder="1"/>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0" fontId="0" fillId="0" borderId="0" xfId="0" applyBorder="1" applyAlignment="1">
      <alignment vertical="top"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top" wrapText="1"/>
    </xf>
    <xf numFmtId="0" fontId="8" fillId="0" borderId="0" xfId="0" applyFont="1" applyBorder="1" applyAlignment="1">
      <alignment horizontal="left" vertical="top" wrapText="1"/>
    </xf>
    <xf numFmtId="2" fontId="2" fillId="0" borderId="0" xfId="0" applyNumberFormat="1" applyFont="1" applyFill="1" applyAlignment="1">
      <alignment vertical="top" wrapText="1"/>
    </xf>
    <xf numFmtId="2"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2" fontId="2" fillId="0" borderId="0" xfId="0" applyNumberFormat="1" applyFont="1" applyFill="1" applyAlignment="1">
      <alignment horizontal="center" vertical="center" wrapText="1"/>
    </xf>
    <xf numFmtId="2" fontId="2" fillId="0" borderId="0" xfId="0" applyNumberFormat="1" applyFont="1" applyFill="1" applyAlignment="1">
      <alignment horizontal="center" vertical="center"/>
    </xf>
    <xf numFmtId="0" fontId="1" fillId="0" borderId="0" xfId="0" applyNumberFormat="1" applyFont="1" applyAlignment="1">
      <alignment horizontal="center"/>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2" fontId="2" fillId="0" borderId="0" xfId="0" applyNumberFormat="1" applyFont="1" applyFill="1" applyBorder="1" applyAlignment="1">
      <alignment horizontal="center" vertical="center"/>
    </xf>
    <xf numFmtId="0" fontId="8" fillId="0" borderId="0" xfId="0" applyFont="1" applyAlignment="1">
      <alignment horizontal="left"/>
    </xf>
    <xf numFmtId="0" fontId="0" fillId="0" borderId="0" xfId="0" applyAlignment="1">
      <alignment horizontal="left"/>
    </xf>
    <xf numFmtId="0" fontId="29" fillId="0" borderId="0" xfId="0" applyFont="1" applyFill="1" applyAlignment="1">
      <alignment horizontal="center" vertical="center"/>
    </xf>
    <xf numFmtId="2" fontId="29" fillId="0" borderId="0" xfId="0" applyNumberFormat="1" applyFont="1" applyFill="1" applyAlignment="1">
      <alignment horizontal="center" vertical="center"/>
    </xf>
    <xf numFmtId="0" fontId="30"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xf numFmtId="0" fontId="0" fillId="10"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zoomScaleNormal="100" zoomScalePageLayoutView="125" workbookViewId="0">
      <selection activeCell="C33" sqref="C33"/>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14</v>
      </c>
    </row>
    <row r="2" spans="1:9" x14ac:dyDescent="0.2">
      <c r="A2" s="24"/>
      <c r="B2" s="7"/>
      <c r="C2" s="7"/>
      <c r="D2" s="7"/>
      <c r="E2" s="7"/>
      <c r="F2" s="7"/>
      <c r="G2" s="7"/>
      <c r="H2" s="7"/>
      <c r="I2" s="25"/>
    </row>
    <row r="3" spans="1:9" ht="15.75" x14ac:dyDescent="0.2">
      <c r="A3" s="26" t="s">
        <v>15</v>
      </c>
      <c r="B3" s="201" t="s">
        <v>238</v>
      </c>
      <c r="C3" s="27"/>
      <c r="D3" s="28"/>
      <c r="E3" s="29" t="s">
        <v>16</v>
      </c>
      <c r="F3" s="106"/>
      <c r="G3" s="106"/>
      <c r="H3" s="28"/>
      <c r="I3" s="30"/>
    </row>
    <row r="4" spans="1:9" ht="15.75" x14ac:dyDescent="0.2">
      <c r="A4" s="26" t="s">
        <v>17</v>
      </c>
      <c r="B4" s="369"/>
      <c r="C4" s="369"/>
      <c r="D4" s="28"/>
      <c r="E4" s="70" t="s">
        <v>239</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47" t="s">
        <v>244</v>
      </c>
      <c r="G7" s="38"/>
      <c r="H7" s="37"/>
      <c r="I7" s="39"/>
    </row>
    <row r="8" spans="1:9" ht="15.75" x14ac:dyDescent="0.25">
      <c r="A8" s="222" t="s">
        <v>18</v>
      </c>
      <c r="B8" s="7"/>
      <c r="C8" s="40" t="s">
        <v>19</v>
      </c>
      <c r="D8" s="7"/>
      <c r="E8" s="41" t="s">
        <v>20</v>
      </c>
      <c r="F8" s="108">
        <v>539048</v>
      </c>
      <c r="G8" s="5" t="s">
        <v>57</v>
      </c>
      <c r="H8" s="108">
        <v>6803247</v>
      </c>
      <c r="I8" s="42" t="s">
        <v>21</v>
      </c>
    </row>
    <row r="9" spans="1:9" ht="15.75" x14ac:dyDescent="0.25">
      <c r="A9" s="223" t="s">
        <v>237</v>
      </c>
      <c r="B9" s="7"/>
      <c r="C9" s="7"/>
      <c r="D9" s="7"/>
      <c r="E9" s="124" t="s">
        <v>22</v>
      </c>
      <c r="F9">
        <v>1489</v>
      </c>
    </row>
    <row r="10" spans="1:9" ht="16.5" thickBot="1" x14ac:dyDescent="0.3">
      <c r="A10" s="43"/>
      <c r="B10" s="44"/>
      <c r="C10" s="224" t="s">
        <v>213</v>
      </c>
      <c r="D10" s="44">
        <v>80</v>
      </c>
      <c r="E10" s="45"/>
      <c r="F10" s="44"/>
      <c r="G10" s="224" t="s">
        <v>212</v>
      </c>
      <c r="H10" s="225">
        <v>-60</v>
      </c>
      <c r="I10" s="46"/>
    </row>
    <row r="11" spans="1:9" ht="15.75" thickBot="1" x14ac:dyDescent="0.25">
      <c r="A11" s="35"/>
      <c r="B11" s="35"/>
      <c r="C11" s="35"/>
      <c r="D11" s="35"/>
      <c r="E11" s="35"/>
      <c r="F11" s="35"/>
      <c r="G11" s="35"/>
      <c r="H11" s="35"/>
      <c r="I11" s="35"/>
    </row>
    <row r="12" spans="1:9" ht="30.75" customHeight="1" x14ac:dyDescent="0.25">
      <c r="A12" s="47" t="s">
        <v>23</v>
      </c>
      <c r="B12" s="37"/>
      <c r="C12" s="360" t="s">
        <v>240</v>
      </c>
      <c r="D12" s="361"/>
      <c r="E12" s="361"/>
      <c r="F12" s="361"/>
      <c r="G12" s="361"/>
      <c r="H12" s="361"/>
      <c r="I12" s="362"/>
    </row>
    <row r="13" spans="1:9" ht="15.75" customHeight="1" x14ac:dyDescent="0.25">
      <c r="A13" s="48"/>
      <c r="B13" s="7"/>
      <c r="C13" s="363"/>
      <c r="D13" s="364"/>
      <c r="E13" s="364"/>
      <c r="F13" s="364"/>
      <c r="G13" s="364"/>
      <c r="H13" s="364"/>
      <c r="I13" s="365"/>
    </row>
    <row r="14" spans="1:9" ht="48" customHeight="1" x14ac:dyDescent="0.2">
      <c r="A14" s="24"/>
      <c r="B14" s="7"/>
      <c r="C14" s="366"/>
      <c r="D14" s="367"/>
      <c r="E14" s="367"/>
      <c r="F14" s="367"/>
      <c r="G14" s="367"/>
      <c r="H14" s="367"/>
      <c r="I14" s="368"/>
    </row>
    <row r="15" spans="1:9" ht="16.5" thickBot="1" x14ac:dyDescent="0.3">
      <c r="A15" s="49"/>
      <c r="B15" s="44"/>
      <c r="C15" s="44"/>
      <c r="D15" s="44"/>
      <c r="E15" s="44"/>
      <c r="F15" s="44"/>
      <c r="G15" s="44"/>
      <c r="H15" s="71" t="s">
        <v>243</v>
      </c>
      <c r="I15" s="203">
        <v>210</v>
      </c>
    </row>
    <row r="16" spans="1:9" ht="15.75" thickBot="1" x14ac:dyDescent="0.25">
      <c r="A16" s="35"/>
      <c r="B16" s="35"/>
      <c r="C16" s="44"/>
      <c r="D16" s="35"/>
      <c r="E16" s="35"/>
      <c r="F16" s="35"/>
      <c r="G16" s="35"/>
      <c r="H16" s="35"/>
      <c r="I16" s="35"/>
    </row>
    <row r="17" spans="1:9" ht="15.75" x14ac:dyDescent="0.25">
      <c r="A17" s="36"/>
      <c r="B17" s="37"/>
      <c r="C17" s="5"/>
      <c r="D17" s="50" t="s">
        <v>24</v>
      </c>
      <c r="E17" s="37"/>
      <c r="F17" s="37"/>
      <c r="G17" s="37"/>
      <c r="H17" s="37"/>
      <c r="I17" s="51"/>
    </row>
    <row r="18" spans="1:9" x14ac:dyDescent="0.2">
      <c r="A18" s="52" t="s">
        <v>25</v>
      </c>
      <c r="B18" s="53"/>
      <c r="C18" s="107" t="s">
        <v>241</v>
      </c>
      <c r="D18" s="53"/>
      <c r="E18" s="53"/>
      <c r="F18" s="53"/>
      <c r="G18" s="53"/>
      <c r="H18" s="53"/>
      <c r="I18" s="54"/>
    </row>
    <row r="19" spans="1:9" x14ac:dyDescent="0.2">
      <c r="A19" s="24" t="s">
        <v>26</v>
      </c>
      <c r="B19" s="7"/>
      <c r="C19" s="226" t="s">
        <v>236</v>
      </c>
      <c r="D19" s="7"/>
      <c r="E19" s="7"/>
      <c r="F19" s="7"/>
      <c r="G19" s="7"/>
      <c r="H19" s="7"/>
      <c r="I19" s="25"/>
    </row>
    <row r="20" spans="1:9" x14ac:dyDescent="0.2">
      <c r="A20" s="52" t="s">
        <v>27</v>
      </c>
      <c r="B20" s="53"/>
      <c r="C20" s="107" t="s">
        <v>242</v>
      </c>
      <c r="D20" s="53"/>
      <c r="E20" s="53"/>
      <c r="F20" s="53"/>
      <c r="G20" s="53"/>
      <c r="H20" s="53"/>
      <c r="I20" s="54"/>
    </row>
    <row r="21" spans="1:9" x14ac:dyDescent="0.2">
      <c r="A21" s="24" t="s">
        <v>28</v>
      </c>
      <c r="B21" s="7"/>
      <c r="C21" s="202">
        <v>42931</v>
      </c>
      <c r="D21" s="56"/>
      <c r="E21" s="7"/>
      <c r="F21" s="7"/>
      <c r="G21" s="7"/>
      <c r="H21" s="7"/>
      <c r="I21" s="25"/>
    </row>
    <row r="22" spans="1:9" x14ac:dyDescent="0.2">
      <c r="A22" s="52" t="s">
        <v>29</v>
      </c>
      <c r="B22" s="53"/>
      <c r="C22" s="202">
        <v>42934</v>
      </c>
      <c r="D22" s="56"/>
      <c r="E22" s="53"/>
      <c r="F22" s="53"/>
      <c r="G22" s="53"/>
      <c r="H22" s="53"/>
      <c r="I22" s="54"/>
    </row>
    <row r="23" spans="1:9" x14ac:dyDescent="0.2">
      <c r="A23" s="24" t="s">
        <v>30</v>
      </c>
      <c r="B23" s="7"/>
      <c r="C23" s="226"/>
      <c r="D23" s="7"/>
      <c r="E23" s="7"/>
      <c r="F23" s="7"/>
      <c r="G23" s="7"/>
      <c r="H23" s="7"/>
      <c r="I23" s="25"/>
    </row>
    <row r="24" spans="1:9" x14ac:dyDescent="0.2">
      <c r="A24" s="52" t="s">
        <v>31</v>
      </c>
      <c r="B24" s="53"/>
      <c r="C24" s="107"/>
      <c r="D24" s="53"/>
      <c r="E24" s="53"/>
      <c r="F24" s="53"/>
      <c r="G24" s="53"/>
      <c r="H24" s="53"/>
      <c r="I24" s="54"/>
    </row>
    <row r="25" spans="1:9" ht="15.75" thickBot="1" x14ac:dyDescent="0.25">
      <c r="A25" s="57" t="s">
        <v>32</v>
      </c>
      <c r="B25" s="44"/>
      <c r="C25" s="227"/>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33</v>
      </c>
      <c r="B27" s="79"/>
      <c r="C27" s="79"/>
      <c r="D27" s="80"/>
      <c r="E27" s="78" t="s">
        <v>34</v>
      </c>
      <c r="F27" s="81"/>
      <c r="G27" s="82"/>
      <c r="H27" s="82"/>
      <c r="I27" s="83"/>
    </row>
    <row r="28" spans="1:9" x14ac:dyDescent="0.2">
      <c r="A28" s="60" t="s">
        <v>52</v>
      </c>
      <c r="B28" s="75" t="s">
        <v>2</v>
      </c>
      <c r="C28" s="104" t="s">
        <v>208</v>
      </c>
      <c r="D28" s="76" t="s">
        <v>35</v>
      </c>
      <c r="E28" s="24" t="s">
        <v>36</v>
      </c>
      <c r="F28" s="7"/>
      <c r="G28" s="7"/>
      <c r="H28" s="7"/>
      <c r="I28" s="25"/>
    </row>
    <row r="29" spans="1:9" x14ac:dyDescent="0.2">
      <c r="A29" s="60"/>
      <c r="B29" s="61"/>
      <c r="C29" s="61"/>
      <c r="D29" s="125"/>
      <c r="E29" s="24"/>
      <c r="F29" s="4"/>
      <c r="G29" s="7"/>
      <c r="H29" s="7"/>
      <c r="I29" s="25"/>
    </row>
    <row r="30" spans="1:9" x14ac:dyDescent="0.2">
      <c r="A30" s="146">
        <v>30.48</v>
      </c>
      <c r="B30" s="204">
        <v>59.2</v>
      </c>
      <c r="C30" s="204">
        <v>91.8</v>
      </c>
      <c r="D30" s="125" t="s">
        <v>220</v>
      </c>
      <c r="E30" s="5"/>
      <c r="F30" s="4"/>
      <c r="G30" s="7"/>
      <c r="H30" s="7"/>
      <c r="I30" s="25"/>
    </row>
    <row r="31" spans="1:9" x14ac:dyDescent="0.2">
      <c r="A31" s="146"/>
      <c r="B31" s="204"/>
      <c r="C31" s="204"/>
      <c r="D31" s="125"/>
      <c r="E31" s="24" t="s">
        <v>56</v>
      </c>
      <c r="F31" s="124"/>
      <c r="G31" s="7" t="s">
        <v>55</v>
      </c>
      <c r="H31" s="205">
        <v>92.6</v>
      </c>
      <c r="I31" s="25" t="s">
        <v>54</v>
      </c>
    </row>
    <row r="32" spans="1:9" x14ac:dyDescent="0.2">
      <c r="A32" s="146"/>
      <c r="B32" s="303"/>
      <c r="C32" s="204"/>
      <c r="D32" s="125"/>
      <c r="E32" s="24" t="s">
        <v>37</v>
      </c>
      <c r="F32" s="4"/>
      <c r="G32" s="7"/>
      <c r="H32" s="7"/>
      <c r="I32" s="25"/>
    </row>
    <row r="33" spans="1:9" x14ac:dyDescent="0.2">
      <c r="A33" s="146"/>
      <c r="B33" s="209"/>
      <c r="C33" s="204"/>
      <c r="D33" s="125"/>
      <c r="E33" s="24"/>
      <c r="F33" s="7"/>
      <c r="G33" s="7"/>
      <c r="H33" s="4"/>
      <c r="I33" s="62"/>
    </row>
    <row r="34" spans="1:9" x14ac:dyDescent="0.2">
      <c r="A34" s="146"/>
      <c r="B34" s="204"/>
      <c r="C34" s="204"/>
      <c r="D34" s="125"/>
      <c r="E34" s="24" t="s">
        <v>38</v>
      </c>
      <c r="F34" s="4"/>
      <c r="G34" s="4"/>
      <c r="H34" s="4"/>
      <c r="I34" s="62"/>
    </row>
    <row r="35" spans="1:9" x14ac:dyDescent="0.2">
      <c r="A35" s="146"/>
      <c r="B35" s="341"/>
      <c r="C35" s="204"/>
      <c r="D35" s="125"/>
      <c r="E35" s="24" t="s">
        <v>39</v>
      </c>
      <c r="F35" s="4"/>
      <c r="G35" s="4"/>
      <c r="H35" s="4"/>
      <c r="I35" s="62"/>
    </row>
    <row r="36" spans="1:9" x14ac:dyDescent="0.2">
      <c r="A36" s="146"/>
      <c r="B36" s="204"/>
      <c r="C36" s="204"/>
      <c r="D36" s="125"/>
      <c r="E36" s="24" t="s">
        <v>40</v>
      </c>
      <c r="F36" s="7"/>
      <c r="G36" s="206" t="s">
        <v>456</v>
      </c>
      <c r="H36" s="7"/>
      <c r="I36" s="63"/>
    </row>
    <row r="37" spans="1:9" s="108" customFormat="1" x14ac:dyDescent="0.2">
      <c r="A37" s="146"/>
      <c r="B37" s="342"/>
      <c r="C37" s="209"/>
      <c r="D37" s="125"/>
      <c r="E37" s="24"/>
      <c r="F37" s="7"/>
      <c r="G37" s="206"/>
      <c r="H37" s="7"/>
      <c r="I37" s="63"/>
    </row>
    <row r="38" spans="1:9" x14ac:dyDescent="0.2">
      <c r="A38" s="331"/>
      <c r="B38" s="343"/>
      <c r="C38" s="343"/>
      <c r="D38" s="125"/>
      <c r="E38" s="24"/>
      <c r="F38" s="7"/>
      <c r="G38" s="7"/>
      <c r="H38" s="7"/>
      <c r="I38" s="63"/>
    </row>
    <row r="39" spans="1:9" s="108" customFormat="1" x14ac:dyDescent="0.2">
      <c r="A39" s="75"/>
      <c r="B39" s="341"/>
      <c r="C39" s="209"/>
      <c r="D39" s="125"/>
      <c r="E39" s="7"/>
      <c r="F39" s="7"/>
      <c r="G39" s="7"/>
      <c r="H39" s="7"/>
      <c r="I39" s="63"/>
    </row>
    <row r="40" spans="1:9" s="108" customFormat="1" x14ac:dyDescent="0.2">
      <c r="A40" s="75"/>
      <c r="B40" s="341"/>
      <c r="C40" s="209"/>
      <c r="D40" s="125"/>
      <c r="E40" s="7"/>
      <c r="F40" s="7"/>
      <c r="G40" s="7"/>
      <c r="H40" s="7"/>
      <c r="I40" s="63"/>
    </row>
    <row r="41" spans="1:9" s="108" customFormat="1" x14ac:dyDescent="0.2">
      <c r="A41" s="75"/>
      <c r="B41" s="341"/>
      <c r="C41" s="209"/>
      <c r="D41" s="125"/>
      <c r="E41" s="7"/>
      <c r="F41" s="7"/>
      <c r="G41" s="7"/>
      <c r="H41" s="7"/>
      <c r="I41" s="63"/>
    </row>
    <row r="42" spans="1:9" ht="15.75" thickBot="1" x14ac:dyDescent="0.25">
      <c r="A42" s="123"/>
      <c r="B42" s="344"/>
      <c r="C42" s="344"/>
      <c r="D42" s="125"/>
      <c r="E42" s="44"/>
      <c r="F42" s="44"/>
      <c r="G42" s="44"/>
      <c r="H42" s="44"/>
      <c r="I42" s="59"/>
    </row>
    <row r="43" spans="1:9" s="108" customFormat="1" x14ac:dyDescent="0.2">
      <c r="A43" s="330"/>
      <c r="B43" s="7"/>
      <c r="C43" s="7"/>
      <c r="D43" s="122"/>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41</v>
      </c>
      <c r="E45" s="65"/>
      <c r="F45" s="65"/>
      <c r="G45" s="65"/>
      <c r="H45" s="65"/>
      <c r="I45" s="68"/>
    </row>
    <row r="46" spans="1:9" x14ac:dyDescent="0.2">
      <c r="A46" s="24" t="s">
        <v>42</v>
      </c>
      <c r="B46" s="7"/>
      <c r="C46" s="55"/>
      <c r="D46" s="7"/>
      <c r="E46" s="7"/>
      <c r="F46" s="7"/>
      <c r="G46" s="7"/>
      <c r="H46" s="7"/>
      <c r="I46" s="25"/>
    </row>
    <row r="47" spans="1:9" x14ac:dyDescent="0.2">
      <c r="A47" s="24" t="s">
        <v>43</v>
      </c>
      <c r="B47" s="7"/>
      <c r="C47" s="55"/>
      <c r="D47" s="7"/>
      <c r="E47" s="7"/>
      <c r="F47" s="7"/>
      <c r="G47" s="7"/>
      <c r="H47" s="7"/>
      <c r="I47" s="25"/>
    </row>
    <row r="48" spans="1:9" x14ac:dyDescent="0.2">
      <c r="A48" s="24" t="s">
        <v>44</v>
      </c>
      <c r="B48" s="7"/>
      <c r="C48" s="55"/>
      <c r="D48" s="7"/>
      <c r="E48" s="7"/>
      <c r="F48" s="7"/>
      <c r="G48" s="7"/>
      <c r="H48" s="7"/>
      <c r="I48" s="25"/>
    </row>
    <row r="49" spans="1:9" ht="15.75" thickBot="1" x14ac:dyDescent="0.25">
      <c r="A49" s="57" t="s">
        <v>45</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46</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2"/>
  <sheetViews>
    <sheetView zoomScaleNormal="100" zoomScalePageLayoutView="125" workbookViewId="0">
      <pane ySplit="1" topLeftCell="A14" activePane="bottomLeft" state="frozen"/>
      <selection pane="bottomLeft" activeCell="A88" sqref="A88:F88"/>
    </sheetView>
  </sheetViews>
  <sheetFormatPr defaultColWidth="8.6640625" defaultRowHeight="15" customHeight="1" x14ac:dyDescent="0.2"/>
  <cols>
    <col min="1" max="1" width="12.33203125" style="128" bestFit="1" customWidth="1"/>
    <col min="2" max="2" width="11.44140625" style="156" customWidth="1"/>
    <col min="3" max="3" width="17.33203125" style="143" customWidth="1"/>
    <col min="4" max="4" width="9.109375" style="143" bestFit="1" customWidth="1"/>
    <col min="5" max="5" width="17.44140625" style="137" bestFit="1" customWidth="1"/>
    <col min="6" max="6" width="18.109375" style="191" bestFit="1" customWidth="1"/>
    <col min="7" max="7" width="53.21875" style="132" customWidth="1"/>
    <col min="8" max="8" width="19.5546875" style="233" bestFit="1" customWidth="1"/>
    <col min="9" max="16384" width="8.6640625" style="138"/>
  </cols>
  <sheetData>
    <row r="1" spans="1:18" ht="15.75" x14ac:dyDescent="0.2">
      <c r="A1" s="128" t="s">
        <v>13</v>
      </c>
      <c r="B1" s="221" t="s">
        <v>3</v>
      </c>
      <c r="C1" s="137" t="s">
        <v>4</v>
      </c>
      <c r="D1" s="137" t="s">
        <v>5</v>
      </c>
      <c r="E1" s="137" t="s">
        <v>58</v>
      </c>
      <c r="F1" s="191" t="s">
        <v>441</v>
      </c>
      <c r="G1" s="132" t="s">
        <v>12</v>
      </c>
      <c r="H1" s="234" t="s">
        <v>221</v>
      </c>
      <c r="J1" s="139"/>
      <c r="K1" s="140"/>
      <c r="L1" s="140"/>
      <c r="M1" s="140"/>
      <c r="N1" s="140"/>
      <c r="O1" s="140"/>
      <c r="P1" s="140"/>
      <c r="Q1" s="140"/>
      <c r="R1" s="140"/>
    </row>
    <row r="2" spans="1:18" ht="15.75" x14ac:dyDescent="0.2">
      <c r="A2" s="197"/>
      <c r="B2" s="221"/>
      <c r="C2" s="198"/>
      <c r="D2" s="198"/>
      <c r="E2" s="198"/>
      <c r="F2" s="198"/>
      <c r="G2" s="210" t="s">
        <v>223</v>
      </c>
      <c r="H2" s="234"/>
      <c r="J2" s="139"/>
      <c r="K2" s="140"/>
      <c r="L2" s="140"/>
      <c r="M2" s="140"/>
      <c r="N2" s="140"/>
      <c r="O2" s="140"/>
      <c r="P2" s="140"/>
      <c r="Q2" s="140"/>
      <c r="R2" s="140"/>
    </row>
    <row r="3" spans="1:18" s="142" customFormat="1" ht="15" customHeight="1" x14ac:dyDescent="0.25">
      <c r="A3" s="179" t="str">
        <f>Cover_Sheet!A9</f>
        <v>GG-LIV-17-01</v>
      </c>
      <c r="B3" s="180" t="s">
        <v>262</v>
      </c>
      <c r="C3" s="198">
        <v>15.24</v>
      </c>
      <c r="D3" s="133">
        <v>16.5</v>
      </c>
      <c r="E3" s="198">
        <f t="shared" ref="E3:E87" si="0">D3-C3</f>
        <v>1.2599999999999998</v>
      </c>
      <c r="F3" s="198"/>
      <c r="G3" s="327"/>
      <c r="H3" s="235"/>
      <c r="I3" s="138"/>
      <c r="K3" s="117"/>
      <c r="L3" s="117"/>
      <c r="M3" s="117"/>
      <c r="N3" s="117"/>
    </row>
    <row r="4" spans="1:18" s="142" customFormat="1" ht="15" customHeight="1" x14ac:dyDescent="0.25">
      <c r="A4" s="179" t="str">
        <f t="shared" ref="A4:A67" si="1">A3</f>
        <v>GG-LIV-17-01</v>
      </c>
      <c r="B4" s="180" t="s">
        <v>263</v>
      </c>
      <c r="C4" s="198">
        <f>D3</f>
        <v>16.5</v>
      </c>
      <c r="D4" s="133">
        <v>18</v>
      </c>
      <c r="E4" s="198">
        <f t="shared" si="0"/>
        <v>1.5</v>
      </c>
      <c r="F4" s="198"/>
      <c r="H4" s="235"/>
      <c r="I4" s="138"/>
      <c r="K4" s="117"/>
      <c r="L4" s="117"/>
      <c r="M4" s="117"/>
      <c r="N4" s="117"/>
    </row>
    <row r="5" spans="1:18" s="142" customFormat="1" ht="15" customHeight="1" x14ac:dyDescent="0.25">
      <c r="A5" s="179" t="str">
        <f t="shared" si="1"/>
        <v>GG-LIV-17-01</v>
      </c>
      <c r="B5" s="180" t="s">
        <v>264</v>
      </c>
      <c r="C5" s="198">
        <f t="shared" ref="C5:C11" si="2">D4</f>
        <v>18</v>
      </c>
      <c r="D5" s="133">
        <v>19</v>
      </c>
      <c r="E5" s="198">
        <f t="shared" si="0"/>
        <v>1</v>
      </c>
      <c r="F5" s="198"/>
      <c r="G5" s="132"/>
      <c r="H5" s="235"/>
      <c r="I5" s="138"/>
      <c r="K5" s="117"/>
      <c r="L5" s="117"/>
      <c r="M5" s="117"/>
      <c r="N5" s="117"/>
    </row>
    <row r="6" spans="1:18" s="142" customFormat="1" ht="15" customHeight="1" x14ac:dyDescent="0.25">
      <c r="A6" s="179" t="str">
        <f t="shared" si="1"/>
        <v>GG-LIV-17-01</v>
      </c>
      <c r="B6" s="180" t="s">
        <v>265</v>
      </c>
      <c r="C6" s="198">
        <f t="shared" si="2"/>
        <v>19</v>
      </c>
      <c r="D6" s="133">
        <v>20</v>
      </c>
      <c r="E6" s="198">
        <f t="shared" si="0"/>
        <v>1</v>
      </c>
      <c r="F6" s="198"/>
      <c r="G6" s="132"/>
      <c r="H6" s="235"/>
      <c r="I6" s="138"/>
      <c r="K6" s="117"/>
      <c r="L6" s="117"/>
      <c r="M6" s="117"/>
      <c r="N6" s="117"/>
    </row>
    <row r="7" spans="1:18" s="142" customFormat="1" ht="15" customHeight="1" x14ac:dyDescent="0.25">
      <c r="A7" s="179" t="str">
        <f t="shared" si="1"/>
        <v>GG-LIV-17-01</v>
      </c>
      <c r="B7" s="180" t="s">
        <v>266</v>
      </c>
      <c r="C7" s="198">
        <f t="shared" si="2"/>
        <v>20</v>
      </c>
      <c r="D7" s="133">
        <v>20.75</v>
      </c>
      <c r="E7" s="198">
        <f t="shared" si="0"/>
        <v>0.75</v>
      </c>
      <c r="F7" s="199"/>
      <c r="G7" s="141"/>
      <c r="H7" s="235"/>
      <c r="I7" s="138"/>
      <c r="K7" s="117"/>
      <c r="L7" s="117"/>
      <c r="M7" s="117"/>
      <c r="N7" s="117"/>
    </row>
    <row r="8" spans="1:18" s="142" customFormat="1" ht="15" customHeight="1" x14ac:dyDescent="0.25">
      <c r="A8" s="179" t="str">
        <f t="shared" si="1"/>
        <v>GG-LIV-17-01</v>
      </c>
      <c r="B8" s="180" t="s">
        <v>267</v>
      </c>
      <c r="C8" s="198">
        <f t="shared" si="2"/>
        <v>20.75</v>
      </c>
      <c r="D8" s="133">
        <v>21.54</v>
      </c>
      <c r="E8" s="198">
        <f t="shared" si="0"/>
        <v>0.78999999999999915</v>
      </c>
      <c r="F8" s="198"/>
      <c r="G8" s="141"/>
      <c r="H8" s="235"/>
      <c r="I8" s="138"/>
      <c r="J8" s="117"/>
      <c r="K8" s="117"/>
      <c r="L8" s="117"/>
      <c r="M8" s="117"/>
      <c r="N8" s="117"/>
    </row>
    <row r="9" spans="1:18" s="142" customFormat="1" ht="15" customHeight="1" x14ac:dyDescent="0.25">
      <c r="A9" s="179" t="str">
        <f t="shared" si="1"/>
        <v>GG-LIV-17-01</v>
      </c>
      <c r="B9" s="180" t="s">
        <v>268</v>
      </c>
      <c r="C9" s="198">
        <f t="shared" si="2"/>
        <v>21.54</v>
      </c>
      <c r="D9" s="133">
        <v>22.49</v>
      </c>
      <c r="E9" s="198">
        <f t="shared" si="0"/>
        <v>0.94999999999999929</v>
      </c>
      <c r="F9" s="198"/>
      <c r="G9" s="141"/>
      <c r="H9" s="235"/>
      <c r="I9" s="138"/>
      <c r="J9" s="117"/>
      <c r="K9" s="117"/>
      <c r="L9" s="117"/>
      <c r="M9" s="117"/>
      <c r="N9" s="117"/>
    </row>
    <row r="10" spans="1:18" s="142" customFormat="1" ht="15" customHeight="1" x14ac:dyDescent="0.25">
      <c r="A10" s="179" t="str">
        <f t="shared" si="1"/>
        <v>GG-LIV-17-01</v>
      </c>
      <c r="B10" s="180" t="s">
        <v>269</v>
      </c>
      <c r="C10" s="198">
        <f t="shared" si="2"/>
        <v>22.49</v>
      </c>
      <c r="D10" s="133">
        <v>23</v>
      </c>
      <c r="E10" s="198">
        <f t="shared" si="0"/>
        <v>0.51000000000000156</v>
      </c>
      <c r="F10" s="198"/>
      <c r="G10" s="141"/>
      <c r="H10" s="235"/>
      <c r="I10" s="138"/>
      <c r="J10" s="117"/>
    </row>
    <row r="11" spans="1:18" s="142" customFormat="1" ht="15" customHeight="1" x14ac:dyDescent="0.25">
      <c r="A11" s="179" t="str">
        <f t="shared" si="1"/>
        <v>GG-LIV-17-01</v>
      </c>
      <c r="B11" s="180" t="s">
        <v>270</v>
      </c>
      <c r="C11" s="198">
        <f t="shared" si="2"/>
        <v>23</v>
      </c>
      <c r="D11" s="133">
        <v>24</v>
      </c>
      <c r="E11" s="198">
        <f t="shared" si="0"/>
        <v>1</v>
      </c>
      <c r="F11" s="198"/>
      <c r="G11" s="141"/>
      <c r="H11" s="235"/>
      <c r="I11" s="138"/>
      <c r="J11" s="117"/>
    </row>
    <row r="12" spans="1:18" s="142" customFormat="1" ht="15" customHeight="1" x14ac:dyDescent="0.25">
      <c r="A12" s="179" t="str">
        <f t="shared" si="1"/>
        <v>GG-LIV-17-01</v>
      </c>
      <c r="B12" s="180" t="s">
        <v>271</v>
      </c>
      <c r="C12" s="198"/>
      <c r="D12" s="133"/>
      <c r="E12" s="198"/>
      <c r="F12" s="198" t="s">
        <v>272</v>
      </c>
      <c r="G12" s="141"/>
      <c r="H12" s="235"/>
      <c r="I12" s="138"/>
      <c r="J12" s="117"/>
    </row>
    <row r="13" spans="1:18" s="142" customFormat="1" ht="15" customHeight="1" x14ac:dyDescent="0.25">
      <c r="A13" s="179" t="str">
        <f t="shared" si="1"/>
        <v>GG-LIV-17-01</v>
      </c>
      <c r="B13" s="180" t="s">
        <v>273</v>
      </c>
      <c r="C13" s="198">
        <v>24</v>
      </c>
      <c r="D13" s="133">
        <v>25.3</v>
      </c>
      <c r="E13" s="198">
        <f t="shared" si="0"/>
        <v>1.3000000000000007</v>
      </c>
      <c r="F13" s="198"/>
      <c r="G13" s="141"/>
      <c r="H13" s="235"/>
      <c r="I13" s="138"/>
      <c r="J13" s="117"/>
    </row>
    <row r="14" spans="1:18" s="142" customFormat="1" ht="15" customHeight="1" x14ac:dyDescent="0.2">
      <c r="A14" s="179" t="str">
        <f t="shared" si="1"/>
        <v>GG-LIV-17-01</v>
      </c>
      <c r="B14" s="180" t="s">
        <v>274</v>
      </c>
      <c r="C14" s="198">
        <f>D13</f>
        <v>25.3</v>
      </c>
      <c r="D14" s="133">
        <v>26.25</v>
      </c>
      <c r="E14" s="198">
        <f t="shared" si="0"/>
        <v>0.94999999999999929</v>
      </c>
      <c r="F14" s="198"/>
      <c r="H14" s="236"/>
      <c r="J14" s="117"/>
    </row>
    <row r="15" spans="1:18" s="142" customFormat="1" ht="15" customHeight="1" x14ac:dyDescent="0.25">
      <c r="A15" s="179" t="str">
        <f t="shared" si="1"/>
        <v>GG-LIV-17-01</v>
      </c>
      <c r="B15" s="180" t="s">
        <v>275</v>
      </c>
      <c r="C15" s="198">
        <f t="shared" ref="C15:C30" si="3">D14</f>
        <v>26.25</v>
      </c>
      <c r="D15" s="133">
        <v>27.18</v>
      </c>
      <c r="E15" s="198">
        <f t="shared" si="0"/>
        <v>0.92999999999999972</v>
      </c>
      <c r="F15" s="198"/>
      <c r="G15" s="141"/>
      <c r="H15" s="235"/>
      <c r="I15" s="117"/>
      <c r="J15" s="117"/>
    </row>
    <row r="16" spans="1:18" s="142" customFormat="1" ht="15" customHeight="1" x14ac:dyDescent="0.25">
      <c r="A16" s="179" t="str">
        <f t="shared" si="1"/>
        <v>GG-LIV-17-01</v>
      </c>
      <c r="B16" s="180" t="s">
        <v>276</v>
      </c>
      <c r="C16" s="198">
        <f t="shared" si="3"/>
        <v>27.18</v>
      </c>
      <c r="D16" s="133">
        <v>27.5</v>
      </c>
      <c r="E16" s="198">
        <f t="shared" si="0"/>
        <v>0.32000000000000028</v>
      </c>
      <c r="F16" s="198"/>
      <c r="G16" s="141"/>
      <c r="H16" s="235"/>
      <c r="I16" s="117"/>
      <c r="J16" s="117"/>
    </row>
    <row r="17" spans="1:9" s="142" customFormat="1" ht="15" customHeight="1" x14ac:dyDescent="0.25">
      <c r="A17" s="179" t="str">
        <f t="shared" si="1"/>
        <v>GG-LIV-17-01</v>
      </c>
      <c r="B17" s="180" t="s">
        <v>277</v>
      </c>
      <c r="C17" s="198">
        <f t="shared" si="3"/>
        <v>27.5</v>
      </c>
      <c r="D17" s="133">
        <v>28.25</v>
      </c>
      <c r="E17" s="198">
        <f t="shared" si="0"/>
        <v>0.75</v>
      </c>
      <c r="F17" s="305"/>
      <c r="G17" s="141"/>
      <c r="H17" s="235"/>
      <c r="I17" s="117"/>
    </row>
    <row r="18" spans="1:9" s="142" customFormat="1" ht="15" customHeight="1" x14ac:dyDescent="0.25">
      <c r="A18" s="179" t="str">
        <f t="shared" si="1"/>
        <v>GG-LIV-17-01</v>
      </c>
      <c r="B18" s="180" t="s">
        <v>278</v>
      </c>
      <c r="C18" s="198">
        <f t="shared" si="3"/>
        <v>28.25</v>
      </c>
      <c r="D18" s="133">
        <v>29</v>
      </c>
      <c r="E18" s="198">
        <f t="shared" si="0"/>
        <v>0.75</v>
      </c>
      <c r="F18" s="198"/>
      <c r="G18" s="141"/>
      <c r="H18" s="235"/>
      <c r="I18" s="117"/>
    </row>
    <row r="19" spans="1:9" s="142" customFormat="1" ht="15" customHeight="1" x14ac:dyDescent="0.25">
      <c r="A19" s="179" t="str">
        <f t="shared" si="1"/>
        <v>GG-LIV-17-01</v>
      </c>
      <c r="B19" s="180" t="s">
        <v>279</v>
      </c>
      <c r="C19" s="198">
        <f t="shared" si="3"/>
        <v>29</v>
      </c>
      <c r="D19" s="133">
        <v>29.5</v>
      </c>
      <c r="E19" s="198">
        <f t="shared" si="0"/>
        <v>0.5</v>
      </c>
      <c r="F19" s="198"/>
      <c r="G19" s="141"/>
      <c r="H19" s="235"/>
      <c r="I19" s="117"/>
    </row>
    <row r="20" spans="1:9" s="142" customFormat="1" ht="15" customHeight="1" x14ac:dyDescent="0.25">
      <c r="A20" s="179" t="str">
        <f t="shared" si="1"/>
        <v>GG-LIV-17-01</v>
      </c>
      <c r="B20" s="180" t="s">
        <v>280</v>
      </c>
      <c r="C20" s="198">
        <f t="shared" si="3"/>
        <v>29.5</v>
      </c>
      <c r="D20" s="133">
        <v>30.25</v>
      </c>
      <c r="E20" s="198">
        <f t="shared" si="0"/>
        <v>0.75</v>
      </c>
      <c r="F20" s="198"/>
      <c r="G20" s="141"/>
      <c r="H20" s="235"/>
      <c r="I20" s="117"/>
    </row>
    <row r="21" spans="1:9" s="142" customFormat="1" ht="15" customHeight="1" x14ac:dyDescent="0.25">
      <c r="A21" s="179" t="str">
        <f t="shared" si="1"/>
        <v>GG-LIV-17-01</v>
      </c>
      <c r="B21" s="180" t="s">
        <v>281</v>
      </c>
      <c r="C21" s="198">
        <f t="shared" si="3"/>
        <v>30.25</v>
      </c>
      <c r="D21" s="133">
        <v>31</v>
      </c>
      <c r="E21" s="198">
        <f t="shared" si="0"/>
        <v>0.75</v>
      </c>
      <c r="F21" s="198"/>
      <c r="H21" s="235"/>
      <c r="I21" s="117"/>
    </row>
    <row r="22" spans="1:9" s="142" customFormat="1" ht="15" customHeight="1" x14ac:dyDescent="0.25">
      <c r="A22" s="179" t="str">
        <f t="shared" si="1"/>
        <v>GG-LIV-17-01</v>
      </c>
      <c r="B22" s="180" t="s">
        <v>282</v>
      </c>
      <c r="C22" s="198">
        <f t="shared" si="3"/>
        <v>31</v>
      </c>
      <c r="D22" s="133">
        <v>32</v>
      </c>
      <c r="E22" s="198">
        <f t="shared" si="0"/>
        <v>1</v>
      </c>
      <c r="H22" s="235"/>
      <c r="I22" s="117"/>
    </row>
    <row r="23" spans="1:9" s="142" customFormat="1" ht="15" customHeight="1" x14ac:dyDescent="0.25">
      <c r="A23" s="179" t="str">
        <f t="shared" si="1"/>
        <v>GG-LIV-17-01</v>
      </c>
      <c r="B23" s="180" t="s">
        <v>283</v>
      </c>
      <c r="C23" s="198">
        <f t="shared" si="3"/>
        <v>32</v>
      </c>
      <c r="D23" s="133">
        <v>33</v>
      </c>
      <c r="E23" s="198">
        <f t="shared" si="0"/>
        <v>1</v>
      </c>
      <c r="G23" s="141"/>
      <c r="H23" s="235"/>
      <c r="I23" s="117"/>
    </row>
    <row r="24" spans="1:9" s="142" customFormat="1" ht="15" customHeight="1" x14ac:dyDescent="0.25">
      <c r="A24" s="179" t="str">
        <f t="shared" si="1"/>
        <v>GG-LIV-17-01</v>
      </c>
      <c r="B24" s="180" t="s">
        <v>284</v>
      </c>
      <c r="C24" s="198">
        <f t="shared" si="3"/>
        <v>33</v>
      </c>
      <c r="D24" s="133">
        <v>34</v>
      </c>
      <c r="E24" s="198">
        <f t="shared" si="0"/>
        <v>1</v>
      </c>
      <c r="F24" s="198"/>
      <c r="G24" s="141"/>
      <c r="H24" s="235"/>
      <c r="I24" s="117"/>
    </row>
    <row r="25" spans="1:9" s="142" customFormat="1" ht="15" customHeight="1" x14ac:dyDescent="0.25">
      <c r="A25" s="179" t="str">
        <f t="shared" si="1"/>
        <v>GG-LIV-17-01</v>
      </c>
      <c r="B25" s="180" t="s">
        <v>285</v>
      </c>
      <c r="C25" s="198">
        <f t="shared" si="3"/>
        <v>34</v>
      </c>
      <c r="D25" s="133">
        <v>35</v>
      </c>
      <c r="E25" s="198">
        <f t="shared" si="0"/>
        <v>1</v>
      </c>
      <c r="G25" s="141"/>
      <c r="H25" s="235"/>
      <c r="I25" s="117"/>
    </row>
    <row r="26" spans="1:9" s="142" customFormat="1" ht="15" customHeight="1" x14ac:dyDescent="0.25">
      <c r="A26" s="179" t="str">
        <f t="shared" si="1"/>
        <v>GG-LIV-17-01</v>
      </c>
      <c r="B26" s="180" t="s">
        <v>286</v>
      </c>
      <c r="C26" s="198">
        <f t="shared" si="3"/>
        <v>35</v>
      </c>
      <c r="D26" s="133">
        <v>36</v>
      </c>
      <c r="E26" s="198">
        <f t="shared" si="0"/>
        <v>1</v>
      </c>
      <c r="F26" s="198"/>
      <c r="G26" s="141"/>
      <c r="H26" s="235"/>
      <c r="I26" s="117"/>
    </row>
    <row r="27" spans="1:9" s="142" customFormat="1" ht="15" customHeight="1" x14ac:dyDescent="0.25">
      <c r="A27" s="179" t="str">
        <f t="shared" si="1"/>
        <v>GG-LIV-17-01</v>
      </c>
      <c r="B27" s="180" t="s">
        <v>287</v>
      </c>
      <c r="C27" s="198">
        <f t="shared" si="3"/>
        <v>36</v>
      </c>
      <c r="D27" s="133">
        <v>37.5</v>
      </c>
      <c r="E27" s="198">
        <f t="shared" si="0"/>
        <v>1.5</v>
      </c>
      <c r="F27" s="198"/>
      <c r="G27" s="141"/>
      <c r="H27" s="235"/>
      <c r="I27" s="117"/>
    </row>
    <row r="28" spans="1:9" s="142" customFormat="1" ht="15" customHeight="1" x14ac:dyDescent="0.25">
      <c r="A28" s="179" t="str">
        <f t="shared" si="1"/>
        <v>GG-LIV-17-01</v>
      </c>
      <c r="B28" s="180" t="s">
        <v>288</v>
      </c>
      <c r="C28" s="198">
        <f t="shared" si="3"/>
        <v>37.5</v>
      </c>
      <c r="D28" s="133">
        <v>38.1</v>
      </c>
      <c r="E28" s="198">
        <f t="shared" si="0"/>
        <v>0.60000000000000142</v>
      </c>
      <c r="F28" s="198"/>
      <c r="H28" s="235"/>
      <c r="I28" s="117"/>
    </row>
    <row r="29" spans="1:9" s="142" customFormat="1" ht="15" customHeight="1" x14ac:dyDescent="0.25">
      <c r="A29" s="179" t="str">
        <f t="shared" si="1"/>
        <v>GG-LIV-17-01</v>
      </c>
      <c r="B29" s="180" t="s">
        <v>289</v>
      </c>
      <c r="C29" s="198">
        <f t="shared" si="3"/>
        <v>38.1</v>
      </c>
      <c r="D29" s="133">
        <v>38.799999999999997</v>
      </c>
      <c r="E29" s="198">
        <f t="shared" si="0"/>
        <v>0.69999999999999574</v>
      </c>
      <c r="F29" s="198"/>
      <c r="G29" s="141"/>
      <c r="H29" s="235"/>
      <c r="I29" s="117"/>
    </row>
    <row r="30" spans="1:9" s="142" customFormat="1" ht="15" customHeight="1" x14ac:dyDescent="0.25">
      <c r="A30" s="179" t="str">
        <f t="shared" si="1"/>
        <v>GG-LIV-17-01</v>
      </c>
      <c r="B30" s="180" t="s">
        <v>290</v>
      </c>
      <c r="C30" s="198">
        <f t="shared" si="3"/>
        <v>38.799999999999997</v>
      </c>
      <c r="D30" s="133">
        <v>40</v>
      </c>
      <c r="E30" s="198">
        <f t="shared" si="0"/>
        <v>1.2000000000000028</v>
      </c>
      <c r="F30" s="198"/>
      <c r="G30" s="141"/>
      <c r="H30" s="235"/>
      <c r="I30" s="117"/>
    </row>
    <row r="31" spans="1:9" s="142" customFormat="1" ht="15" customHeight="1" x14ac:dyDescent="0.25">
      <c r="A31" s="179" t="str">
        <f t="shared" si="1"/>
        <v>GG-LIV-17-01</v>
      </c>
      <c r="B31" s="180" t="s">
        <v>291</v>
      </c>
      <c r="C31" s="198">
        <f>D30</f>
        <v>40</v>
      </c>
      <c r="D31" s="133">
        <v>40.5</v>
      </c>
      <c r="E31" s="198">
        <f t="shared" si="0"/>
        <v>0.5</v>
      </c>
      <c r="F31" s="198"/>
      <c r="G31" s="141"/>
      <c r="H31" s="235"/>
      <c r="I31" s="117"/>
    </row>
    <row r="32" spans="1:9" s="142" customFormat="1" ht="15" customHeight="1" x14ac:dyDescent="0.25">
      <c r="A32" s="179" t="str">
        <f t="shared" si="1"/>
        <v>GG-LIV-17-01</v>
      </c>
      <c r="B32" s="180" t="s">
        <v>292</v>
      </c>
      <c r="C32" s="198"/>
      <c r="D32" s="133"/>
      <c r="E32" s="198"/>
      <c r="F32" s="142" t="s">
        <v>234</v>
      </c>
      <c r="G32" s="141"/>
      <c r="H32" s="235"/>
      <c r="I32" s="117"/>
    </row>
    <row r="33" spans="1:9" s="142" customFormat="1" ht="15" customHeight="1" x14ac:dyDescent="0.25">
      <c r="A33" s="179" t="str">
        <f t="shared" si="1"/>
        <v>GG-LIV-17-01</v>
      </c>
      <c r="B33" s="180" t="s">
        <v>293</v>
      </c>
      <c r="C33" s="198">
        <f>D31</f>
        <v>40.5</v>
      </c>
      <c r="D33" s="133">
        <v>41.6</v>
      </c>
      <c r="E33" s="198">
        <f t="shared" si="0"/>
        <v>1.1000000000000014</v>
      </c>
      <c r="F33" s="198"/>
      <c r="G33" s="141"/>
      <c r="H33" s="235"/>
      <c r="I33" s="117"/>
    </row>
    <row r="34" spans="1:9" s="142" customFormat="1" ht="15" customHeight="1" x14ac:dyDescent="0.25">
      <c r="A34" s="179" t="str">
        <f t="shared" si="1"/>
        <v>GG-LIV-17-01</v>
      </c>
      <c r="B34" s="180" t="s">
        <v>294</v>
      </c>
      <c r="C34" s="198">
        <f t="shared" ref="C34:C51" si="4">D33</f>
        <v>41.6</v>
      </c>
      <c r="D34" s="133">
        <v>42.8</v>
      </c>
      <c r="E34" s="198">
        <f t="shared" si="0"/>
        <v>1.1999999999999957</v>
      </c>
      <c r="F34" s="198"/>
      <c r="G34" s="141"/>
      <c r="H34" s="235"/>
      <c r="I34" s="117"/>
    </row>
    <row r="35" spans="1:9" s="142" customFormat="1" ht="15" customHeight="1" x14ac:dyDescent="0.25">
      <c r="A35" s="179" t="str">
        <f t="shared" si="1"/>
        <v>GG-LIV-17-01</v>
      </c>
      <c r="B35" s="180" t="s">
        <v>295</v>
      </c>
      <c r="C35" s="198">
        <f t="shared" si="4"/>
        <v>42.8</v>
      </c>
      <c r="D35" s="133">
        <v>43.5</v>
      </c>
      <c r="E35" s="198">
        <f t="shared" si="0"/>
        <v>0.70000000000000284</v>
      </c>
      <c r="F35" s="198"/>
      <c r="G35" s="141"/>
      <c r="H35" s="235"/>
      <c r="I35" s="117"/>
    </row>
    <row r="36" spans="1:9" s="142" customFormat="1" ht="15" customHeight="1" x14ac:dyDescent="0.25">
      <c r="A36" s="179" t="str">
        <f t="shared" si="1"/>
        <v>GG-LIV-17-01</v>
      </c>
      <c r="B36" s="180" t="s">
        <v>296</v>
      </c>
      <c r="C36" s="198">
        <f t="shared" si="4"/>
        <v>43.5</v>
      </c>
      <c r="D36" s="133">
        <v>44.3</v>
      </c>
      <c r="E36" s="198">
        <f t="shared" si="0"/>
        <v>0.79999999999999716</v>
      </c>
      <c r="F36" s="198"/>
      <c r="G36" s="141"/>
      <c r="H36" s="235"/>
      <c r="I36" s="117"/>
    </row>
    <row r="37" spans="1:9" s="142" customFormat="1" ht="15" customHeight="1" x14ac:dyDescent="0.25">
      <c r="A37" s="179" t="str">
        <f t="shared" si="1"/>
        <v>GG-LIV-17-01</v>
      </c>
      <c r="B37" s="180" t="s">
        <v>297</v>
      </c>
      <c r="C37" s="198">
        <f t="shared" si="4"/>
        <v>44.3</v>
      </c>
      <c r="D37" s="133">
        <v>45</v>
      </c>
      <c r="E37" s="198">
        <f t="shared" si="0"/>
        <v>0.70000000000000284</v>
      </c>
      <c r="F37" s="198"/>
      <c r="G37" s="141"/>
      <c r="H37" s="235"/>
      <c r="I37" s="117"/>
    </row>
    <row r="38" spans="1:9" s="142" customFormat="1" ht="15" customHeight="1" x14ac:dyDescent="0.25">
      <c r="A38" s="179" t="str">
        <f t="shared" si="1"/>
        <v>GG-LIV-17-01</v>
      </c>
      <c r="B38" s="180" t="s">
        <v>298</v>
      </c>
      <c r="C38" s="198">
        <f t="shared" si="4"/>
        <v>45</v>
      </c>
      <c r="D38" s="133">
        <v>46</v>
      </c>
      <c r="E38" s="198">
        <f t="shared" si="0"/>
        <v>1</v>
      </c>
      <c r="G38" s="141"/>
      <c r="H38" s="235"/>
      <c r="I38" s="117"/>
    </row>
    <row r="39" spans="1:9" s="142" customFormat="1" ht="15" customHeight="1" x14ac:dyDescent="0.25">
      <c r="A39" s="179" t="str">
        <f t="shared" si="1"/>
        <v>GG-LIV-17-01</v>
      </c>
      <c r="B39" s="180" t="s">
        <v>299</v>
      </c>
      <c r="C39" s="198">
        <f t="shared" si="4"/>
        <v>46</v>
      </c>
      <c r="D39" s="133">
        <v>47</v>
      </c>
      <c r="E39" s="198">
        <f t="shared" si="0"/>
        <v>1</v>
      </c>
      <c r="F39" s="198"/>
      <c r="G39" s="141"/>
      <c r="H39" s="235"/>
      <c r="I39" s="117"/>
    </row>
    <row r="40" spans="1:9" ht="15" customHeight="1" x14ac:dyDescent="0.25">
      <c r="A40" s="179" t="str">
        <f t="shared" si="1"/>
        <v>GG-LIV-17-01</v>
      </c>
      <c r="B40" s="180" t="s">
        <v>300</v>
      </c>
      <c r="C40" s="198">
        <f t="shared" si="4"/>
        <v>47</v>
      </c>
      <c r="D40" s="133">
        <v>48</v>
      </c>
      <c r="E40" s="198">
        <f t="shared" si="0"/>
        <v>1</v>
      </c>
      <c r="F40" s="198"/>
      <c r="G40" s="141"/>
      <c r="H40" s="235"/>
      <c r="I40" s="117"/>
    </row>
    <row r="41" spans="1:9" ht="15" customHeight="1" x14ac:dyDescent="0.25">
      <c r="A41" s="179" t="str">
        <f t="shared" si="1"/>
        <v>GG-LIV-17-01</v>
      </c>
      <c r="B41" s="180" t="s">
        <v>301</v>
      </c>
      <c r="C41" s="198">
        <f t="shared" si="4"/>
        <v>48</v>
      </c>
      <c r="D41" s="133">
        <v>49</v>
      </c>
      <c r="E41" s="198">
        <f t="shared" si="0"/>
        <v>1</v>
      </c>
      <c r="F41" s="198"/>
      <c r="G41" s="141"/>
      <c r="H41" s="235"/>
      <c r="I41" s="117"/>
    </row>
    <row r="42" spans="1:9" ht="15" customHeight="1" x14ac:dyDescent="0.25">
      <c r="A42" s="179" t="str">
        <f t="shared" si="1"/>
        <v>GG-LIV-17-01</v>
      </c>
      <c r="B42" s="180" t="s">
        <v>302</v>
      </c>
      <c r="C42" s="198">
        <f t="shared" si="4"/>
        <v>49</v>
      </c>
      <c r="D42" s="133">
        <v>50</v>
      </c>
      <c r="E42" s="198">
        <f t="shared" si="0"/>
        <v>1</v>
      </c>
      <c r="F42" s="198"/>
      <c r="G42" s="141"/>
      <c r="H42" s="235"/>
      <c r="I42" s="117"/>
    </row>
    <row r="43" spans="1:9" ht="15" customHeight="1" x14ac:dyDescent="0.25">
      <c r="A43" s="179" t="str">
        <f t="shared" si="1"/>
        <v>GG-LIV-17-01</v>
      </c>
      <c r="B43" s="180" t="s">
        <v>303</v>
      </c>
      <c r="C43" s="198">
        <f t="shared" si="4"/>
        <v>50</v>
      </c>
      <c r="D43" s="133">
        <v>51</v>
      </c>
      <c r="E43" s="198">
        <f t="shared" si="0"/>
        <v>1</v>
      </c>
      <c r="F43" s="198"/>
      <c r="G43" s="141"/>
      <c r="H43" s="235"/>
      <c r="I43" s="117"/>
    </row>
    <row r="44" spans="1:9" ht="15" customHeight="1" x14ac:dyDescent="0.2">
      <c r="A44" s="179" t="str">
        <f t="shared" si="1"/>
        <v>GG-LIV-17-01</v>
      </c>
      <c r="B44" s="180" t="s">
        <v>304</v>
      </c>
      <c r="C44" s="198">
        <f t="shared" si="4"/>
        <v>51</v>
      </c>
      <c r="D44" s="133">
        <v>52</v>
      </c>
      <c r="E44" s="198">
        <f t="shared" si="0"/>
        <v>1</v>
      </c>
      <c r="F44" s="305"/>
      <c r="G44" s="138"/>
      <c r="I44" s="117"/>
    </row>
    <row r="45" spans="1:9" ht="15" customHeight="1" x14ac:dyDescent="0.2">
      <c r="A45" s="179" t="str">
        <f t="shared" si="1"/>
        <v>GG-LIV-17-01</v>
      </c>
      <c r="B45" s="180" t="s">
        <v>305</v>
      </c>
      <c r="C45" s="198">
        <f t="shared" si="4"/>
        <v>52</v>
      </c>
      <c r="D45" s="133">
        <v>52.8</v>
      </c>
      <c r="E45" s="198">
        <f t="shared" si="0"/>
        <v>0.79999999999999716</v>
      </c>
      <c r="F45" s="198"/>
      <c r="G45" s="138"/>
    </row>
    <row r="46" spans="1:9" ht="15" customHeight="1" x14ac:dyDescent="0.2">
      <c r="A46" s="179" t="str">
        <f t="shared" si="1"/>
        <v>GG-LIV-17-01</v>
      </c>
      <c r="B46" s="180" t="s">
        <v>306</v>
      </c>
      <c r="C46" s="198">
        <f t="shared" si="4"/>
        <v>52.8</v>
      </c>
      <c r="D46" s="133">
        <v>53.6</v>
      </c>
      <c r="E46" s="198">
        <f t="shared" si="0"/>
        <v>0.80000000000000426</v>
      </c>
      <c r="F46" s="198"/>
      <c r="G46" s="138"/>
    </row>
    <row r="47" spans="1:9" ht="15" customHeight="1" x14ac:dyDescent="0.2">
      <c r="A47" s="179" t="str">
        <f t="shared" si="1"/>
        <v>GG-LIV-17-01</v>
      </c>
      <c r="B47" s="180" t="s">
        <v>307</v>
      </c>
      <c r="C47" s="198">
        <f t="shared" si="4"/>
        <v>53.6</v>
      </c>
      <c r="D47" s="133">
        <v>54.2</v>
      </c>
      <c r="E47" s="198">
        <f t="shared" si="0"/>
        <v>0.60000000000000142</v>
      </c>
      <c r="F47" s="198"/>
    </row>
    <row r="48" spans="1:9" ht="15" customHeight="1" x14ac:dyDescent="0.2">
      <c r="A48" s="179" t="str">
        <f t="shared" si="1"/>
        <v>GG-LIV-17-01</v>
      </c>
      <c r="B48" s="180" t="s">
        <v>308</v>
      </c>
      <c r="C48" s="198">
        <f t="shared" si="4"/>
        <v>54.2</v>
      </c>
      <c r="D48" s="133">
        <v>55</v>
      </c>
      <c r="E48" s="198">
        <f t="shared" si="0"/>
        <v>0.79999999999999716</v>
      </c>
      <c r="F48" s="132"/>
    </row>
    <row r="49" spans="1:7" ht="15" customHeight="1" x14ac:dyDescent="0.2">
      <c r="A49" s="179" t="str">
        <f t="shared" si="1"/>
        <v>GG-LIV-17-01</v>
      </c>
      <c r="B49" s="180" t="s">
        <v>309</v>
      </c>
      <c r="C49" s="198">
        <f t="shared" si="4"/>
        <v>55</v>
      </c>
      <c r="D49" s="133">
        <v>56</v>
      </c>
      <c r="E49" s="198">
        <f t="shared" si="0"/>
        <v>1</v>
      </c>
      <c r="F49" s="198"/>
    </row>
    <row r="50" spans="1:7" ht="15" customHeight="1" x14ac:dyDescent="0.2">
      <c r="A50" s="179" t="str">
        <f t="shared" si="1"/>
        <v>GG-LIV-17-01</v>
      </c>
      <c r="B50" s="180" t="s">
        <v>310</v>
      </c>
      <c r="C50" s="198">
        <f t="shared" si="4"/>
        <v>56</v>
      </c>
      <c r="D50" s="133">
        <v>57</v>
      </c>
      <c r="E50" s="198">
        <f t="shared" si="0"/>
        <v>1</v>
      </c>
      <c r="F50" s="198"/>
    </row>
    <row r="51" spans="1:7" ht="15" customHeight="1" x14ac:dyDescent="0.2">
      <c r="A51" s="179" t="str">
        <f t="shared" si="1"/>
        <v>GG-LIV-17-01</v>
      </c>
      <c r="B51" s="180" t="s">
        <v>311</v>
      </c>
      <c r="C51" s="198">
        <f t="shared" si="4"/>
        <v>57</v>
      </c>
      <c r="D51" s="133">
        <v>57.75</v>
      </c>
      <c r="E51" s="198">
        <f t="shared" si="0"/>
        <v>0.75</v>
      </c>
      <c r="F51" s="198"/>
      <c r="G51" s="138"/>
    </row>
    <row r="52" spans="1:7" ht="15" customHeight="1" x14ac:dyDescent="0.2">
      <c r="A52" s="179" t="str">
        <f t="shared" si="1"/>
        <v>GG-LIV-17-01</v>
      </c>
      <c r="B52" s="180" t="s">
        <v>312</v>
      </c>
      <c r="C52" s="198"/>
      <c r="D52" s="133"/>
      <c r="E52" s="198"/>
      <c r="F52" s="198" t="s">
        <v>272</v>
      </c>
      <c r="G52" s="138"/>
    </row>
    <row r="53" spans="1:7" ht="15" customHeight="1" x14ac:dyDescent="0.2">
      <c r="A53" s="179" t="str">
        <f t="shared" si="1"/>
        <v>GG-LIV-17-01</v>
      </c>
      <c r="B53" s="180" t="s">
        <v>391</v>
      </c>
      <c r="C53" s="198">
        <f>D51</f>
        <v>57.75</v>
      </c>
      <c r="D53" s="133">
        <v>58.5</v>
      </c>
      <c r="E53" s="198">
        <f t="shared" si="0"/>
        <v>0.75</v>
      </c>
      <c r="F53" s="199"/>
      <c r="G53" s="138"/>
    </row>
    <row r="54" spans="1:7" ht="15" customHeight="1" x14ac:dyDescent="0.2">
      <c r="A54" s="179" t="str">
        <f t="shared" si="1"/>
        <v>GG-LIV-17-01</v>
      </c>
      <c r="B54" s="180" t="s">
        <v>392</v>
      </c>
      <c r="C54" s="198">
        <f>D53</f>
        <v>58.5</v>
      </c>
      <c r="D54" s="133">
        <v>59.2</v>
      </c>
      <c r="E54" s="198">
        <f t="shared" si="0"/>
        <v>0.70000000000000284</v>
      </c>
      <c r="F54" s="305"/>
      <c r="G54" s="138"/>
    </row>
    <row r="55" spans="1:7" ht="15" customHeight="1" x14ac:dyDescent="0.2">
      <c r="A55" s="179" t="str">
        <f t="shared" si="1"/>
        <v>GG-LIV-17-01</v>
      </c>
      <c r="B55" s="180" t="s">
        <v>393</v>
      </c>
      <c r="C55" s="198">
        <f t="shared" ref="C55:C61" si="5">D54</f>
        <v>59.2</v>
      </c>
      <c r="D55" s="133">
        <v>59.92</v>
      </c>
      <c r="E55" s="198">
        <f t="shared" si="0"/>
        <v>0.71999999999999886</v>
      </c>
      <c r="F55" s="198"/>
      <c r="G55" s="138"/>
    </row>
    <row r="56" spans="1:7" ht="15" customHeight="1" x14ac:dyDescent="0.2">
      <c r="A56" s="179" t="str">
        <f t="shared" si="1"/>
        <v>GG-LIV-17-01</v>
      </c>
      <c r="B56" s="180" t="s">
        <v>394</v>
      </c>
      <c r="C56" s="198">
        <f t="shared" si="5"/>
        <v>59.92</v>
      </c>
      <c r="D56" s="133">
        <v>61</v>
      </c>
      <c r="E56" s="198">
        <f t="shared" si="0"/>
        <v>1.0799999999999983</v>
      </c>
      <c r="F56" s="198"/>
      <c r="G56" s="138"/>
    </row>
    <row r="57" spans="1:7" ht="15" customHeight="1" x14ac:dyDescent="0.2">
      <c r="A57" s="179" t="str">
        <f t="shared" si="1"/>
        <v>GG-LIV-17-01</v>
      </c>
      <c r="B57" s="180" t="s">
        <v>395</v>
      </c>
      <c r="C57" s="198">
        <f t="shared" si="5"/>
        <v>61</v>
      </c>
      <c r="D57" s="133">
        <v>62.5</v>
      </c>
      <c r="E57" s="198">
        <f t="shared" si="0"/>
        <v>1.5</v>
      </c>
      <c r="F57" s="198"/>
      <c r="G57" s="138"/>
    </row>
    <row r="58" spans="1:7" ht="15" customHeight="1" x14ac:dyDescent="0.2">
      <c r="A58" s="179" t="str">
        <f t="shared" si="1"/>
        <v>GG-LIV-17-01</v>
      </c>
      <c r="B58" s="180" t="s">
        <v>396</v>
      </c>
      <c r="C58" s="198">
        <f t="shared" si="5"/>
        <v>62.5</v>
      </c>
      <c r="D58" s="133">
        <v>64</v>
      </c>
      <c r="E58" s="198">
        <f t="shared" si="0"/>
        <v>1.5</v>
      </c>
      <c r="F58" s="198"/>
      <c r="G58" s="138"/>
    </row>
    <row r="59" spans="1:7" ht="15" customHeight="1" x14ac:dyDescent="0.2">
      <c r="A59" s="179" t="str">
        <f t="shared" si="1"/>
        <v>GG-LIV-17-01</v>
      </c>
      <c r="B59" s="180" t="s">
        <v>397</v>
      </c>
      <c r="C59" s="198">
        <f t="shared" si="5"/>
        <v>64</v>
      </c>
      <c r="D59" s="133">
        <v>65.5</v>
      </c>
      <c r="E59" s="198">
        <f t="shared" si="0"/>
        <v>1.5</v>
      </c>
      <c r="F59" s="198"/>
      <c r="G59" s="138"/>
    </row>
    <row r="60" spans="1:7" ht="15" customHeight="1" x14ac:dyDescent="0.2">
      <c r="A60" s="179" t="str">
        <f t="shared" si="1"/>
        <v>GG-LIV-17-01</v>
      </c>
      <c r="B60" s="180" t="s">
        <v>398</v>
      </c>
      <c r="C60" s="198">
        <f t="shared" si="5"/>
        <v>65.5</v>
      </c>
      <c r="D60" s="133">
        <v>67</v>
      </c>
      <c r="E60" s="198">
        <f t="shared" si="0"/>
        <v>1.5</v>
      </c>
      <c r="F60" s="198"/>
      <c r="G60" s="138"/>
    </row>
    <row r="61" spans="1:7" ht="15" customHeight="1" x14ac:dyDescent="0.2">
      <c r="A61" s="179" t="str">
        <f t="shared" si="1"/>
        <v>GG-LIV-17-01</v>
      </c>
      <c r="B61" s="180" t="s">
        <v>399</v>
      </c>
      <c r="C61" s="198">
        <f t="shared" si="5"/>
        <v>67</v>
      </c>
      <c r="D61" s="133">
        <v>68.5</v>
      </c>
      <c r="E61" s="198">
        <f t="shared" si="0"/>
        <v>1.5</v>
      </c>
      <c r="F61" s="198"/>
      <c r="G61" s="138"/>
    </row>
    <row r="62" spans="1:7" ht="15" customHeight="1" x14ac:dyDescent="0.2">
      <c r="A62" s="179" t="str">
        <f t="shared" si="1"/>
        <v>GG-LIV-17-01</v>
      </c>
      <c r="B62" s="180" t="s">
        <v>400</v>
      </c>
      <c r="C62" s="198"/>
      <c r="D62" s="133"/>
      <c r="E62" s="198"/>
      <c r="F62" s="198" t="s">
        <v>234</v>
      </c>
      <c r="G62" s="138"/>
    </row>
    <row r="63" spans="1:7" ht="15" customHeight="1" x14ac:dyDescent="0.2">
      <c r="A63" s="179" t="str">
        <f t="shared" si="1"/>
        <v>GG-LIV-17-01</v>
      </c>
      <c r="B63" s="180" t="s">
        <v>401</v>
      </c>
      <c r="C63" s="198">
        <f>D61</f>
        <v>68.5</v>
      </c>
      <c r="D63" s="133">
        <v>70</v>
      </c>
      <c r="E63" s="198">
        <f t="shared" si="0"/>
        <v>1.5</v>
      </c>
      <c r="G63" s="138"/>
    </row>
    <row r="64" spans="1:7" ht="15" customHeight="1" x14ac:dyDescent="0.2">
      <c r="A64" s="179" t="str">
        <f t="shared" si="1"/>
        <v>GG-LIV-17-01</v>
      </c>
      <c r="B64" s="180" t="s">
        <v>402</v>
      </c>
      <c r="C64" s="198">
        <f>D63</f>
        <v>70</v>
      </c>
      <c r="D64" s="133">
        <v>71</v>
      </c>
      <c r="E64" s="198">
        <f t="shared" si="0"/>
        <v>1</v>
      </c>
      <c r="F64" s="305"/>
      <c r="G64" s="138"/>
    </row>
    <row r="65" spans="1:7" ht="15" customHeight="1" x14ac:dyDescent="0.2">
      <c r="A65" s="179" t="str">
        <f t="shared" si="1"/>
        <v>GG-LIV-17-01</v>
      </c>
      <c r="B65" s="180" t="s">
        <v>403</v>
      </c>
      <c r="C65" s="198">
        <f t="shared" ref="C65:C71" si="6">D64</f>
        <v>71</v>
      </c>
      <c r="D65" s="133">
        <v>72</v>
      </c>
      <c r="E65" s="198">
        <f t="shared" si="0"/>
        <v>1</v>
      </c>
      <c r="F65" s="198"/>
      <c r="G65" s="138"/>
    </row>
    <row r="66" spans="1:7" ht="15" customHeight="1" x14ac:dyDescent="0.2">
      <c r="A66" s="179" t="str">
        <f t="shared" si="1"/>
        <v>GG-LIV-17-01</v>
      </c>
      <c r="B66" s="180" t="s">
        <v>404</v>
      </c>
      <c r="C66" s="198">
        <f t="shared" si="6"/>
        <v>72</v>
      </c>
      <c r="D66" s="133">
        <v>72.5</v>
      </c>
      <c r="E66" s="198">
        <f t="shared" si="0"/>
        <v>0.5</v>
      </c>
      <c r="F66" s="198"/>
      <c r="G66" s="138"/>
    </row>
    <row r="67" spans="1:7" ht="15" customHeight="1" x14ac:dyDescent="0.2">
      <c r="A67" s="179" t="str">
        <f t="shared" si="1"/>
        <v>GG-LIV-17-01</v>
      </c>
      <c r="B67" s="180" t="s">
        <v>405</v>
      </c>
      <c r="C67" s="198">
        <f t="shared" si="6"/>
        <v>72.5</v>
      </c>
      <c r="D67" s="133">
        <v>73.150000000000006</v>
      </c>
      <c r="E67" s="198">
        <f t="shared" si="0"/>
        <v>0.65000000000000568</v>
      </c>
      <c r="F67" s="198"/>
      <c r="G67" s="138"/>
    </row>
    <row r="68" spans="1:7" ht="15" customHeight="1" x14ac:dyDescent="0.2">
      <c r="A68" s="179" t="str">
        <f t="shared" ref="A68:A87" si="7">A67</f>
        <v>GG-LIV-17-01</v>
      </c>
      <c r="B68" s="180" t="s">
        <v>406</v>
      </c>
      <c r="C68" s="198">
        <f t="shared" si="6"/>
        <v>73.150000000000006</v>
      </c>
      <c r="D68" s="133">
        <v>74.05</v>
      </c>
      <c r="E68" s="198">
        <f t="shared" si="0"/>
        <v>0.89999999999999147</v>
      </c>
      <c r="F68" s="198"/>
      <c r="G68" s="138"/>
    </row>
    <row r="69" spans="1:7" ht="15" customHeight="1" x14ac:dyDescent="0.2">
      <c r="A69" s="179" t="str">
        <f t="shared" si="7"/>
        <v>GG-LIV-17-01</v>
      </c>
      <c r="B69" s="180" t="s">
        <v>407</v>
      </c>
      <c r="C69" s="198">
        <f t="shared" si="6"/>
        <v>74.05</v>
      </c>
      <c r="D69" s="133">
        <v>74.849999999999994</v>
      </c>
      <c r="E69" s="198">
        <f t="shared" si="0"/>
        <v>0.79999999999999716</v>
      </c>
      <c r="F69" s="198"/>
      <c r="G69" s="138"/>
    </row>
    <row r="70" spans="1:7" ht="15" customHeight="1" x14ac:dyDescent="0.2">
      <c r="A70" s="179" t="str">
        <f t="shared" si="7"/>
        <v>GG-LIV-17-01</v>
      </c>
      <c r="B70" s="180" t="s">
        <v>408</v>
      </c>
      <c r="C70" s="198">
        <f t="shared" si="6"/>
        <v>74.849999999999994</v>
      </c>
      <c r="D70" s="133">
        <v>75.7</v>
      </c>
      <c r="E70" s="198">
        <f t="shared" si="0"/>
        <v>0.85000000000000853</v>
      </c>
      <c r="F70" s="198"/>
      <c r="G70" s="138"/>
    </row>
    <row r="71" spans="1:7" ht="15" customHeight="1" x14ac:dyDescent="0.2">
      <c r="A71" s="179" t="str">
        <f t="shared" si="7"/>
        <v>GG-LIV-17-01</v>
      </c>
      <c r="B71" s="180" t="s">
        <v>409</v>
      </c>
      <c r="C71" s="198">
        <f t="shared" si="6"/>
        <v>75.7</v>
      </c>
      <c r="D71" s="133">
        <v>76.2</v>
      </c>
      <c r="E71" s="198">
        <f t="shared" si="0"/>
        <v>0.5</v>
      </c>
      <c r="F71" s="198"/>
      <c r="G71" s="138"/>
    </row>
    <row r="72" spans="1:7" ht="15" customHeight="1" x14ac:dyDescent="0.2">
      <c r="A72" s="179" t="str">
        <f t="shared" si="7"/>
        <v>GG-LIV-17-01</v>
      </c>
      <c r="B72" s="180" t="s">
        <v>410</v>
      </c>
      <c r="C72" s="198"/>
      <c r="D72" s="133"/>
      <c r="E72" s="198">
        <f t="shared" si="0"/>
        <v>0</v>
      </c>
      <c r="F72" s="228" t="s">
        <v>272</v>
      </c>
      <c r="G72" s="138"/>
    </row>
    <row r="73" spans="1:7" ht="15" customHeight="1" x14ac:dyDescent="0.2">
      <c r="A73" s="179" t="str">
        <f t="shared" si="7"/>
        <v>GG-LIV-17-01</v>
      </c>
      <c r="B73" s="180" t="s">
        <v>411</v>
      </c>
      <c r="C73" s="198">
        <f>D71</f>
        <v>76.2</v>
      </c>
      <c r="D73" s="133">
        <v>76.75</v>
      </c>
      <c r="E73" s="198">
        <f t="shared" si="0"/>
        <v>0.54999999999999716</v>
      </c>
      <c r="F73" s="198"/>
      <c r="G73" s="138"/>
    </row>
    <row r="74" spans="1:7" ht="15" customHeight="1" x14ac:dyDescent="0.2">
      <c r="A74" s="179" t="str">
        <f t="shared" si="7"/>
        <v>GG-LIV-17-01</v>
      </c>
      <c r="B74" s="180" t="s">
        <v>412</v>
      </c>
      <c r="C74" s="198">
        <f>D73</f>
        <v>76.75</v>
      </c>
      <c r="D74" s="133">
        <v>78</v>
      </c>
      <c r="E74" s="198">
        <f t="shared" si="0"/>
        <v>1.25</v>
      </c>
      <c r="F74" s="305"/>
      <c r="G74" s="138"/>
    </row>
    <row r="75" spans="1:7" ht="15" customHeight="1" x14ac:dyDescent="0.2">
      <c r="A75" s="179" t="str">
        <f t="shared" si="7"/>
        <v>GG-LIV-17-01</v>
      </c>
      <c r="B75" s="180" t="s">
        <v>413</v>
      </c>
      <c r="C75" s="198">
        <f t="shared" ref="C75:C81" si="8">D74</f>
        <v>78</v>
      </c>
      <c r="D75" s="133">
        <v>79.5</v>
      </c>
      <c r="E75" s="198">
        <f t="shared" si="0"/>
        <v>1.5</v>
      </c>
      <c r="F75" s="198"/>
      <c r="G75" s="138"/>
    </row>
    <row r="76" spans="1:7" ht="15" customHeight="1" x14ac:dyDescent="0.2">
      <c r="A76" s="179" t="str">
        <f t="shared" si="7"/>
        <v>GG-LIV-17-01</v>
      </c>
      <c r="B76" s="180" t="s">
        <v>414</v>
      </c>
      <c r="C76" s="198">
        <f t="shared" si="8"/>
        <v>79.5</v>
      </c>
      <c r="D76" s="133">
        <v>81</v>
      </c>
      <c r="E76" s="198">
        <f t="shared" si="0"/>
        <v>1.5</v>
      </c>
      <c r="F76" s="198"/>
      <c r="G76" s="138"/>
    </row>
    <row r="77" spans="1:7" ht="15" customHeight="1" x14ac:dyDescent="0.2">
      <c r="A77" s="179" t="str">
        <f t="shared" si="7"/>
        <v>GG-LIV-17-01</v>
      </c>
      <c r="B77" s="180" t="s">
        <v>415</v>
      </c>
      <c r="C77" s="198">
        <f t="shared" si="8"/>
        <v>81</v>
      </c>
      <c r="D77" s="133">
        <v>82.5</v>
      </c>
      <c r="E77" s="198">
        <f t="shared" si="0"/>
        <v>1.5</v>
      </c>
      <c r="F77" s="198"/>
      <c r="G77" s="138"/>
    </row>
    <row r="78" spans="1:7" ht="15" customHeight="1" x14ac:dyDescent="0.2">
      <c r="A78" s="179" t="str">
        <f t="shared" si="7"/>
        <v>GG-LIV-17-01</v>
      </c>
      <c r="B78" s="180" t="s">
        <v>416</v>
      </c>
      <c r="C78" s="198">
        <f t="shared" si="8"/>
        <v>82.5</v>
      </c>
      <c r="D78" s="133">
        <v>84</v>
      </c>
      <c r="E78" s="198">
        <f t="shared" si="0"/>
        <v>1.5</v>
      </c>
      <c r="F78" s="198"/>
      <c r="G78" s="138"/>
    </row>
    <row r="79" spans="1:7" ht="15" customHeight="1" x14ac:dyDescent="0.2">
      <c r="A79" s="179" t="str">
        <f t="shared" si="7"/>
        <v>GG-LIV-17-01</v>
      </c>
      <c r="B79" s="180" t="s">
        <v>417</v>
      </c>
      <c r="C79" s="198">
        <f t="shared" si="8"/>
        <v>84</v>
      </c>
      <c r="D79" s="133">
        <v>85</v>
      </c>
      <c r="E79" s="198">
        <f t="shared" si="0"/>
        <v>1</v>
      </c>
      <c r="F79" s="198"/>
      <c r="G79" s="138"/>
    </row>
    <row r="80" spans="1:7" ht="15" customHeight="1" x14ac:dyDescent="0.2">
      <c r="A80" s="179" t="str">
        <f t="shared" si="7"/>
        <v>GG-LIV-17-01</v>
      </c>
      <c r="B80" s="180" t="s">
        <v>418</v>
      </c>
      <c r="C80" s="198">
        <f t="shared" si="8"/>
        <v>85</v>
      </c>
      <c r="D80" s="133">
        <v>86</v>
      </c>
      <c r="E80" s="198">
        <f t="shared" si="0"/>
        <v>1</v>
      </c>
      <c r="F80" s="198"/>
      <c r="G80" s="138"/>
    </row>
    <row r="81" spans="1:7" ht="15" customHeight="1" x14ac:dyDescent="0.2">
      <c r="A81" s="179" t="str">
        <f t="shared" si="7"/>
        <v>GG-LIV-17-01</v>
      </c>
      <c r="B81" s="180" t="s">
        <v>419</v>
      </c>
      <c r="C81" s="198">
        <f t="shared" si="8"/>
        <v>86</v>
      </c>
      <c r="D81" s="133">
        <v>87.5</v>
      </c>
      <c r="E81" s="198">
        <f t="shared" si="0"/>
        <v>1.5</v>
      </c>
      <c r="F81" s="198"/>
      <c r="G81" s="138"/>
    </row>
    <row r="82" spans="1:7" ht="15" customHeight="1" x14ac:dyDescent="0.2">
      <c r="A82" s="179" t="str">
        <f t="shared" si="7"/>
        <v>GG-LIV-17-01</v>
      </c>
      <c r="B82" s="180" t="s">
        <v>420</v>
      </c>
      <c r="C82" s="198"/>
      <c r="D82" s="133"/>
      <c r="E82" s="198"/>
      <c r="F82" s="198" t="s">
        <v>234</v>
      </c>
      <c r="G82" s="138"/>
    </row>
    <row r="83" spans="1:7" ht="15" customHeight="1" x14ac:dyDescent="0.2">
      <c r="A83" s="179" t="str">
        <f t="shared" si="7"/>
        <v>GG-LIV-17-01</v>
      </c>
      <c r="B83" s="180" t="s">
        <v>421</v>
      </c>
      <c r="C83" s="198">
        <v>87.5</v>
      </c>
      <c r="D83" s="133">
        <v>89</v>
      </c>
      <c r="E83" s="198">
        <f t="shared" si="0"/>
        <v>1.5</v>
      </c>
      <c r="F83" s="198"/>
      <c r="G83" s="138"/>
    </row>
    <row r="84" spans="1:7" ht="15" customHeight="1" x14ac:dyDescent="0.2">
      <c r="A84" s="179" t="str">
        <f t="shared" si="7"/>
        <v>GG-LIV-17-01</v>
      </c>
      <c r="B84" s="180" t="s">
        <v>422</v>
      </c>
      <c r="C84" s="198">
        <f>D83</f>
        <v>89</v>
      </c>
      <c r="D84" s="133">
        <v>89.92</v>
      </c>
      <c r="E84" s="198">
        <f t="shared" si="0"/>
        <v>0.92000000000000171</v>
      </c>
      <c r="F84" s="198"/>
      <c r="G84" s="138"/>
    </row>
    <row r="85" spans="1:7" ht="15" customHeight="1" x14ac:dyDescent="0.2">
      <c r="A85" s="179" t="str">
        <f t="shared" si="7"/>
        <v>GG-LIV-17-01</v>
      </c>
      <c r="B85" s="180" t="s">
        <v>423</v>
      </c>
      <c r="C85" s="198">
        <f t="shared" ref="C85:C87" si="9">D84</f>
        <v>89.92</v>
      </c>
      <c r="D85" s="133">
        <v>91</v>
      </c>
      <c r="E85" s="198">
        <f t="shared" si="0"/>
        <v>1.0799999999999983</v>
      </c>
      <c r="F85" s="198"/>
      <c r="G85" s="138"/>
    </row>
    <row r="86" spans="1:7" ht="15" customHeight="1" x14ac:dyDescent="0.2">
      <c r="A86" s="179" t="str">
        <f t="shared" si="7"/>
        <v>GG-LIV-17-01</v>
      </c>
      <c r="B86" s="180" t="s">
        <v>424</v>
      </c>
      <c r="C86" s="198">
        <f t="shared" si="9"/>
        <v>91</v>
      </c>
      <c r="D86" s="133">
        <v>92</v>
      </c>
      <c r="E86" s="198">
        <f t="shared" si="0"/>
        <v>1</v>
      </c>
      <c r="F86" s="198"/>
      <c r="G86" s="138"/>
    </row>
    <row r="87" spans="1:7" ht="15" customHeight="1" x14ac:dyDescent="0.2">
      <c r="A87" s="179" t="str">
        <f t="shared" si="7"/>
        <v>GG-LIV-17-01</v>
      </c>
      <c r="B87" s="180" t="s">
        <v>425</v>
      </c>
      <c r="C87" s="198">
        <f t="shared" si="9"/>
        <v>92</v>
      </c>
      <c r="D87" s="185">
        <v>92.6</v>
      </c>
      <c r="E87" s="198">
        <f t="shared" si="0"/>
        <v>0.59999999999999432</v>
      </c>
      <c r="F87" s="198"/>
      <c r="G87" s="138"/>
    </row>
    <row r="88" spans="1:7" ht="15" customHeight="1" x14ac:dyDescent="0.2">
      <c r="A88" s="238" t="s">
        <v>235</v>
      </c>
      <c r="B88" s="238" t="s">
        <v>235</v>
      </c>
      <c r="C88" s="238" t="s">
        <v>235</v>
      </c>
      <c r="D88" s="238" t="s">
        <v>235</v>
      </c>
      <c r="E88" s="238" t="s">
        <v>235</v>
      </c>
      <c r="F88" s="238" t="s">
        <v>235</v>
      </c>
      <c r="G88" s="138"/>
    </row>
    <row r="89" spans="1:7" ht="15" customHeight="1" x14ac:dyDescent="0.2">
      <c r="A89" s="237"/>
      <c r="B89" s="238"/>
      <c r="C89" s="119"/>
      <c r="D89" s="133"/>
      <c r="E89" s="119"/>
      <c r="F89" s="198"/>
      <c r="G89" s="138"/>
    </row>
    <row r="90" spans="1:7" ht="15" customHeight="1" x14ac:dyDescent="0.2">
      <c r="A90" s="237"/>
      <c r="B90" s="238"/>
      <c r="C90" s="119"/>
      <c r="D90" s="133"/>
      <c r="E90" s="119"/>
      <c r="F90" s="198"/>
      <c r="G90" s="138"/>
    </row>
    <row r="91" spans="1:7" ht="15" customHeight="1" x14ac:dyDescent="0.2">
      <c r="A91" s="237"/>
      <c r="B91" s="238"/>
      <c r="C91" s="119"/>
      <c r="D91" s="133"/>
      <c r="E91" s="119"/>
      <c r="F91" s="198"/>
      <c r="G91" s="138"/>
    </row>
    <row r="92" spans="1:7" ht="15" customHeight="1" x14ac:dyDescent="0.2">
      <c r="A92" s="237"/>
      <c r="B92" s="238"/>
      <c r="C92" s="119"/>
      <c r="D92" s="133"/>
      <c r="E92" s="119"/>
      <c r="F92" s="138"/>
    </row>
    <row r="93" spans="1:7" ht="15" customHeight="1" x14ac:dyDescent="0.2">
      <c r="A93" s="237"/>
      <c r="B93" s="238"/>
      <c r="C93" s="119"/>
      <c r="D93" s="133"/>
      <c r="E93" s="119"/>
      <c r="G93" s="138"/>
    </row>
    <row r="94" spans="1:7" ht="15" customHeight="1" x14ac:dyDescent="0.2">
      <c r="A94" s="237"/>
      <c r="B94" s="238"/>
      <c r="C94" s="119"/>
      <c r="D94" s="133"/>
      <c r="E94" s="119"/>
      <c r="F94" s="198"/>
      <c r="G94" s="138"/>
    </row>
    <row r="95" spans="1:7" ht="15" customHeight="1" x14ac:dyDescent="0.2">
      <c r="A95" s="237"/>
      <c r="B95" s="238"/>
      <c r="C95" s="119"/>
      <c r="D95" s="133"/>
      <c r="E95" s="119"/>
      <c r="F95" s="198"/>
      <c r="G95" s="138"/>
    </row>
    <row r="96" spans="1:7" ht="15" customHeight="1" x14ac:dyDescent="0.2">
      <c r="A96" s="237"/>
      <c r="B96" s="238"/>
      <c r="C96" s="119"/>
      <c r="D96" s="133"/>
      <c r="E96" s="119"/>
      <c r="F96" s="198"/>
      <c r="G96" s="138"/>
    </row>
    <row r="97" spans="1:7" ht="15" customHeight="1" x14ac:dyDescent="0.2">
      <c r="A97" s="237"/>
      <c r="B97" s="238"/>
      <c r="C97" s="119"/>
      <c r="D97" s="133"/>
      <c r="E97" s="119"/>
      <c r="F97" s="198"/>
      <c r="G97" s="138"/>
    </row>
    <row r="98" spans="1:7" ht="15" customHeight="1" x14ac:dyDescent="0.2">
      <c r="A98" s="237"/>
      <c r="B98" s="238"/>
      <c r="C98" s="119"/>
      <c r="D98" s="133"/>
      <c r="E98" s="119"/>
      <c r="F98" s="198"/>
      <c r="G98" s="138"/>
    </row>
    <row r="99" spans="1:7" ht="15" customHeight="1" x14ac:dyDescent="0.2">
      <c r="A99" s="237"/>
      <c r="B99" s="238"/>
      <c r="C99" s="119"/>
      <c r="D99" s="133"/>
      <c r="E99" s="119"/>
      <c r="F99" s="198"/>
      <c r="G99" s="138"/>
    </row>
    <row r="100" spans="1:7" ht="15" customHeight="1" x14ac:dyDescent="0.2">
      <c r="A100" s="237"/>
      <c r="B100" s="238"/>
      <c r="C100" s="119"/>
      <c r="D100" s="133"/>
      <c r="E100" s="119"/>
      <c r="F100" s="198"/>
      <c r="G100" s="138"/>
    </row>
    <row r="101" spans="1:7" ht="15" customHeight="1" x14ac:dyDescent="0.2">
      <c r="A101" s="237"/>
      <c r="B101" s="238"/>
      <c r="C101" s="119"/>
      <c r="D101" s="133"/>
      <c r="E101" s="119"/>
      <c r="F101" s="198"/>
      <c r="G101" s="138"/>
    </row>
    <row r="102" spans="1:7" ht="15" customHeight="1" x14ac:dyDescent="0.2">
      <c r="A102" s="237"/>
      <c r="B102" s="238"/>
      <c r="C102" s="119"/>
      <c r="D102" s="133"/>
      <c r="E102" s="119"/>
      <c r="F102" s="199"/>
      <c r="G102" s="138"/>
    </row>
    <row r="103" spans="1:7" ht="15" customHeight="1" x14ac:dyDescent="0.2">
      <c r="A103" s="237"/>
      <c r="B103" s="238"/>
      <c r="C103" s="119"/>
      <c r="D103" s="133"/>
      <c r="E103" s="119"/>
      <c r="F103" s="305"/>
      <c r="G103" s="138"/>
    </row>
    <row r="104" spans="1:7" ht="15" customHeight="1" x14ac:dyDescent="0.2">
      <c r="A104" s="237"/>
      <c r="B104" s="238"/>
      <c r="C104" s="119"/>
      <c r="D104" s="133"/>
      <c r="E104" s="119"/>
      <c r="F104" s="198"/>
      <c r="G104" s="138"/>
    </row>
    <row r="105" spans="1:7" ht="15" customHeight="1" x14ac:dyDescent="0.2">
      <c r="A105" s="237"/>
      <c r="B105" s="238"/>
      <c r="C105" s="119"/>
      <c r="D105" s="133"/>
      <c r="E105" s="119"/>
      <c r="F105" s="198"/>
      <c r="G105" s="138"/>
    </row>
    <row r="106" spans="1:7" ht="15" customHeight="1" x14ac:dyDescent="0.2">
      <c r="A106" s="237"/>
      <c r="B106" s="238"/>
      <c r="C106" s="119"/>
      <c r="D106" s="133"/>
      <c r="E106" s="119"/>
      <c r="F106" s="198"/>
      <c r="G106" s="138"/>
    </row>
    <row r="107" spans="1:7" ht="15" customHeight="1" x14ac:dyDescent="0.2">
      <c r="A107" s="237"/>
      <c r="B107" s="238"/>
      <c r="C107" s="119"/>
      <c r="D107" s="133"/>
      <c r="E107" s="119"/>
      <c r="F107" s="198"/>
      <c r="G107" s="138"/>
    </row>
    <row r="108" spans="1:7" ht="15" customHeight="1" x14ac:dyDescent="0.2">
      <c r="A108" s="237"/>
      <c r="B108" s="238"/>
      <c r="C108" s="119"/>
      <c r="D108" s="133"/>
      <c r="E108" s="119"/>
      <c r="F108" s="198"/>
      <c r="G108" s="138"/>
    </row>
    <row r="109" spans="1:7" ht="15" customHeight="1" x14ac:dyDescent="0.2">
      <c r="A109" s="237"/>
      <c r="B109" s="238"/>
      <c r="C109" s="119"/>
      <c r="D109" s="133"/>
      <c r="E109" s="119"/>
      <c r="F109" s="198"/>
      <c r="G109" s="138"/>
    </row>
    <row r="110" spans="1:7" ht="15" customHeight="1" x14ac:dyDescent="0.2">
      <c r="A110" s="237"/>
      <c r="B110" s="238"/>
      <c r="C110" s="119"/>
      <c r="D110" s="133"/>
      <c r="E110" s="119"/>
      <c r="F110" s="198"/>
      <c r="G110" s="138"/>
    </row>
    <row r="111" spans="1:7" ht="15" customHeight="1" x14ac:dyDescent="0.2">
      <c r="A111" s="237"/>
      <c r="B111" s="238"/>
      <c r="C111" s="119"/>
      <c r="D111" s="133"/>
      <c r="E111" s="119"/>
      <c r="F111" s="198"/>
      <c r="G111" s="138"/>
    </row>
    <row r="112" spans="1:7" ht="15" customHeight="1" x14ac:dyDescent="0.2">
      <c r="A112" s="237"/>
      <c r="B112" s="238"/>
      <c r="C112" s="119"/>
      <c r="D112" s="133"/>
      <c r="E112" s="119"/>
      <c r="F112" s="198"/>
      <c r="G112" s="138"/>
    </row>
    <row r="113" spans="1:8" ht="15" customHeight="1" x14ac:dyDescent="0.2">
      <c r="A113" s="237"/>
      <c r="B113" s="238"/>
      <c r="C113" s="119"/>
      <c r="D113" s="133"/>
      <c r="E113" s="119"/>
      <c r="F113" s="305"/>
      <c r="G113" s="138"/>
    </row>
    <row r="114" spans="1:8" ht="15" customHeight="1" x14ac:dyDescent="0.2">
      <c r="A114" s="237"/>
      <c r="B114" s="238"/>
      <c r="C114" s="119"/>
      <c r="D114" s="133"/>
      <c r="E114" s="119"/>
      <c r="F114" s="198"/>
      <c r="G114" s="138"/>
    </row>
    <row r="115" spans="1:8" ht="15" customHeight="1" x14ac:dyDescent="0.2">
      <c r="A115" s="237"/>
      <c r="B115" s="238"/>
      <c r="C115" s="119"/>
      <c r="D115" s="133"/>
      <c r="E115" s="119"/>
      <c r="F115" s="198"/>
      <c r="G115" s="138"/>
    </row>
    <row r="116" spans="1:8" ht="15" customHeight="1" x14ac:dyDescent="0.2">
      <c r="A116" s="237"/>
      <c r="B116" s="238"/>
      <c r="C116" s="119"/>
      <c r="D116" s="133"/>
      <c r="E116" s="119"/>
      <c r="F116" s="198"/>
      <c r="G116" s="138"/>
    </row>
    <row r="117" spans="1:8" ht="15" customHeight="1" x14ac:dyDescent="0.2">
      <c r="A117" s="237"/>
      <c r="B117" s="238"/>
      <c r="C117" s="119"/>
      <c r="D117" s="133"/>
      <c r="E117" s="119"/>
      <c r="F117" s="198"/>
      <c r="G117" s="138"/>
    </row>
    <row r="118" spans="1:8" ht="15" customHeight="1" x14ac:dyDescent="0.2">
      <c r="A118" s="237"/>
      <c r="B118" s="238"/>
      <c r="C118" s="119"/>
      <c r="D118" s="133"/>
      <c r="E118" s="119"/>
      <c r="F118" s="198"/>
      <c r="G118" s="138"/>
    </row>
    <row r="119" spans="1:8" ht="15" customHeight="1" x14ac:dyDescent="0.2">
      <c r="A119" s="237"/>
      <c r="B119" s="238"/>
      <c r="C119" s="119"/>
      <c r="D119" s="133"/>
      <c r="E119" s="119"/>
      <c r="F119" s="198"/>
      <c r="G119" s="138"/>
      <c r="H119" s="277"/>
    </row>
    <row r="120" spans="1:8" ht="15" customHeight="1" x14ac:dyDescent="0.2">
      <c r="A120" s="237"/>
      <c r="B120" s="238"/>
      <c r="C120" s="119"/>
      <c r="D120" s="133"/>
      <c r="E120" s="119"/>
      <c r="F120" s="198"/>
      <c r="G120" s="138"/>
    </row>
    <row r="121" spans="1:8" ht="15" customHeight="1" x14ac:dyDescent="0.2">
      <c r="A121" s="237"/>
      <c r="B121" s="238"/>
      <c r="C121" s="119"/>
      <c r="D121" s="133"/>
      <c r="E121" s="119"/>
      <c r="F121" s="228"/>
      <c r="G121" s="138"/>
    </row>
    <row r="122" spans="1:8" ht="15" customHeight="1" x14ac:dyDescent="0.2">
      <c r="A122" s="237"/>
      <c r="B122" s="238"/>
      <c r="C122" s="119"/>
      <c r="D122" s="133"/>
      <c r="E122" s="119"/>
      <c r="G122" s="138"/>
    </row>
    <row r="123" spans="1:8" ht="15" customHeight="1" x14ac:dyDescent="0.2">
      <c r="A123" s="237"/>
      <c r="B123" s="238"/>
      <c r="C123" s="119"/>
      <c r="D123" s="133"/>
      <c r="E123" s="119"/>
      <c r="F123" s="198"/>
      <c r="G123" s="138"/>
    </row>
    <row r="124" spans="1:8" ht="15" customHeight="1" x14ac:dyDescent="0.2">
      <c r="A124" s="237"/>
      <c r="B124" s="238"/>
      <c r="C124" s="119"/>
      <c r="D124" s="133"/>
      <c r="E124" s="119"/>
      <c r="F124" s="198"/>
      <c r="G124" s="138"/>
    </row>
    <row r="125" spans="1:8" ht="15" customHeight="1" x14ac:dyDescent="0.2">
      <c r="A125" s="237"/>
      <c r="B125" s="238"/>
      <c r="C125" s="119"/>
      <c r="D125" s="133"/>
      <c r="E125" s="119"/>
      <c r="F125" s="198"/>
      <c r="G125" s="138"/>
    </row>
    <row r="126" spans="1:8" ht="15" customHeight="1" x14ac:dyDescent="0.2">
      <c r="A126" s="237"/>
      <c r="B126" s="238"/>
      <c r="C126" s="119"/>
      <c r="D126" s="133"/>
      <c r="E126" s="119"/>
      <c r="F126" s="198"/>
      <c r="G126" s="138"/>
    </row>
    <row r="127" spans="1:8" ht="15" customHeight="1" x14ac:dyDescent="0.2">
      <c r="A127" s="237"/>
      <c r="B127" s="238"/>
      <c r="C127" s="119"/>
      <c r="D127" s="133"/>
      <c r="E127" s="119"/>
      <c r="F127" s="198"/>
      <c r="G127" s="138"/>
    </row>
    <row r="128" spans="1:8" ht="15" customHeight="1" x14ac:dyDescent="0.2">
      <c r="A128" s="237"/>
      <c r="B128" s="238"/>
      <c r="C128" s="119"/>
      <c r="D128" s="133"/>
      <c r="E128" s="119"/>
      <c r="F128" s="198"/>
      <c r="G128" s="138"/>
    </row>
    <row r="129" spans="1:7" ht="15" customHeight="1" x14ac:dyDescent="0.2">
      <c r="A129" s="237"/>
      <c r="B129" s="238"/>
      <c r="C129" s="119"/>
      <c r="D129" s="133"/>
      <c r="E129" s="119"/>
      <c r="F129" s="198"/>
      <c r="G129" s="138"/>
    </row>
    <row r="130" spans="1:7" ht="15" customHeight="1" x14ac:dyDescent="0.2">
      <c r="A130" s="237"/>
      <c r="B130" s="238"/>
      <c r="C130" s="119"/>
      <c r="D130" s="133"/>
      <c r="E130" s="119"/>
      <c r="F130" s="198"/>
      <c r="G130" s="138"/>
    </row>
    <row r="131" spans="1:7" ht="15" customHeight="1" x14ac:dyDescent="0.2">
      <c r="A131" s="237"/>
      <c r="B131" s="238"/>
      <c r="C131" s="119"/>
      <c r="D131" s="133"/>
      <c r="E131" s="119"/>
      <c r="F131" s="198"/>
      <c r="G131" s="138"/>
    </row>
    <row r="132" spans="1:7" ht="15" customHeight="1" x14ac:dyDescent="0.2">
      <c r="A132" s="237"/>
      <c r="B132" s="238"/>
      <c r="C132" s="239"/>
      <c r="D132" s="239"/>
      <c r="E132" s="119"/>
      <c r="F132" s="198"/>
      <c r="G132" s="138"/>
    </row>
    <row r="133" spans="1:7" ht="15" customHeight="1" x14ac:dyDescent="0.2">
      <c r="A133" s="237"/>
      <c r="B133" s="238"/>
      <c r="C133" s="119"/>
      <c r="D133" s="133"/>
      <c r="E133" s="119"/>
      <c r="F133" s="198"/>
      <c r="G133" s="138"/>
    </row>
    <row r="134" spans="1:7" ht="15" customHeight="1" x14ac:dyDescent="0.2">
      <c r="A134" s="237"/>
      <c r="B134" s="238"/>
      <c r="C134" s="119"/>
      <c r="D134" s="133"/>
      <c r="E134" s="119"/>
      <c r="F134" s="305"/>
      <c r="G134" s="138"/>
    </row>
    <row r="135" spans="1:7" ht="15" customHeight="1" x14ac:dyDescent="0.2">
      <c r="A135" s="237"/>
      <c r="B135" s="238"/>
      <c r="C135" s="119"/>
      <c r="D135" s="133"/>
      <c r="E135" s="119"/>
      <c r="F135" s="198"/>
      <c r="G135" s="138"/>
    </row>
    <row r="136" spans="1:7" ht="15" customHeight="1" x14ac:dyDescent="0.2">
      <c r="A136" s="237"/>
      <c r="B136" s="238"/>
      <c r="C136" s="119"/>
      <c r="D136" s="133"/>
      <c r="E136" s="119"/>
      <c r="F136" s="198"/>
      <c r="G136" s="138"/>
    </row>
    <row r="137" spans="1:7" ht="15" customHeight="1" x14ac:dyDescent="0.2">
      <c r="A137" s="237"/>
      <c r="B137" s="238"/>
      <c r="C137" s="119"/>
      <c r="D137" s="133"/>
      <c r="E137" s="119"/>
      <c r="F137" s="198"/>
      <c r="G137" s="138"/>
    </row>
    <row r="138" spans="1:7" ht="15" customHeight="1" x14ac:dyDescent="0.2">
      <c r="A138" s="237"/>
      <c r="B138" s="238"/>
      <c r="C138" s="119"/>
      <c r="D138" s="133"/>
      <c r="E138" s="119"/>
      <c r="F138" s="142"/>
      <c r="G138" s="138"/>
    </row>
    <row r="139" spans="1:7" ht="15" customHeight="1" x14ac:dyDescent="0.2">
      <c r="A139" s="237"/>
      <c r="B139" s="238"/>
      <c r="C139" s="119"/>
      <c r="D139" s="133"/>
      <c r="E139" s="119"/>
      <c r="F139" s="198"/>
      <c r="G139" s="138"/>
    </row>
    <row r="140" spans="1:7" ht="15" customHeight="1" x14ac:dyDescent="0.2">
      <c r="A140" s="237"/>
      <c r="B140" s="238"/>
      <c r="C140" s="119"/>
      <c r="D140" s="133"/>
      <c r="E140" s="119"/>
      <c r="F140" s="198"/>
      <c r="G140" s="138"/>
    </row>
    <row r="141" spans="1:7" ht="15" customHeight="1" x14ac:dyDescent="0.2">
      <c r="A141" s="237"/>
      <c r="B141" s="238"/>
      <c r="C141" s="119"/>
      <c r="D141" s="133"/>
      <c r="E141" s="119"/>
      <c r="F141" s="198"/>
      <c r="G141" s="138"/>
    </row>
    <row r="142" spans="1:7" ht="15" customHeight="1" x14ac:dyDescent="0.2">
      <c r="A142" s="237"/>
      <c r="B142" s="238"/>
      <c r="C142" s="119"/>
      <c r="D142" s="133"/>
      <c r="E142" s="119"/>
      <c r="F142" s="198"/>
      <c r="G142" s="138"/>
    </row>
    <row r="143" spans="1:7" ht="15" customHeight="1" x14ac:dyDescent="0.2">
      <c r="A143" s="237"/>
      <c r="B143" s="238"/>
      <c r="C143" s="119"/>
      <c r="D143" s="133"/>
      <c r="E143" s="119"/>
      <c r="G143" s="138"/>
    </row>
    <row r="144" spans="1:7" ht="15" customHeight="1" x14ac:dyDescent="0.2">
      <c r="A144" s="237"/>
      <c r="B144" s="238"/>
      <c r="C144" s="119"/>
      <c r="D144" s="133"/>
      <c r="E144" s="119"/>
      <c r="F144" s="305"/>
      <c r="G144" s="138"/>
    </row>
    <row r="145" spans="1:7" ht="15" customHeight="1" x14ac:dyDescent="0.2">
      <c r="A145" s="237"/>
      <c r="B145" s="238"/>
      <c r="C145" s="119"/>
      <c r="D145" s="133"/>
      <c r="E145" s="119"/>
      <c r="F145" s="198"/>
      <c r="G145" s="138"/>
    </row>
    <row r="146" spans="1:7" ht="15" customHeight="1" x14ac:dyDescent="0.2">
      <c r="A146" s="237"/>
      <c r="B146" s="238"/>
      <c r="C146" s="119"/>
      <c r="D146" s="133"/>
      <c r="E146" s="119"/>
      <c r="F146" s="198"/>
      <c r="G146" s="138"/>
    </row>
    <row r="147" spans="1:7" ht="15" customHeight="1" x14ac:dyDescent="0.2">
      <c r="A147" s="237"/>
      <c r="B147" s="238"/>
      <c r="C147" s="119"/>
      <c r="D147" s="133"/>
      <c r="E147" s="119"/>
      <c r="F147" s="198"/>
      <c r="G147" s="138"/>
    </row>
    <row r="148" spans="1:7" ht="15" customHeight="1" x14ac:dyDescent="0.2">
      <c r="A148" s="237"/>
      <c r="B148" s="238"/>
      <c r="C148" s="119"/>
      <c r="D148" s="133"/>
      <c r="E148" s="119"/>
      <c r="F148" s="198"/>
      <c r="G148" s="138"/>
    </row>
    <row r="149" spans="1:7" ht="15" customHeight="1" x14ac:dyDescent="0.2">
      <c r="A149" s="237"/>
      <c r="B149" s="238"/>
      <c r="C149" s="119"/>
      <c r="D149" s="133"/>
      <c r="E149" s="119"/>
      <c r="F149" s="198"/>
      <c r="G149" s="138"/>
    </row>
    <row r="150" spans="1:7" ht="15" customHeight="1" x14ac:dyDescent="0.2">
      <c r="A150" s="237"/>
      <c r="B150" s="238"/>
      <c r="C150" s="119"/>
      <c r="D150" s="133"/>
      <c r="E150" s="119"/>
      <c r="F150" s="198"/>
      <c r="G150" s="138"/>
    </row>
    <row r="151" spans="1:7" ht="15" customHeight="1" x14ac:dyDescent="0.2">
      <c r="A151" s="237"/>
      <c r="B151" s="238"/>
      <c r="C151" s="119"/>
      <c r="D151" s="133"/>
      <c r="E151" s="119"/>
      <c r="F151" s="198"/>
      <c r="G151" s="138"/>
    </row>
    <row r="152" spans="1:7" ht="15" customHeight="1" x14ac:dyDescent="0.2">
      <c r="A152" s="237"/>
      <c r="B152" s="238"/>
      <c r="C152" s="119"/>
      <c r="D152" s="133"/>
      <c r="E152" s="119"/>
      <c r="F152" s="198"/>
      <c r="G152" s="138"/>
    </row>
    <row r="153" spans="1:7" ht="15" customHeight="1" x14ac:dyDescent="0.2">
      <c r="A153" s="237"/>
      <c r="B153" s="238"/>
      <c r="C153" s="119"/>
      <c r="D153" s="133"/>
      <c r="E153" s="119"/>
      <c r="F153" s="199"/>
      <c r="G153" s="138"/>
    </row>
    <row r="154" spans="1:7" ht="15" customHeight="1" x14ac:dyDescent="0.2">
      <c r="A154" s="237"/>
      <c r="B154" s="238"/>
      <c r="C154" s="119"/>
      <c r="D154" s="133"/>
      <c r="E154" s="119"/>
      <c r="F154" s="305"/>
      <c r="G154" s="138"/>
    </row>
    <row r="155" spans="1:7" ht="15" customHeight="1" x14ac:dyDescent="0.2">
      <c r="A155" s="237"/>
      <c r="B155" s="238"/>
      <c r="C155" s="119"/>
      <c r="D155" s="133"/>
      <c r="E155" s="119"/>
      <c r="F155" s="198"/>
      <c r="G155" s="138"/>
    </row>
    <row r="156" spans="1:7" ht="15" customHeight="1" x14ac:dyDescent="0.2">
      <c r="A156" s="237"/>
      <c r="B156" s="238"/>
      <c r="C156" s="119"/>
      <c r="D156" s="133"/>
      <c r="E156" s="119"/>
      <c r="F156" s="198"/>
      <c r="G156" s="138"/>
    </row>
    <row r="157" spans="1:7" ht="15" customHeight="1" x14ac:dyDescent="0.2">
      <c r="A157" s="237"/>
      <c r="B157" s="238"/>
      <c r="C157" s="119"/>
      <c r="D157" s="133"/>
      <c r="E157" s="119"/>
      <c r="F157" s="198"/>
      <c r="G157" s="138"/>
    </row>
    <row r="158" spans="1:7" ht="15" customHeight="1" x14ac:dyDescent="0.2">
      <c r="A158" s="237"/>
      <c r="B158" s="238"/>
      <c r="C158" s="119"/>
      <c r="D158" s="133"/>
      <c r="E158" s="119"/>
      <c r="F158" s="198"/>
      <c r="G158" s="138"/>
    </row>
    <row r="159" spans="1:7" ht="15" customHeight="1" x14ac:dyDescent="0.2">
      <c r="A159" s="237"/>
      <c r="B159" s="238"/>
      <c r="C159" s="119"/>
      <c r="D159" s="133"/>
      <c r="E159" s="119"/>
      <c r="F159" s="198"/>
      <c r="G159" s="138"/>
    </row>
    <row r="160" spans="1:7" ht="15" customHeight="1" x14ac:dyDescent="0.2">
      <c r="A160" s="237"/>
      <c r="B160" s="238"/>
      <c r="C160" s="119"/>
      <c r="D160" s="133"/>
      <c r="E160" s="119"/>
      <c r="F160" s="198"/>
      <c r="G160" s="138"/>
    </row>
    <row r="161" spans="1:7" ht="15" customHeight="1" x14ac:dyDescent="0.2">
      <c r="A161" s="237"/>
      <c r="B161" s="238"/>
      <c r="C161" s="119"/>
      <c r="D161" s="133"/>
      <c r="E161" s="119"/>
      <c r="F161" s="198"/>
      <c r="G161" s="138"/>
    </row>
    <row r="162" spans="1:7" ht="15" customHeight="1" x14ac:dyDescent="0.2">
      <c r="A162" s="237"/>
      <c r="B162" s="238"/>
      <c r="C162" s="119"/>
      <c r="D162" s="133"/>
      <c r="E162" s="119"/>
      <c r="F162" s="198"/>
      <c r="G162" s="138"/>
    </row>
    <row r="163" spans="1:7" ht="15" customHeight="1" x14ac:dyDescent="0.2">
      <c r="A163" s="237"/>
      <c r="B163" s="238"/>
      <c r="C163" s="119"/>
      <c r="D163" s="133"/>
      <c r="E163" s="119"/>
      <c r="G163" s="138"/>
    </row>
    <row r="164" spans="1:7" ht="15" customHeight="1" x14ac:dyDescent="0.2">
      <c r="A164" s="237"/>
      <c r="B164" s="238"/>
      <c r="C164" s="119"/>
      <c r="D164" s="133"/>
      <c r="E164" s="119"/>
      <c r="F164" s="198"/>
      <c r="G164" s="138"/>
    </row>
    <row r="165" spans="1:7" ht="15" customHeight="1" x14ac:dyDescent="0.2">
      <c r="A165" s="237"/>
      <c r="B165" s="238"/>
      <c r="C165" s="119"/>
      <c r="D165" s="133"/>
      <c r="E165" s="119"/>
      <c r="F165" s="305"/>
      <c r="G165" s="138"/>
    </row>
    <row r="166" spans="1:7" ht="15" customHeight="1" x14ac:dyDescent="0.2">
      <c r="A166" s="237"/>
      <c r="B166" s="238"/>
      <c r="C166" s="119"/>
      <c r="D166" s="133"/>
      <c r="E166" s="119"/>
      <c r="F166" s="198"/>
      <c r="G166" s="138"/>
    </row>
    <row r="167" spans="1:7" ht="15" customHeight="1" x14ac:dyDescent="0.2">
      <c r="A167" s="237"/>
      <c r="B167" s="238"/>
      <c r="C167" s="119"/>
      <c r="D167" s="133"/>
      <c r="E167" s="119"/>
      <c r="F167" s="198"/>
      <c r="G167" s="138"/>
    </row>
    <row r="168" spans="1:7" ht="15" customHeight="1" x14ac:dyDescent="0.2">
      <c r="A168" s="237"/>
      <c r="B168" s="238"/>
      <c r="C168" s="119"/>
      <c r="D168" s="133"/>
      <c r="E168" s="119"/>
      <c r="F168" s="198"/>
      <c r="G168" s="138"/>
    </row>
    <row r="169" spans="1:7" ht="15" customHeight="1" x14ac:dyDescent="0.2">
      <c r="A169" s="237"/>
      <c r="B169" s="238"/>
      <c r="C169" s="119"/>
      <c r="D169" s="133"/>
      <c r="E169" s="119"/>
      <c r="F169" s="198"/>
      <c r="G169" s="138"/>
    </row>
    <row r="170" spans="1:7" ht="15" customHeight="1" x14ac:dyDescent="0.2">
      <c r="A170" s="237"/>
      <c r="B170" s="238"/>
      <c r="C170" s="119"/>
      <c r="D170" s="133"/>
      <c r="E170" s="119"/>
      <c r="F170" s="198"/>
      <c r="G170" s="138"/>
    </row>
    <row r="171" spans="1:7" ht="15" customHeight="1" x14ac:dyDescent="0.2">
      <c r="A171" s="237"/>
      <c r="B171" s="238"/>
      <c r="C171" s="119"/>
      <c r="D171" s="133"/>
      <c r="E171" s="119"/>
      <c r="F171" s="198"/>
      <c r="G171" s="138"/>
    </row>
    <row r="172" spans="1:7" ht="15" customHeight="1" x14ac:dyDescent="0.2">
      <c r="A172" s="237"/>
      <c r="B172" s="238"/>
      <c r="C172" s="119"/>
      <c r="D172" s="133"/>
      <c r="E172" s="119"/>
      <c r="G172" s="138"/>
    </row>
    <row r="173" spans="1:7" ht="15" customHeight="1" x14ac:dyDescent="0.2">
      <c r="A173" s="237"/>
      <c r="B173" s="238"/>
      <c r="C173" s="119"/>
      <c r="D173" s="133"/>
      <c r="E173" s="119"/>
      <c r="F173" s="198"/>
      <c r="G173" s="138"/>
    </row>
    <row r="174" spans="1:7" ht="15" customHeight="1" x14ac:dyDescent="0.2">
      <c r="A174" s="237"/>
      <c r="B174" s="238"/>
      <c r="C174" s="119"/>
      <c r="D174" s="133"/>
      <c r="E174" s="119"/>
      <c r="F174" s="198"/>
      <c r="G174" s="138"/>
    </row>
    <row r="175" spans="1:7" ht="15" customHeight="1" x14ac:dyDescent="0.2">
      <c r="A175" s="237"/>
      <c r="B175" s="238"/>
      <c r="C175" s="119"/>
      <c r="D175" s="133"/>
      <c r="E175" s="119"/>
      <c r="F175" s="305"/>
      <c r="G175" s="138"/>
    </row>
    <row r="176" spans="1:7" ht="15" customHeight="1" x14ac:dyDescent="0.2">
      <c r="A176" s="237"/>
      <c r="B176" s="238"/>
      <c r="C176" s="119"/>
      <c r="D176" s="133"/>
      <c r="E176" s="119"/>
      <c r="F176" s="198"/>
      <c r="G176" s="138"/>
    </row>
    <row r="177" spans="1:7" ht="15" customHeight="1" x14ac:dyDescent="0.2">
      <c r="A177" s="237"/>
      <c r="B177" s="238"/>
      <c r="C177" s="119"/>
      <c r="D177" s="133"/>
      <c r="E177" s="119"/>
      <c r="F177" s="198"/>
      <c r="G177" s="138"/>
    </row>
    <row r="178" spans="1:7" ht="15" customHeight="1" x14ac:dyDescent="0.2">
      <c r="A178" s="237"/>
      <c r="B178" s="238"/>
      <c r="C178" s="119"/>
      <c r="D178" s="133"/>
      <c r="E178" s="119"/>
      <c r="F178" s="198"/>
      <c r="G178" s="138"/>
    </row>
    <row r="179" spans="1:7" ht="15" customHeight="1" x14ac:dyDescent="0.2">
      <c r="A179" s="237"/>
      <c r="B179" s="238"/>
      <c r="C179" s="119"/>
      <c r="D179" s="133"/>
      <c r="E179" s="119"/>
      <c r="F179" s="198"/>
      <c r="G179" s="138"/>
    </row>
    <row r="180" spans="1:7" ht="15" customHeight="1" x14ac:dyDescent="0.2">
      <c r="A180" s="237"/>
      <c r="B180" s="238"/>
      <c r="C180" s="119"/>
      <c r="D180" s="133"/>
      <c r="E180" s="119"/>
      <c r="F180" s="198"/>
      <c r="G180" s="138"/>
    </row>
    <row r="181" spans="1:7" ht="15" customHeight="1" x14ac:dyDescent="0.2">
      <c r="A181" s="237"/>
      <c r="B181" s="238"/>
      <c r="C181" s="119"/>
      <c r="D181" s="133"/>
      <c r="E181" s="119"/>
      <c r="F181" s="198"/>
      <c r="G181" s="138"/>
    </row>
    <row r="182" spans="1:7" ht="15" customHeight="1" x14ac:dyDescent="0.2">
      <c r="A182" s="237"/>
      <c r="B182" s="238"/>
      <c r="C182" s="119"/>
      <c r="D182" s="133"/>
      <c r="E182" s="119"/>
      <c r="F182" s="198"/>
      <c r="G182" s="138"/>
    </row>
    <row r="183" spans="1:7" ht="15" customHeight="1" x14ac:dyDescent="0.2">
      <c r="A183" s="237"/>
      <c r="B183" s="238"/>
      <c r="C183" s="119"/>
      <c r="D183" s="133"/>
      <c r="E183" s="119"/>
      <c r="F183" s="198"/>
      <c r="G183" s="138"/>
    </row>
    <row r="184" spans="1:7" ht="15" customHeight="1" x14ac:dyDescent="0.2">
      <c r="A184" s="237"/>
      <c r="B184" s="238"/>
      <c r="C184" s="119"/>
      <c r="D184" s="133"/>
      <c r="E184" s="119"/>
      <c r="F184" s="198"/>
      <c r="G184" s="138"/>
    </row>
    <row r="185" spans="1:7" ht="15" customHeight="1" x14ac:dyDescent="0.2">
      <c r="A185" s="237"/>
      <c r="B185" s="238"/>
      <c r="C185" s="119"/>
      <c r="D185" s="133"/>
      <c r="E185" s="119"/>
      <c r="F185" s="198"/>
      <c r="G185" s="138"/>
    </row>
    <row r="186" spans="1:7" ht="15" customHeight="1" x14ac:dyDescent="0.2">
      <c r="A186" s="237"/>
      <c r="B186" s="238"/>
      <c r="C186" s="119"/>
      <c r="D186" s="133"/>
      <c r="E186" s="119"/>
      <c r="F186" s="198"/>
      <c r="G186" s="138"/>
    </row>
    <row r="187" spans="1:7" ht="15" customHeight="1" x14ac:dyDescent="0.2">
      <c r="A187" s="237"/>
      <c r="B187" s="238"/>
      <c r="C187" s="119"/>
      <c r="D187" s="133"/>
      <c r="E187" s="119"/>
      <c r="F187" s="198"/>
      <c r="G187" s="138"/>
    </row>
    <row r="188" spans="1:7" ht="15" customHeight="1" x14ac:dyDescent="0.2">
      <c r="A188" s="237"/>
      <c r="B188" s="238"/>
      <c r="C188" s="119"/>
      <c r="D188" s="133"/>
      <c r="E188" s="119"/>
      <c r="F188" s="198"/>
      <c r="G188" s="138"/>
    </row>
    <row r="189" spans="1:7" ht="15" customHeight="1" x14ac:dyDescent="0.2">
      <c r="A189" s="237"/>
      <c r="B189" s="238"/>
      <c r="C189" s="119"/>
      <c r="D189" s="133"/>
      <c r="E189" s="119"/>
      <c r="F189" s="142"/>
      <c r="G189" s="138"/>
    </row>
    <row r="190" spans="1:7" ht="15" customHeight="1" x14ac:dyDescent="0.2">
      <c r="A190" s="237"/>
      <c r="B190" s="238"/>
      <c r="C190" s="119"/>
      <c r="D190" s="133"/>
      <c r="E190" s="119"/>
      <c r="F190" s="198"/>
      <c r="G190" s="138"/>
    </row>
    <row r="191" spans="1:7" ht="15" customHeight="1" x14ac:dyDescent="0.2">
      <c r="A191" s="237"/>
      <c r="B191" s="238"/>
      <c r="C191" s="119"/>
      <c r="D191" s="133"/>
      <c r="E191" s="119"/>
      <c r="F191" s="198"/>
      <c r="G191" s="138"/>
    </row>
    <row r="192" spans="1:7" ht="15" customHeight="1" x14ac:dyDescent="0.2">
      <c r="A192" s="237"/>
      <c r="B192" s="238"/>
      <c r="C192" s="239"/>
      <c r="D192" s="239"/>
      <c r="E192" s="119"/>
      <c r="F192" s="198"/>
      <c r="G192" s="138"/>
    </row>
    <row r="193" spans="1:7" ht="15" customHeight="1" x14ac:dyDescent="0.2">
      <c r="A193" s="237"/>
      <c r="B193" s="238"/>
      <c r="C193" s="119"/>
      <c r="D193" s="133"/>
      <c r="E193" s="119"/>
      <c r="G193" s="138"/>
    </row>
    <row r="194" spans="1:7" ht="15" customHeight="1" x14ac:dyDescent="0.2">
      <c r="A194" s="237"/>
      <c r="B194" s="238"/>
      <c r="C194" s="119"/>
      <c r="D194" s="133"/>
      <c r="E194" s="119"/>
      <c r="F194" s="198"/>
      <c r="G194" s="138"/>
    </row>
    <row r="195" spans="1:7" ht="15" customHeight="1" x14ac:dyDescent="0.2">
      <c r="A195" s="237"/>
      <c r="B195" s="238"/>
      <c r="C195" s="119"/>
      <c r="D195" s="133"/>
      <c r="E195" s="119"/>
      <c r="F195" s="305"/>
      <c r="G195" s="138"/>
    </row>
    <row r="196" spans="1:7" ht="15" customHeight="1" x14ac:dyDescent="0.2">
      <c r="A196" s="237"/>
      <c r="B196" s="238"/>
      <c r="C196" s="119"/>
      <c r="D196" s="133"/>
      <c r="E196" s="119"/>
      <c r="F196" s="198"/>
      <c r="G196" s="138"/>
    </row>
    <row r="197" spans="1:7" ht="15" customHeight="1" x14ac:dyDescent="0.2">
      <c r="A197" s="237"/>
      <c r="B197" s="238"/>
      <c r="C197" s="119"/>
      <c r="D197" s="133"/>
      <c r="E197" s="119"/>
      <c r="F197" s="198"/>
      <c r="G197" s="138"/>
    </row>
    <row r="198" spans="1:7" ht="15" customHeight="1" x14ac:dyDescent="0.2">
      <c r="A198" s="237"/>
      <c r="B198" s="238"/>
      <c r="C198" s="119"/>
      <c r="D198" s="133"/>
      <c r="E198" s="119"/>
      <c r="F198" s="198"/>
      <c r="G198" s="138"/>
    </row>
    <row r="199" spans="1:7" ht="15" customHeight="1" x14ac:dyDescent="0.2">
      <c r="A199" s="237"/>
      <c r="B199" s="238"/>
      <c r="C199" s="119"/>
      <c r="D199" s="133"/>
      <c r="E199" s="119"/>
      <c r="F199" s="198"/>
      <c r="G199" s="138"/>
    </row>
    <row r="200" spans="1:7" ht="15" customHeight="1" x14ac:dyDescent="0.2">
      <c r="A200" s="237"/>
      <c r="B200" s="238"/>
      <c r="C200" s="119"/>
      <c r="D200" s="133"/>
      <c r="E200" s="119"/>
      <c r="F200" s="198"/>
      <c r="G200" s="138"/>
    </row>
    <row r="201" spans="1:7" ht="15" customHeight="1" x14ac:dyDescent="0.2">
      <c r="A201" s="237"/>
      <c r="B201" s="238"/>
      <c r="C201" s="119"/>
      <c r="D201" s="133"/>
      <c r="E201" s="119"/>
      <c r="F201" s="198"/>
      <c r="G201" s="138"/>
    </row>
    <row r="202" spans="1:7" ht="15" customHeight="1" x14ac:dyDescent="0.2">
      <c r="A202" s="237"/>
      <c r="B202" s="238"/>
      <c r="C202" s="119"/>
      <c r="D202" s="133"/>
      <c r="E202" s="119"/>
      <c r="F202" s="198"/>
      <c r="G202" s="138"/>
    </row>
    <row r="203" spans="1:7" ht="15" customHeight="1" x14ac:dyDescent="0.2">
      <c r="A203" s="237"/>
      <c r="B203" s="238"/>
      <c r="C203" s="119"/>
      <c r="D203" s="133"/>
      <c r="E203" s="119"/>
      <c r="F203" s="198"/>
      <c r="G203" s="138"/>
    </row>
    <row r="204" spans="1:7" ht="15" customHeight="1" x14ac:dyDescent="0.2">
      <c r="A204" s="237"/>
      <c r="B204" s="238"/>
      <c r="C204" s="119"/>
      <c r="D204" s="133"/>
      <c r="E204" s="119"/>
      <c r="F204" s="199"/>
      <c r="G204" s="138"/>
    </row>
    <row r="205" spans="1:7" ht="15" customHeight="1" x14ac:dyDescent="0.2">
      <c r="A205" s="237"/>
      <c r="B205" s="238"/>
      <c r="C205" s="119"/>
      <c r="D205" s="133"/>
      <c r="E205" s="119"/>
      <c r="F205" s="305"/>
      <c r="G205" s="138"/>
    </row>
    <row r="206" spans="1:7" ht="15" customHeight="1" x14ac:dyDescent="0.2">
      <c r="A206" s="237"/>
      <c r="B206" s="238"/>
      <c r="C206" s="119"/>
      <c r="D206" s="133"/>
      <c r="E206" s="119"/>
      <c r="F206" s="198"/>
      <c r="G206" s="138"/>
    </row>
    <row r="207" spans="1:7" ht="15" customHeight="1" x14ac:dyDescent="0.2">
      <c r="A207" s="237"/>
      <c r="B207" s="238"/>
      <c r="C207" s="119"/>
      <c r="D207" s="133"/>
      <c r="E207" s="119"/>
      <c r="F207" s="198"/>
      <c r="G207" s="138"/>
    </row>
    <row r="208" spans="1:7" ht="15" customHeight="1" x14ac:dyDescent="0.2">
      <c r="A208" s="237"/>
      <c r="B208" s="238"/>
      <c r="C208" s="119"/>
      <c r="D208" s="133"/>
      <c r="E208" s="119"/>
      <c r="F208" s="198"/>
      <c r="G208" s="138"/>
    </row>
    <row r="209" spans="1:7" ht="15" customHeight="1" x14ac:dyDescent="0.2">
      <c r="A209" s="237"/>
      <c r="B209" s="238"/>
      <c r="C209" s="119"/>
      <c r="D209" s="133"/>
      <c r="E209" s="119"/>
      <c r="F209" s="198"/>
      <c r="G209" s="138"/>
    </row>
    <row r="210" spans="1:7" ht="15" customHeight="1" x14ac:dyDescent="0.2">
      <c r="A210" s="237"/>
      <c r="B210" s="238"/>
      <c r="C210" s="119"/>
      <c r="D210" s="133"/>
      <c r="E210" s="119"/>
      <c r="F210" s="198"/>
      <c r="G210" s="138"/>
    </row>
    <row r="211" spans="1:7" ht="15" customHeight="1" x14ac:dyDescent="0.2">
      <c r="A211" s="237"/>
      <c r="B211" s="238"/>
      <c r="C211" s="119"/>
      <c r="D211" s="133"/>
      <c r="E211" s="119"/>
      <c r="F211" s="198"/>
      <c r="G211" s="138"/>
    </row>
    <row r="212" spans="1:7" ht="15" customHeight="1" x14ac:dyDescent="0.2">
      <c r="A212" s="237"/>
      <c r="B212" s="238"/>
      <c r="C212" s="119"/>
      <c r="D212" s="133"/>
      <c r="E212" s="119"/>
      <c r="F212" s="198"/>
      <c r="G212" s="138"/>
    </row>
    <row r="213" spans="1:7" ht="15" customHeight="1" x14ac:dyDescent="0.2">
      <c r="A213" s="237"/>
      <c r="B213" s="238"/>
      <c r="C213" s="119"/>
      <c r="D213" s="133"/>
      <c r="E213" s="119"/>
      <c r="F213" s="198"/>
      <c r="G213" s="138"/>
    </row>
    <row r="214" spans="1:7" ht="15" customHeight="1" x14ac:dyDescent="0.2">
      <c r="A214" s="237"/>
      <c r="B214" s="238"/>
      <c r="C214" s="119"/>
      <c r="D214" s="133"/>
      <c r="E214" s="119"/>
      <c r="F214" s="198"/>
      <c r="G214" s="138"/>
    </row>
    <row r="215" spans="1:7" ht="15" customHeight="1" x14ac:dyDescent="0.2">
      <c r="A215" s="237"/>
      <c r="B215" s="238"/>
      <c r="C215" s="119"/>
      <c r="D215" s="133"/>
      <c r="E215" s="119"/>
      <c r="F215" s="305"/>
      <c r="G215" s="138"/>
    </row>
    <row r="216" spans="1:7" ht="15" customHeight="1" x14ac:dyDescent="0.2">
      <c r="A216" s="237"/>
      <c r="B216" s="238"/>
      <c r="C216" s="119"/>
      <c r="D216" s="133"/>
      <c r="E216" s="119"/>
      <c r="F216" s="198"/>
      <c r="G216" s="138"/>
    </row>
    <row r="217" spans="1:7" ht="15" customHeight="1" x14ac:dyDescent="0.2">
      <c r="A217" s="237"/>
      <c r="B217" s="238"/>
      <c r="C217" s="119"/>
      <c r="D217" s="133"/>
      <c r="E217" s="119"/>
      <c r="F217" s="198"/>
      <c r="G217" s="138"/>
    </row>
    <row r="218" spans="1:7" ht="15" customHeight="1" x14ac:dyDescent="0.2">
      <c r="A218" s="237"/>
      <c r="B218" s="238"/>
      <c r="C218" s="119"/>
      <c r="D218" s="133"/>
      <c r="E218" s="119"/>
      <c r="F218" s="198"/>
      <c r="G218" s="138"/>
    </row>
    <row r="219" spans="1:7" ht="15" customHeight="1" x14ac:dyDescent="0.2">
      <c r="A219" s="237"/>
      <c r="B219" s="238"/>
      <c r="C219" s="119"/>
      <c r="D219" s="133"/>
      <c r="E219" s="119"/>
      <c r="F219" s="198"/>
      <c r="G219" s="138"/>
    </row>
    <row r="220" spans="1:7" ht="15" customHeight="1" x14ac:dyDescent="0.2">
      <c r="A220" s="237"/>
      <c r="B220" s="238"/>
      <c r="C220" s="119"/>
      <c r="D220" s="133"/>
      <c r="E220" s="119"/>
      <c r="F220" s="305"/>
      <c r="G220" s="138"/>
    </row>
    <row r="221" spans="1:7" ht="15" customHeight="1" x14ac:dyDescent="0.2">
      <c r="A221" s="237"/>
      <c r="B221" s="238"/>
      <c r="C221" s="119"/>
      <c r="D221" s="133"/>
      <c r="E221" s="119"/>
      <c r="F221" s="237"/>
      <c r="G221" s="138"/>
    </row>
    <row r="222" spans="1:7" ht="15" customHeight="1" x14ac:dyDescent="0.2">
      <c r="A222" s="237"/>
      <c r="B222" s="238"/>
      <c r="C222" s="119"/>
      <c r="D222" s="133"/>
      <c r="E222" s="119"/>
      <c r="F222" s="198"/>
      <c r="G222" s="138"/>
    </row>
    <row r="223" spans="1:7" ht="15" customHeight="1" x14ac:dyDescent="0.2">
      <c r="A223" s="237"/>
      <c r="B223" s="238"/>
      <c r="C223" s="119"/>
      <c r="D223" s="133"/>
      <c r="E223" s="119"/>
      <c r="F223" s="228"/>
      <c r="G223" s="138"/>
    </row>
    <row r="224" spans="1:7" ht="15" customHeight="1" x14ac:dyDescent="0.2">
      <c r="A224" s="237"/>
      <c r="B224" s="238"/>
      <c r="C224" s="119"/>
      <c r="D224" s="133"/>
      <c r="E224" s="119"/>
      <c r="F224" s="198"/>
    </row>
    <row r="225" spans="1:6" ht="15" customHeight="1" x14ac:dyDescent="0.2">
      <c r="A225" s="237"/>
      <c r="B225" s="238"/>
      <c r="C225" s="119"/>
      <c r="D225" s="133"/>
      <c r="E225" s="119"/>
      <c r="F225" s="198"/>
    </row>
    <row r="226" spans="1:6" ht="15" customHeight="1" x14ac:dyDescent="0.2">
      <c r="A226" s="237"/>
      <c r="B226" s="238"/>
      <c r="C226" s="119"/>
      <c r="D226" s="133"/>
      <c r="E226" s="119"/>
      <c r="F226" s="198"/>
    </row>
    <row r="227" spans="1:6" ht="15" customHeight="1" x14ac:dyDescent="0.2">
      <c r="A227" s="237"/>
      <c r="B227" s="238"/>
      <c r="C227" s="119"/>
      <c r="D227" s="133"/>
      <c r="E227" s="119"/>
      <c r="F227" s="198"/>
    </row>
    <row r="228" spans="1:6" ht="15" customHeight="1" x14ac:dyDescent="0.2">
      <c r="A228" s="237"/>
      <c r="B228" s="238"/>
      <c r="C228" s="119"/>
      <c r="D228" s="133"/>
      <c r="E228" s="119"/>
      <c r="F228" s="198"/>
    </row>
    <row r="229" spans="1:6" ht="15" customHeight="1" x14ac:dyDescent="0.2">
      <c r="A229" s="237"/>
      <c r="B229" s="238"/>
      <c r="C229" s="119"/>
      <c r="D229" s="133"/>
      <c r="E229" s="119"/>
      <c r="F229" s="198"/>
    </row>
    <row r="230" spans="1:6" ht="15" customHeight="1" x14ac:dyDescent="0.2">
      <c r="A230" s="237"/>
      <c r="B230" s="238"/>
      <c r="C230" s="119"/>
      <c r="D230" s="133"/>
      <c r="E230" s="119"/>
      <c r="F230" s="198"/>
    </row>
    <row r="231" spans="1:6" ht="15" customHeight="1" x14ac:dyDescent="0.2">
      <c r="A231" s="237"/>
      <c r="B231" s="238"/>
      <c r="C231" s="119"/>
      <c r="D231" s="133"/>
      <c r="E231" s="119"/>
      <c r="F231" s="198"/>
    </row>
    <row r="232" spans="1:6" ht="15" customHeight="1" x14ac:dyDescent="0.2">
      <c r="A232" s="237"/>
      <c r="B232" s="238"/>
      <c r="C232" s="119"/>
      <c r="D232" s="133"/>
      <c r="E232" s="119"/>
      <c r="F232" s="198"/>
    </row>
    <row r="233" spans="1:6" ht="15" customHeight="1" x14ac:dyDescent="0.2">
      <c r="A233" s="237"/>
      <c r="B233" s="238"/>
      <c r="C233" s="119"/>
      <c r="D233" s="133"/>
      <c r="E233" s="119"/>
      <c r="F233" s="198"/>
    </row>
    <row r="234" spans="1:6" ht="15" customHeight="1" x14ac:dyDescent="0.2">
      <c r="A234" s="237"/>
      <c r="B234" s="238"/>
      <c r="C234" s="119"/>
      <c r="D234" s="133"/>
      <c r="E234" s="119"/>
      <c r="F234" s="198"/>
    </row>
    <row r="235" spans="1:6" ht="15" customHeight="1" x14ac:dyDescent="0.2">
      <c r="A235" s="237"/>
      <c r="B235" s="238"/>
      <c r="C235" s="119"/>
      <c r="D235" s="133"/>
      <c r="E235" s="119"/>
      <c r="F235" s="198"/>
    </row>
    <row r="236" spans="1:6" ht="15" customHeight="1" x14ac:dyDescent="0.2">
      <c r="A236" s="237"/>
      <c r="B236" s="238"/>
      <c r="C236" s="119"/>
      <c r="D236" s="133"/>
      <c r="E236" s="119"/>
      <c r="F236" s="198"/>
    </row>
    <row r="237" spans="1:6" ht="15" customHeight="1" x14ac:dyDescent="0.2">
      <c r="A237" s="237"/>
      <c r="B237" s="238"/>
      <c r="C237" s="119"/>
      <c r="D237" s="133"/>
      <c r="E237" s="119"/>
      <c r="F237" s="198"/>
    </row>
    <row r="238" spans="1:6" ht="15" customHeight="1" x14ac:dyDescent="0.2">
      <c r="A238" s="237"/>
      <c r="B238" s="238"/>
      <c r="C238" s="119"/>
      <c r="D238" s="133"/>
      <c r="E238" s="119"/>
      <c r="F238" s="198"/>
    </row>
    <row r="239" spans="1:6" ht="15" customHeight="1" x14ac:dyDescent="0.2">
      <c r="A239" s="237"/>
      <c r="B239" s="238"/>
      <c r="C239" s="119"/>
      <c r="D239" s="133"/>
      <c r="E239" s="119"/>
    </row>
    <row r="240" spans="1:6" ht="15" customHeight="1" x14ac:dyDescent="0.2">
      <c r="A240" s="237"/>
      <c r="B240" s="238"/>
      <c r="C240" s="119"/>
      <c r="D240" s="133"/>
      <c r="E240" s="119"/>
      <c r="F240" s="323"/>
    </row>
    <row r="241" spans="1:8" ht="15" customHeight="1" x14ac:dyDescent="0.2">
      <c r="A241" s="237"/>
      <c r="B241" s="238"/>
      <c r="C241" s="119"/>
      <c r="D241" s="133"/>
      <c r="E241" s="119"/>
      <c r="F241" s="198"/>
    </row>
    <row r="242" spans="1:8" ht="15" customHeight="1" x14ac:dyDescent="0.2">
      <c r="A242" s="237"/>
      <c r="B242" s="238"/>
      <c r="C242" s="119"/>
      <c r="D242" s="133"/>
      <c r="E242" s="119"/>
      <c r="F242" s="198"/>
    </row>
    <row r="243" spans="1:8" ht="15" customHeight="1" x14ac:dyDescent="0.2">
      <c r="A243" s="237"/>
      <c r="B243" s="238"/>
      <c r="C243" s="119"/>
      <c r="D243" s="133"/>
      <c r="E243" s="119"/>
      <c r="F243" s="198"/>
    </row>
    <row r="244" spans="1:8" ht="15" customHeight="1" x14ac:dyDescent="0.2">
      <c r="A244" s="237"/>
      <c r="B244" s="238"/>
      <c r="C244" s="119"/>
      <c r="D244" s="133"/>
      <c r="E244" s="119"/>
      <c r="F244" s="198"/>
    </row>
    <row r="245" spans="1:8" ht="15" customHeight="1" x14ac:dyDescent="0.2">
      <c r="A245" s="237"/>
      <c r="B245" s="238"/>
      <c r="C245" s="119"/>
      <c r="D245" s="133"/>
      <c r="E245" s="119"/>
      <c r="F245" s="198"/>
    </row>
    <row r="246" spans="1:8" ht="15" customHeight="1" x14ac:dyDescent="0.2">
      <c r="A246" s="237"/>
      <c r="B246" s="238"/>
      <c r="C246" s="119"/>
      <c r="D246" s="133"/>
      <c r="E246" s="119"/>
      <c r="F246" s="198"/>
    </row>
    <row r="247" spans="1:8" ht="15" customHeight="1" x14ac:dyDescent="0.2">
      <c r="A247" s="237"/>
      <c r="B247" s="238"/>
      <c r="C247" s="119"/>
      <c r="D247" s="133"/>
      <c r="E247" s="119"/>
      <c r="F247" s="198"/>
    </row>
    <row r="248" spans="1:8" ht="15" customHeight="1" x14ac:dyDescent="0.2">
      <c r="A248" s="237"/>
      <c r="B248" s="238"/>
      <c r="C248" s="119"/>
      <c r="D248" s="133"/>
      <c r="E248" s="119"/>
      <c r="F248" s="119"/>
    </row>
    <row r="249" spans="1:8" ht="15" customHeight="1" x14ac:dyDescent="0.2">
      <c r="A249" s="237"/>
      <c r="B249" s="238"/>
      <c r="C249" s="119"/>
      <c r="D249" s="133"/>
      <c r="E249" s="119"/>
      <c r="F249" s="198"/>
    </row>
    <row r="250" spans="1:8" ht="15" customHeight="1" x14ac:dyDescent="0.2">
      <c r="A250" s="237"/>
      <c r="B250" s="238"/>
      <c r="C250" s="119"/>
      <c r="D250" s="133"/>
      <c r="E250" s="119"/>
      <c r="F250" s="142"/>
    </row>
    <row r="251" spans="1:8" ht="15" customHeight="1" x14ac:dyDescent="0.2">
      <c r="A251" s="237"/>
      <c r="B251" s="238"/>
      <c r="C251" s="119"/>
      <c r="D251" s="133"/>
      <c r="E251" s="119"/>
      <c r="F251" s="198"/>
    </row>
    <row r="252" spans="1:8" ht="15" customHeight="1" x14ac:dyDescent="0.2">
      <c r="A252" s="237"/>
      <c r="B252" s="238"/>
      <c r="C252" s="239"/>
      <c r="D252" s="239"/>
      <c r="E252" s="119"/>
      <c r="F252" s="198"/>
      <c r="H252" s="236"/>
    </row>
    <row r="253" spans="1:8" ht="15" customHeight="1" x14ac:dyDescent="0.2">
      <c r="A253" s="237"/>
      <c r="B253" s="238"/>
      <c r="C253" s="119"/>
      <c r="D253" s="133"/>
      <c r="E253" s="119"/>
      <c r="F253" s="198"/>
      <c r="H253" s="236"/>
    </row>
    <row r="254" spans="1:8" ht="15" customHeight="1" x14ac:dyDescent="0.2">
      <c r="A254" s="237"/>
      <c r="B254" s="238"/>
      <c r="C254" s="119"/>
      <c r="D254" s="133"/>
      <c r="E254" s="119"/>
      <c r="F254" s="198"/>
      <c r="H254" s="236"/>
    </row>
    <row r="255" spans="1:8" ht="15" customHeight="1" x14ac:dyDescent="0.2">
      <c r="A255" s="237"/>
      <c r="B255" s="238"/>
      <c r="C255" s="119"/>
      <c r="D255" s="133"/>
      <c r="E255" s="119"/>
      <c r="F255" s="198"/>
      <c r="H255" s="236"/>
    </row>
    <row r="256" spans="1:8" ht="15" customHeight="1" x14ac:dyDescent="0.2">
      <c r="A256" s="237"/>
      <c r="B256" s="238"/>
      <c r="C256" s="119"/>
      <c r="D256" s="133"/>
      <c r="E256" s="119"/>
      <c r="F256" s="198"/>
      <c r="H256" s="236"/>
    </row>
    <row r="257" spans="1:8" ht="15" customHeight="1" x14ac:dyDescent="0.2">
      <c r="A257" s="237"/>
      <c r="B257" s="238"/>
      <c r="C257" s="119"/>
      <c r="D257" s="133"/>
      <c r="E257" s="119"/>
      <c r="F257" s="198"/>
      <c r="H257" s="236"/>
    </row>
    <row r="258" spans="1:8" ht="15" customHeight="1" x14ac:dyDescent="0.2">
      <c r="A258" s="237"/>
      <c r="B258" s="238"/>
      <c r="C258" s="119"/>
      <c r="D258" s="133"/>
      <c r="E258" s="119"/>
      <c r="F258" s="198"/>
      <c r="H258" s="236"/>
    </row>
    <row r="259" spans="1:8" ht="15" customHeight="1" x14ac:dyDescent="0.2">
      <c r="A259" s="237"/>
      <c r="B259" s="238"/>
      <c r="C259" s="119"/>
      <c r="D259" s="133"/>
      <c r="E259" s="119"/>
      <c r="F259" s="198"/>
      <c r="H259" s="236"/>
    </row>
    <row r="260" spans="1:8" ht="15" customHeight="1" x14ac:dyDescent="0.2">
      <c r="A260" s="237"/>
      <c r="B260" s="238"/>
      <c r="C260" s="119"/>
      <c r="D260" s="133"/>
      <c r="E260" s="119"/>
      <c r="F260" s="198"/>
      <c r="H260" s="236"/>
    </row>
    <row r="261" spans="1:8" ht="15" customHeight="1" x14ac:dyDescent="0.2">
      <c r="A261" s="237"/>
      <c r="B261" s="238"/>
      <c r="C261" s="119"/>
      <c r="D261" s="133"/>
      <c r="E261" s="119"/>
      <c r="F261" s="198"/>
      <c r="G261" s="138"/>
    </row>
    <row r="262" spans="1:8" ht="15" customHeight="1" x14ac:dyDescent="0.2">
      <c r="A262" s="237"/>
      <c r="B262" s="238"/>
      <c r="C262" s="119"/>
      <c r="D262" s="133"/>
      <c r="E262" s="119"/>
      <c r="F262" s="198"/>
      <c r="G262" s="138"/>
    </row>
    <row r="263" spans="1:8" ht="15" customHeight="1" x14ac:dyDescent="0.2">
      <c r="A263" s="237"/>
      <c r="B263" s="238"/>
      <c r="C263" s="119"/>
      <c r="D263" s="133"/>
      <c r="E263" s="119"/>
      <c r="F263" s="198"/>
      <c r="G263" s="138"/>
      <c r="H263" s="236"/>
    </row>
    <row r="264" spans="1:8" ht="15" customHeight="1" x14ac:dyDescent="0.2">
      <c r="A264" s="237"/>
      <c r="B264" s="238"/>
      <c r="C264" s="119"/>
      <c r="D264" s="133"/>
      <c r="E264" s="119"/>
      <c r="F264" s="198"/>
      <c r="G264" s="138"/>
    </row>
    <row r="265" spans="1:8" ht="15" customHeight="1" x14ac:dyDescent="0.2">
      <c r="A265" s="237"/>
      <c r="B265" s="238"/>
      <c r="C265" s="119"/>
      <c r="D265" s="133"/>
      <c r="E265" s="119"/>
      <c r="F265" s="199"/>
      <c r="G265" s="138"/>
    </row>
    <row r="266" spans="1:8" ht="15" customHeight="1" x14ac:dyDescent="0.2">
      <c r="A266" s="237"/>
      <c r="B266" s="238"/>
      <c r="C266" s="119"/>
      <c r="D266" s="133"/>
      <c r="E266" s="119"/>
      <c r="F266" s="198"/>
      <c r="G266" s="138"/>
    </row>
    <row r="267" spans="1:8" ht="15" customHeight="1" x14ac:dyDescent="0.2">
      <c r="A267" s="237"/>
      <c r="B267" s="238"/>
      <c r="C267" s="119"/>
      <c r="D267" s="133"/>
      <c r="E267" s="119"/>
      <c r="F267" s="198"/>
      <c r="G267" s="138"/>
    </row>
    <row r="268" spans="1:8" ht="15" customHeight="1" x14ac:dyDescent="0.2">
      <c r="A268" s="237"/>
      <c r="B268" s="238"/>
      <c r="C268" s="119"/>
      <c r="D268" s="133"/>
      <c r="E268" s="119"/>
      <c r="F268" s="198"/>
      <c r="G268" s="138"/>
    </row>
    <row r="269" spans="1:8" ht="15" customHeight="1" x14ac:dyDescent="0.2">
      <c r="A269" s="237"/>
      <c r="B269" s="238"/>
      <c r="C269" s="119"/>
      <c r="D269" s="133"/>
      <c r="E269" s="119"/>
      <c r="F269" s="198"/>
      <c r="G269" s="138"/>
    </row>
    <row r="270" spans="1:8" ht="15" customHeight="1" x14ac:dyDescent="0.2">
      <c r="A270" s="237"/>
      <c r="B270" s="238"/>
      <c r="C270" s="119"/>
      <c r="D270" s="133"/>
      <c r="E270" s="119"/>
      <c r="F270" s="198"/>
      <c r="G270" s="138"/>
    </row>
    <row r="271" spans="1:8" ht="15" customHeight="1" x14ac:dyDescent="0.2">
      <c r="A271" s="237"/>
      <c r="B271" s="238"/>
      <c r="C271" s="119"/>
      <c r="D271" s="133"/>
      <c r="E271" s="119"/>
      <c r="F271" s="238"/>
      <c r="G271" s="138"/>
    </row>
    <row r="272" spans="1:8" ht="15" customHeight="1" x14ac:dyDescent="0.2">
      <c r="A272" s="237"/>
      <c r="B272" s="238"/>
      <c r="C272" s="119"/>
      <c r="D272" s="133"/>
      <c r="E272" s="119"/>
      <c r="F272" s="138"/>
      <c r="G272" s="138"/>
      <c r="H272" s="138"/>
    </row>
    <row r="273" spans="1:8" ht="15" customHeight="1" x14ac:dyDescent="0.2">
      <c r="A273" s="237"/>
      <c r="B273" s="238"/>
      <c r="C273" s="119"/>
      <c r="D273" s="133"/>
      <c r="E273" s="119"/>
      <c r="F273" s="138"/>
      <c r="G273" s="138"/>
      <c r="H273" s="138"/>
    </row>
    <row r="274" spans="1:8" ht="15" customHeight="1" x14ac:dyDescent="0.2">
      <c r="A274" s="237"/>
      <c r="B274" s="238"/>
      <c r="C274" s="119"/>
      <c r="D274" s="133"/>
      <c r="E274" s="119"/>
      <c r="F274" s="138"/>
      <c r="G274" s="138"/>
      <c r="H274" s="138"/>
    </row>
    <row r="275" spans="1:8" ht="15" customHeight="1" x14ac:dyDescent="0.2">
      <c r="A275" s="237"/>
      <c r="B275" s="238"/>
      <c r="C275" s="119"/>
      <c r="D275" s="133"/>
      <c r="E275" s="119"/>
      <c r="F275" s="138"/>
      <c r="G275" s="138"/>
      <c r="H275" s="138"/>
    </row>
    <row r="276" spans="1:8" ht="15" customHeight="1" x14ac:dyDescent="0.2">
      <c r="A276" s="237"/>
      <c r="B276" s="238"/>
      <c r="C276" s="119"/>
      <c r="D276" s="133"/>
      <c r="E276" s="119"/>
      <c r="F276" s="138"/>
      <c r="G276" s="138"/>
      <c r="H276" s="138"/>
    </row>
    <row r="277" spans="1:8" ht="15" customHeight="1" x14ac:dyDescent="0.2">
      <c r="A277" s="237"/>
      <c r="B277" s="238"/>
      <c r="C277" s="119"/>
      <c r="D277" s="133"/>
      <c r="E277" s="119"/>
      <c r="F277" s="138"/>
      <c r="G277" s="138"/>
      <c r="H277" s="138"/>
    </row>
    <row r="278" spans="1:8" ht="15" customHeight="1" x14ac:dyDescent="0.2">
      <c r="A278" s="237"/>
      <c r="B278" s="238"/>
      <c r="C278" s="119"/>
      <c r="D278" s="133"/>
      <c r="E278" s="119"/>
      <c r="F278" s="138"/>
      <c r="G278" s="138"/>
      <c r="H278" s="138"/>
    </row>
    <row r="279" spans="1:8" ht="15" customHeight="1" x14ac:dyDescent="0.2">
      <c r="A279" s="237"/>
      <c r="B279" s="238"/>
      <c r="C279" s="119"/>
      <c r="D279" s="133"/>
      <c r="E279" s="119"/>
      <c r="F279" s="138"/>
      <c r="G279" s="138"/>
      <c r="H279" s="138"/>
    </row>
    <row r="280" spans="1:8" ht="15" customHeight="1" x14ac:dyDescent="0.2">
      <c r="A280" s="237"/>
      <c r="B280" s="238"/>
      <c r="C280" s="119"/>
      <c r="D280" s="133"/>
      <c r="E280" s="119"/>
      <c r="F280" s="138"/>
      <c r="G280" s="138"/>
      <c r="H280" s="138"/>
    </row>
    <row r="281" spans="1:8" ht="15" customHeight="1" x14ac:dyDescent="0.2">
      <c r="A281" s="237"/>
      <c r="B281" s="238"/>
      <c r="C281" s="119"/>
      <c r="D281" s="133"/>
      <c r="E281" s="119"/>
      <c r="F281" s="138"/>
      <c r="G281" s="138"/>
      <c r="H281" s="138"/>
    </row>
    <row r="282" spans="1:8" ht="15" customHeight="1" x14ac:dyDescent="0.2">
      <c r="A282" s="237"/>
      <c r="B282" s="238"/>
      <c r="C282" s="119"/>
      <c r="D282" s="133"/>
      <c r="E282" s="119"/>
      <c r="F282" s="138"/>
      <c r="G282" s="138"/>
      <c r="H282" s="138"/>
    </row>
    <row r="283" spans="1:8" ht="15" customHeight="1" x14ac:dyDescent="0.2">
      <c r="A283" s="237"/>
      <c r="B283" s="238"/>
      <c r="C283" s="119"/>
      <c r="D283" s="133"/>
      <c r="E283" s="119"/>
      <c r="F283" s="138"/>
      <c r="G283" s="138"/>
      <c r="H283" s="138"/>
    </row>
    <row r="284" spans="1:8" ht="15" customHeight="1" x14ac:dyDescent="0.2">
      <c r="A284" s="237"/>
      <c r="B284" s="238"/>
      <c r="C284" s="119"/>
      <c r="D284" s="133"/>
      <c r="E284" s="119"/>
      <c r="F284" s="138"/>
      <c r="G284" s="138"/>
      <c r="H284" s="138"/>
    </row>
    <row r="285" spans="1:8" ht="15" customHeight="1" x14ac:dyDescent="0.2">
      <c r="A285" s="237"/>
      <c r="B285" s="238"/>
      <c r="C285" s="119"/>
      <c r="D285" s="133"/>
      <c r="E285" s="119"/>
      <c r="F285" s="138"/>
      <c r="G285" s="138"/>
      <c r="H285" s="138"/>
    </row>
    <row r="286" spans="1:8" ht="15" customHeight="1" x14ac:dyDescent="0.2">
      <c r="A286" s="237"/>
      <c r="B286" s="238"/>
      <c r="C286" s="119"/>
      <c r="D286" s="133"/>
      <c r="E286" s="119"/>
      <c r="F286" s="138"/>
      <c r="G286" s="138"/>
      <c r="H286" s="138"/>
    </row>
    <row r="287" spans="1:8" ht="15" customHeight="1" x14ac:dyDescent="0.2">
      <c r="A287" s="237"/>
      <c r="B287" s="238"/>
      <c r="C287" s="119"/>
      <c r="D287" s="133"/>
      <c r="E287" s="119"/>
      <c r="F287" s="138"/>
      <c r="G287" s="138"/>
      <c r="H287" s="138"/>
    </row>
    <row r="288" spans="1:8" ht="15" customHeight="1" x14ac:dyDescent="0.2">
      <c r="A288" s="237"/>
      <c r="B288" s="238"/>
      <c r="C288" s="119"/>
      <c r="D288" s="133"/>
      <c r="E288" s="119"/>
      <c r="F288" s="138"/>
      <c r="G288" s="138"/>
      <c r="H288" s="138"/>
    </row>
    <row r="289" spans="1:8" ht="15" customHeight="1" x14ac:dyDescent="0.2">
      <c r="A289" s="237"/>
      <c r="B289" s="238"/>
      <c r="C289" s="119"/>
      <c r="D289" s="133"/>
      <c r="E289" s="119"/>
      <c r="F289" s="138"/>
      <c r="G289" s="138"/>
      <c r="H289" s="138"/>
    </row>
    <row r="290" spans="1:8" ht="15" customHeight="1" x14ac:dyDescent="0.2">
      <c r="A290" s="237"/>
      <c r="B290" s="238"/>
      <c r="C290" s="119"/>
      <c r="D290" s="133"/>
      <c r="E290" s="119"/>
      <c r="F290" s="138"/>
      <c r="G290" s="138"/>
      <c r="H290" s="138"/>
    </row>
    <row r="291" spans="1:8" ht="15" customHeight="1" x14ac:dyDescent="0.2">
      <c r="A291" s="237"/>
      <c r="B291" s="238"/>
      <c r="C291" s="119"/>
      <c r="D291" s="133"/>
      <c r="E291" s="119"/>
      <c r="F291" s="138"/>
      <c r="G291" s="138"/>
      <c r="H291" s="138"/>
    </row>
    <row r="292" spans="1:8" ht="15" customHeight="1" x14ac:dyDescent="0.2">
      <c r="A292" s="237"/>
      <c r="B292" s="238"/>
      <c r="C292" s="119"/>
      <c r="D292" s="133"/>
      <c r="E292" s="119"/>
      <c r="F292" s="138"/>
      <c r="G292" s="138"/>
      <c r="H292" s="138"/>
    </row>
    <row r="293" spans="1:8" ht="15" customHeight="1" x14ac:dyDescent="0.2">
      <c r="A293" s="237"/>
      <c r="B293" s="238"/>
      <c r="C293" s="119"/>
      <c r="D293" s="133"/>
      <c r="E293" s="119"/>
      <c r="F293" s="138"/>
      <c r="G293" s="138"/>
      <c r="H293" s="138"/>
    </row>
    <row r="294" spans="1:8" ht="15" customHeight="1" x14ac:dyDescent="0.2">
      <c r="A294" s="237"/>
      <c r="B294" s="238"/>
      <c r="C294" s="338"/>
      <c r="D294" s="133"/>
      <c r="E294" s="119"/>
      <c r="F294" s="138"/>
      <c r="G294" s="138"/>
      <c r="H294" s="138"/>
    </row>
    <row r="295" spans="1:8" ht="15" customHeight="1" x14ac:dyDescent="0.2">
      <c r="A295" s="237"/>
      <c r="B295" s="238"/>
      <c r="C295" s="338"/>
      <c r="D295" s="133"/>
      <c r="E295" s="119"/>
      <c r="F295" s="138"/>
      <c r="G295" s="138"/>
      <c r="H295" s="138"/>
    </row>
    <row r="296" spans="1:8" ht="15" customHeight="1" x14ac:dyDescent="0.2">
      <c r="A296" s="237"/>
      <c r="B296" s="238"/>
      <c r="C296" s="338"/>
      <c r="D296" s="133"/>
      <c r="E296" s="119"/>
      <c r="F296" s="138"/>
      <c r="G296" s="138"/>
      <c r="H296" s="138"/>
    </row>
    <row r="297" spans="1:8" ht="15" customHeight="1" x14ac:dyDescent="0.2">
      <c r="A297" s="237"/>
      <c r="B297" s="238"/>
      <c r="C297" s="338"/>
      <c r="D297" s="133"/>
      <c r="E297" s="119"/>
      <c r="F297" s="138"/>
      <c r="G297" s="138"/>
      <c r="H297" s="138"/>
    </row>
    <row r="298" spans="1:8" ht="15" customHeight="1" x14ac:dyDescent="0.2">
      <c r="A298" s="237"/>
      <c r="B298" s="238"/>
      <c r="C298" s="338"/>
      <c r="D298" s="133"/>
      <c r="E298" s="119"/>
      <c r="F298" s="138"/>
      <c r="G298" s="138"/>
      <c r="H298" s="138"/>
    </row>
    <row r="299" spans="1:8" s="142" customFormat="1" ht="15" customHeight="1" x14ac:dyDescent="0.2">
      <c r="A299" s="237"/>
      <c r="B299" s="238"/>
      <c r="C299" s="338"/>
      <c r="D299" s="133"/>
      <c r="E299" s="119"/>
    </row>
    <row r="300" spans="1:8" ht="15" customHeight="1" x14ac:dyDescent="0.2">
      <c r="A300" s="237"/>
      <c r="B300" s="238"/>
      <c r="C300" s="338"/>
      <c r="D300" s="133"/>
      <c r="E300" s="119"/>
      <c r="F300" s="138"/>
      <c r="G300" s="138"/>
      <c r="H300" s="138"/>
    </row>
    <row r="301" spans="1:8" ht="15" customHeight="1" x14ac:dyDescent="0.2">
      <c r="A301" s="237"/>
      <c r="B301" s="238"/>
      <c r="C301" s="338"/>
      <c r="D301" s="133"/>
      <c r="E301" s="119"/>
      <c r="F301" s="138"/>
      <c r="G301" s="138"/>
      <c r="H301" s="138"/>
    </row>
    <row r="302" spans="1:8" ht="15" customHeight="1" x14ac:dyDescent="0.2">
      <c r="A302" s="237"/>
      <c r="B302" s="238"/>
      <c r="C302" s="338"/>
      <c r="D302" s="133"/>
      <c r="E302" s="119"/>
      <c r="F302" s="138"/>
      <c r="G302" s="138"/>
      <c r="H302" s="138"/>
    </row>
    <row r="303" spans="1:8" ht="15" customHeight="1" x14ac:dyDescent="0.2">
      <c r="A303" s="237"/>
      <c r="B303" s="238"/>
      <c r="C303" s="338"/>
      <c r="D303" s="133"/>
      <c r="E303" s="119"/>
      <c r="F303" s="198"/>
    </row>
    <row r="304" spans="1:8" ht="15" customHeight="1" x14ac:dyDescent="0.2">
      <c r="A304" s="237"/>
      <c r="B304" s="238"/>
      <c r="C304" s="338"/>
      <c r="D304" s="133"/>
      <c r="E304" s="119"/>
      <c r="F304" s="198"/>
    </row>
    <row r="305" spans="1:6" ht="15" customHeight="1" x14ac:dyDescent="0.2">
      <c r="A305" s="237"/>
      <c r="B305" s="238"/>
      <c r="C305" s="338"/>
      <c r="D305" s="133"/>
      <c r="E305" s="119"/>
      <c r="F305" s="198"/>
    </row>
    <row r="306" spans="1:6" ht="15" customHeight="1" x14ac:dyDescent="0.2">
      <c r="A306" s="237"/>
      <c r="B306" s="238"/>
      <c r="C306" s="338"/>
      <c r="D306" s="133"/>
      <c r="E306" s="119"/>
      <c r="F306" s="198"/>
    </row>
    <row r="307" spans="1:6" ht="15" customHeight="1" x14ac:dyDescent="0.2">
      <c r="A307" s="237"/>
      <c r="B307" s="238"/>
      <c r="C307" s="338"/>
      <c r="D307" s="133"/>
      <c r="E307" s="119"/>
      <c r="F307" s="198"/>
    </row>
    <row r="308" spans="1:6" ht="15" customHeight="1" x14ac:dyDescent="0.2">
      <c r="A308" s="237"/>
      <c r="B308" s="238"/>
      <c r="C308" s="338"/>
      <c r="D308" s="133"/>
      <c r="E308" s="119"/>
      <c r="F308" s="198"/>
    </row>
    <row r="309" spans="1:6" ht="15" customHeight="1" x14ac:dyDescent="0.2">
      <c r="A309" s="237"/>
      <c r="B309" s="238"/>
      <c r="C309" s="338"/>
      <c r="D309" s="133"/>
      <c r="E309" s="119"/>
      <c r="F309" s="198"/>
    </row>
    <row r="310" spans="1:6" ht="15" customHeight="1" x14ac:dyDescent="0.2">
      <c r="A310" s="237"/>
      <c r="B310" s="238"/>
      <c r="C310" s="338"/>
      <c r="D310" s="133"/>
      <c r="E310" s="119"/>
      <c r="F310" s="198"/>
    </row>
    <row r="311" spans="1:6" ht="15" customHeight="1" x14ac:dyDescent="0.2">
      <c r="A311" s="237"/>
      <c r="B311" s="238"/>
      <c r="C311" s="338"/>
      <c r="D311" s="133"/>
      <c r="E311" s="119"/>
      <c r="F311" s="198"/>
    </row>
    <row r="312" spans="1:6" ht="15" customHeight="1" x14ac:dyDescent="0.2">
      <c r="A312" s="237"/>
      <c r="B312" s="238"/>
      <c r="C312" s="119"/>
      <c r="D312" s="133"/>
      <c r="E312" s="119"/>
      <c r="F312" s="198"/>
    </row>
    <row r="313" spans="1:6" ht="15" customHeight="1" x14ac:dyDescent="0.2">
      <c r="A313" s="237"/>
      <c r="B313" s="238"/>
      <c r="C313" s="119"/>
      <c r="D313" s="119"/>
      <c r="E313" s="119"/>
      <c r="F313" s="198"/>
    </row>
    <row r="314" spans="1:6" ht="15" customHeight="1" x14ac:dyDescent="0.2">
      <c r="A314" s="237"/>
      <c r="B314" s="238"/>
      <c r="C314" s="119"/>
      <c r="D314" s="133"/>
      <c r="E314" s="119"/>
      <c r="F314" s="198"/>
    </row>
    <row r="315" spans="1:6" ht="15" customHeight="1" x14ac:dyDescent="0.2">
      <c r="A315" s="237"/>
      <c r="B315" s="238"/>
      <c r="C315" s="119"/>
      <c r="D315" s="133"/>
      <c r="E315" s="119"/>
      <c r="F315" s="199"/>
    </row>
    <row r="316" spans="1:6" ht="15" customHeight="1" x14ac:dyDescent="0.2">
      <c r="A316" s="237"/>
      <c r="B316" s="238"/>
      <c r="C316" s="119"/>
      <c r="D316" s="133"/>
      <c r="E316" s="119"/>
      <c r="F316" s="198"/>
    </row>
    <row r="317" spans="1:6" ht="15" customHeight="1" x14ac:dyDescent="0.2">
      <c r="A317" s="237"/>
      <c r="B317" s="238"/>
      <c r="C317" s="119"/>
      <c r="D317" s="133"/>
      <c r="E317" s="119"/>
      <c r="F317" s="198"/>
    </row>
    <row r="318" spans="1:6" ht="15" customHeight="1" x14ac:dyDescent="0.2">
      <c r="A318" s="237"/>
      <c r="B318" s="238"/>
      <c r="C318" s="119"/>
      <c r="D318" s="133"/>
      <c r="E318" s="119"/>
      <c r="F318" s="198"/>
    </row>
    <row r="319" spans="1:6" ht="15" customHeight="1" x14ac:dyDescent="0.2">
      <c r="A319" s="237"/>
      <c r="B319" s="238"/>
      <c r="C319" s="119"/>
      <c r="D319" s="133"/>
      <c r="E319" s="119"/>
      <c r="F319" s="198"/>
    </row>
    <row r="320" spans="1:6" ht="15" customHeight="1" x14ac:dyDescent="0.2">
      <c r="A320" s="237"/>
      <c r="B320" s="238"/>
      <c r="C320" s="119"/>
      <c r="D320" s="133"/>
      <c r="E320" s="119"/>
      <c r="F320" s="198"/>
    </row>
    <row r="321" spans="1:6" ht="15" customHeight="1" x14ac:dyDescent="0.2">
      <c r="A321" s="237"/>
      <c r="B321" s="238"/>
      <c r="C321" s="119"/>
      <c r="D321" s="133"/>
      <c r="E321" s="119"/>
      <c r="F321" s="198"/>
    </row>
    <row r="322" spans="1:6" ht="15" customHeight="1" x14ac:dyDescent="0.2">
      <c r="A322" s="237"/>
      <c r="B322" s="238"/>
      <c r="C322" s="119"/>
      <c r="D322" s="133"/>
      <c r="E322" s="119"/>
      <c r="F322" s="198"/>
    </row>
    <row r="323" spans="1:6" ht="15" customHeight="1" x14ac:dyDescent="0.2">
      <c r="A323" s="237"/>
      <c r="B323" s="238"/>
      <c r="C323" s="119"/>
      <c r="D323" s="133"/>
      <c r="E323" s="119"/>
      <c r="F323" s="198"/>
    </row>
    <row r="324" spans="1:6" ht="15" customHeight="1" x14ac:dyDescent="0.2">
      <c r="A324" s="237"/>
      <c r="B324" s="238"/>
      <c r="C324" s="119"/>
      <c r="D324" s="133"/>
      <c r="E324" s="119"/>
      <c r="F324" s="198"/>
    </row>
    <row r="325" spans="1:6" ht="15" customHeight="1" x14ac:dyDescent="0.2">
      <c r="A325" s="237"/>
      <c r="B325" s="238"/>
      <c r="C325" s="119"/>
      <c r="D325" s="133"/>
      <c r="E325" s="119"/>
      <c r="F325" s="198"/>
    </row>
    <row r="326" spans="1:6" ht="15" customHeight="1" x14ac:dyDescent="0.2">
      <c r="A326" s="237"/>
      <c r="B326" s="238"/>
      <c r="C326" s="119"/>
      <c r="D326" s="133"/>
      <c r="E326" s="119"/>
      <c r="F326" s="198"/>
    </row>
    <row r="327" spans="1:6" ht="15" customHeight="1" x14ac:dyDescent="0.2">
      <c r="A327" s="237"/>
      <c r="B327" s="238"/>
      <c r="C327" s="119"/>
      <c r="D327" s="133"/>
      <c r="E327" s="119"/>
      <c r="F327" s="198"/>
    </row>
    <row r="328" spans="1:6" ht="15" customHeight="1" x14ac:dyDescent="0.2">
      <c r="A328" s="237"/>
      <c r="B328" s="238"/>
      <c r="C328" s="119"/>
      <c r="D328" s="133"/>
      <c r="E328" s="119"/>
      <c r="F328" s="198"/>
    </row>
    <row r="329" spans="1:6" ht="15" customHeight="1" x14ac:dyDescent="0.2">
      <c r="A329" s="237"/>
      <c r="B329" s="238"/>
      <c r="C329" s="119"/>
      <c r="D329" s="133"/>
      <c r="E329" s="119"/>
      <c r="F329" s="198"/>
    </row>
    <row r="330" spans="1:6" ht="15" customHeight="1" x14ac:dyDescent="0.2">
      <c r="A330" s="237"/>
      <c r="B330" s="238"/>
      <c r="C330" s="119"/>
      <c r="D330" s="133"/>
      <c r="E330" s="119"/>
      <c r="F330" s="198"/>
    </row>
    <row r="331" spans="1:6" ht="15" customHeight="1" x14ac:dyDescent="0.2">
      <c r="A331" s="237"/>
      <c r="B331" s="238"/>
      <c r="C331" s="119"/>
      <c r="D331" s="133"/>
      <c r="E331" s="119"/>
      <c r="F331" s="198"/>
    </row>
    <row r="332" spans="1:6" ht="15" customHeight="1" x14ac:dyDescent="0.2">
      <c r="A332" s="237"/>
      <c r="B332" s="238"/>
      <c r="C332" s="239"/>
      <c r="D332" s="133"/>
      <c r="E332" s="119"/>
      <c r="F332" s="198"/>
    </row>
    <row r="333" spans="1:6" ht="15" customHeight="1" x14ac:dyDescent="0.2">
      <c r="A333" s="237"/>
      <c r="B333" s="238"/>
      <c r="C333" s="119"/>
      <c r="D333" s="133"/>
      <c r="E333" s="119"/>
      <c r="F333" s="198"/>
    </row>
    <row r="334" spans="1:6" ht="15" customHeight="1" x14ac:dyDescent="0.2">
      <c r="A334" s="237"/>
      <c r="B334" s="238"/>
      <c r="C334" s="119"/>
      <c r="D334" s="133"/>
      <c r="E334" s="119"/>
      <c r="F334" s="228"/>
    </row>
    <row r="335" spans="1:6" ht="15" customHeight="1" x14ac:dyDescent="0.2">
      <c r="A335" s="237"/>
      <c r="B335" s="238"/>
      <c r="C335" s="119"/>
      <c r="D335" s="133"/>
      <c r="E335" s="119"/>
      <c r="F335" s="198"/>
    </row>
    <row r="336" spans="1:6" ht="15" customHeight="1" x14ac:dyDescent="0.2">
      <c r="A336" s="237"/>
      <c r="B336" s="238"/>
      <c r="C336" s="119"/>
      <c r="D336" s="133"/>
      <c r="E336" s="119"/>
      <c r="F336" s="198"/>
    </row>
    <row r="337" spans="1:6" ht="15" customHeight="1" x14ac:dyDescent="0.2">
      <c r="A337" s="237"/>
      <c r="B337" s="238"/>
      <c r="C337" s="119"/>
      <c r="D337" s="133"/>
      <c r="E337" s="119"/>
      <c r="F337" s="198"/>
    </row>
    <row r="338" spans="1:6" ht="15" customHeight="1" x14ac:dyDescent="0.2">
      <c r="A338" s="237"/>
      <c r="B338" s="238"/>
      <c r="C338" s="119"/>
      <c r="D338" s="133"/>
      <c r="E338" s="119"/>
      <c r="F338" s="198"/>
    </row>
    <row r="339" spans="1:6" ht="15" customHeight="1" x14ac:dyDescent="0.2">
      <c r="A339" s="237"/>
      <c r="B339" s="238"/>
      <c r="C339" s="119"/>
      <c r="D339" s="133"/>
      <c r="E339" s="119"/>
      <c r="F339" s="198"/>
    </row>
    <row r="340" spans="1:6" ht="15" customHeight="1" x14ac:dyDescent="0.2">
      <c r="A340" s="237"/>
      <c r="B340" s="238"/>
      <c r="C340" s="119"/>
      <c r="D340" s="133"/>
      <c r="E340" s="119"/>
      <c r="F340" s="198"/>
    </row>
    <row r="341" spans="1:6" ht="15" customHeight="1" x14ac:dyDescent="0.2">
      <c r="A341" s="237"/>
      <c r="B341" s="238"/>
      <c r="C341" s="119"/>
      <c r="D341" s="133"/>
      <c r="E341" s="119"/>
      <c r="F341" s="198"/>
    </row>
    <row r="342" spans="1:6" ht="15" customHeight="1" x14ac:dyDescent="0.2">
      <c r="A342" s="237"/>
      <c r="B342" s="238"/>
      <c r="C342" s="119"/>
      <c r="D342" s="133"/>
      <c r="E342" s="119"/>
      <c r="F342" s="198"/>
    </row>
    <row r="343" spans="1:6" ht="15" customHeight="1" x14ac:dyDescent="0.2">
      <c r="A343" s="237"/>
      <c r="B343" s="238"/>
      <c r="C343" s="119"/>
      <c r="D343" s="133"/>
      <c r="E343" s="119"/>
      <c r="F343" s="198"/>
    </row>
    <row r="344" spans="1:6" ht="15" customHeight="1" x14ac:dyDescent="0.2">
      <c r="A344" s="237"/>
      <c r="B344" s="238"/>
      <c r="C344" s="119"/>
      <c r="D344" s="133"/>
      <c r="E344" s="119"/>
      <c r="F344" s="198"/>
    </row>
    <row r="345" spans="1:6" ht="15" customHeight="1" x14ac:dyDescent="0.2">
      <c r="A345" s="237"/>
      <c r="B345" s="238"/>
      <c r="C345" s="119"/>
      <c r="D345" s="133"/>
      <c r="E345" s="119"/>
      <c r="F345" s="198"/>
    </row>
    <row r="346" spans="1:6" ht="15" customHeight="1" x14ac:dyDescent="0.2">
      <c r="A346" s="237"/>
      <c r="B346" s="238"/>
      <c r="C346" s="119"/>
      <c r="D346" s="133"/>
      <c r="E346" s="119"/>
      <c r="F346" s="119"/>
    </row>
    <row r="347" spans="1:6" ht="15" customHeight="1" x14ac:dyDescent="0.2">
      <c r="A347" s="237"/>
      <c r="B347" s="238"/>
      <c r="C347" s="119"/>
      <c r="D347" s="133"/>
      <c r="E347" s="119"/>
      <c r="F347" s="119"/>
    </row>
    <row r="348" spans="1:6" ht="15" customHeight="1" x14ac:dyDescent="0.2">
      <c r="A348" s="237"/>
      <c r="B348" s="238"/>
      <c r="C348" s="119"/>
      <c r="D348" s="133"/>
      <c r="E348" s="119"/>
      <c r="F348" s="119"/>
    </row>
    <row r="349" spans="1:6" ht="15" customHeight="1" x14ac:dyDescent="0.2">
      <c r="A349" s="237"/>
      <c r="B349" s="238"/>
      <c r="C349" s="119"/>
      <c r="D349" s="133"/>
      <c r="E349" s="119"/>
      <c r="F349" s="119"/>
    </row>
    <row r="350" spans="1:6" ht="15" customHeight="1" x14ac:dyDescent="0.2">
      <c r="A350" s="237"/>
      <c r="B350" s="238"/>
      <c r="C350" s="119"/>
      <c r="D350" s="133"/>
      <c r="E350" s="119"/>
      <c r="F350" s="142"/>
    </row>
    <row r="351" spans="1:6" ht="15" customHeight="1" x14ac:dyDescent="0.2">
      <c r="A351" s="237"/>
      <c r="B351" s="238"/>
      <c r="C351" s="119"/>
      <c r="D351" s="133"/>
      <c r="E351" s="119"/>
      <c r="F351" s="119"/>
    </row>
    <row r="352" spans="1:6" ht="15" customHeight="1" x14ac:dyDescent="0.2">
      <c r="A352" s="237"/>
      <c r="B352" s="238"/>
      <c r="C352" s="119"/>
      <c r="D352" s="133"/>
      <c r="E352" s="119"/>
      <c r="F352" s="119"/>
    </row>
    <row r="353" spans="1:6" ht="15" customHeight="1" x14ac:dyDescent="0.2">
      <c r="A353" s="237"/>
      <c r="B353" s="238"/>
      <c r="C353" s="119"/>
      <c r="D353" s="133"/>
      <c r="E353" s="119"/>
      <c r="F353" s="119"/>
    </row>
    <row r="354" spans="1:6" ht="15" customHeight="1" x14ac:dyDescent="0.2">
      <c r="A354" s="237"/>
      <c r="B354" s="238"/>
      <c r="C354" s="119"/>
      <c r="D354" s="133"/>
      <c r="E354" s="119"/>
      <c r="F354" s="119"/>
    </row>
    <row r="355" spans="1:6" ht="15" customHeight="1" x14ac:dyDescent="0.2">
      <c r="A355" s="237"/>
      <c r="B355" s="238"/>
      <c r="C355" s="119"/>
      <c r="D355" s="133"/>
      <c r="E355" s="119"/>
      <c r="F355" s="119"/>
    </row>
    <row r="356" spans="1:6" ht="15" customHeight="1" x14ac:dyDescent="0.2">
      <c r="A356" s="237"/>
      <c r="B356" s="238"/>
      <c r="C356" s="119"/>
      <c r="D356" s="133"/>
      <c r="E356" s="119"/>
      <c r="F356" s="119"/>
    </row>
    <row r="357" spans="1:6" ht="15" customHeight="1" x14ac:dyDescent="0.2">
      <c r="A357" s="237"/>
      <c r="B357" s="238"/>
      <c r="C357" s="119"/>
      <c r="D357" s="133"/>
      <c r="E357" s="119"/>
      <c r="F357" s="119"/>
    </row>
    <row r="358" spans="1:6" ht="15" customHeight="1" x14ac:dyDescent="0.2">
      <c r="A358" s="237"/>
      <c r="B358" s="238"/>
      <c r="C358" s="119"/>
      <c r="D358" s="133"/>
      <c r="E358" s="119"/>
      <c r="F358" s="119"/>
    </row>
    <row r="359" spans="1:6" ht="15" customHeight="1" x14ac:dyDescent="0.2">
      <c r="A359" s="237"/>
      <c r="B359" s="238"/>
      <c r="C359" s="119"/>
      <c r="D359" s="133"/>
      <c r="E359" s="119"/>
      <c r="F359" s="119"/>
    </row>
    <row r="360" spans="1:6" ht="15" customHeight="1" x14ac:dyDescent="0.2">
      <c r="A360" s="237"/>
      <c r="B360" s="238"/>
      <c r="C360" s="119"/>
      <c r="D360" s="133"/>
      <c r="E360" s="119"/>
      <c r="F360" s="119"/>
    </row>
    <row r="361" spans="1:6" ht="15" customHeight="1" x14ac:dyDescent="0.2">
      <c r="A361" s="237"/>
      <c r="B361" s="238"/>
      <c r="C361" s="119"/>
      <c r="D361" s="133"/>
      <c r="E361" s="119"/>
      <c r="F361" s="119"/>
    </row>
    <row r="362" spans="1:6" ht="15" customHeight="1" x14ac:dyDescent="0.2">
      <c r="A362" s="237"/>
      <c r="B362" s="238"/>
      <c r="C362" s="119"/>
      <c r="D362" s="133"/>
      <c r="E362" s="119"/>
      <c r="F362" s="119"/>
    </row>
    <row r="363" spans="1:6" ht="15" customHeight="1" x14ac:dyDescent="0.2">
      <c r="A363" s="237"/>
      <c r="B363" s="238"/>
      <c r="C363" s="119"/>
      <c r="D363" s="133"/>
      <c r="E363" s="119"/>
      <c r="F363" s="119"/>
    </row>
    <row r="364" spans="1:6" ht="15" customHeight="1" x14ac:dyDescent="0.2">
      <c r="A364" s="237"/>
      <c r="B364" s="238"/>
      <c r="C364" s="119"/>
      <c r="D364" s="133"/>
      <c r="E364" s="119"/>
      <c r="F364" s="119"/>
    </row>
    <row r="365" spans="1:6" ht="15" customHeight="1" x14ac:dyDescent="0.2">
      <c r="A365" s="237"/>
      <c r="B365" s="238"/>
      <c r="C365" s="119"/>
      <c r="D365" s="133"/>
      <c r="E365" s="119"/>
      <c r="F365" s="286"/>
    </row>
    <row r="366" spans="1:6" ht="15" customHeight="1" x14ac:dyDescent="0.2">
      <c r="A366" s="237"/>
      <c r="B366" s="238"/>
      <c r="C366" s="119"/>
      <c r="D366" s="133"/>
      <c r="E366" s="119"/>
      <c r="F366" s="119"/>
    </row>
    <row r="367" spans="1:6" ht="15" customHeight="1" x14ac:dyDescent="0.2">
      <c r="A367" s="237"/>
      <c r="B367" s="238"/>
      <c r="C367" s="119"/>
      <c r="D367" s="133"/>
      <c r="E367" s="119"/>
      <c r="F367" s="119"/>
    </row>
    <row r="368" spans="1:6" ht="15" customHeight="1" x14ac:dyDescent="0.2">
      <c r="A368" s="237"/>
      <c r="B368" s="238"/>
      <c r="C368" s="119"/>
      <c r="D368" s="133"/>
      <c r="E368" s="119"/>
      <c r="F368" s="119"/>
    </row>
    <row r="369" spans="1:6" ht="15" customHeight="1" x14ac:dyDescent="0.2">
      <c r="A369" s="237"/>
      <c r="B369" s="238"/>
      <c r="C369" s="119"/>
      <c r="D369" s="133"/>
      <c r="E369" s="119"/>
      <c r="F369" s="119"/>
    </row>
    <row r="370" spans="1:6" ht="15" customHeight="1" x14ac:dyDescent="0.2">
      <c r="A370" s="237"/>
      <c r="B370" s="238"/>
      <c r="C370" s="119"/>
      <c r="D370" s="133"/>
      <c r="E370" s="119"/>
      <c r="F370" s="119"/>
    </row>
    <row r="371" spans="1:6" ht="15" customHeight="1" x14ac:dyDescent="0.2">
      <c r="A371" s="237"/>
      <c r="B371" s="238"/>
      <c r="C371" s="119"/>
      <c r="D371" s="133"/>
      <c r="E371" s="119"/>
      <c r="F371" s="119"/>
    </row>
    <row r="372" spans="1:6" ht="15" customHeight="1" x14ac:dyDescent="0.2">
      <c r="A372" s="237"/>
      <c r="B372" s="238"/>
      <c r="C372" s="119"/>
      <c r="D372" s="133"/>
      <c r="E372" s="119"/>
      <c r="F372" s="198"/>
    </row>
    <row r="373" spans="1:6" ht="15" customHeight="1" x14ac:dyDescent="0.2">
      <c r="A373" s="237"/>
      <c r="B373" s="238"/>
      <c r="C373" s="119"/>
      <c r="D373" s="133"/>
      <c r="E373" s="119"/>
      <c r="F373" s="119"/>
    </row>
    <row r="374" spans="1:6" ht="15" customHeight="1" x14ac:dyDescent="0.2">
      <c r="A374" s="237"/>
      <c r="B374" s="238"/>
      <c r="C374" s="119"/>
      <c r="D374" s="133"/>
      <c r="E374" s="119"/>
      <c r="F374" s="119"/>
    </row>
    <row r="375" spans="1:6" ht="15" customHeight="1" x14ac:dyDescent="0.2">
      <c r="A375" s="237"/>
      <c r="B375" s="238"/>
      <c r="C375" s="119"/>
      <c r="D375" s="133"/>
      <c r="E375" s="119"/>
      <c r="F375" s="119"/>
    </row>
    <row r="376" spans="1:6" ht="15" customHeight="1" x14ac:dyDescent="0.2">
      <c r="A376" s="237"/>
      <c r="B376" s="238"/>
      <c r="C376" s="119"/>
      <c r="D376" s="133"/>
      <c r="E376" s="119"/>
      <c r="F376" s="119"/>
    </row>
    <row r="377" spans="1:6" ht="15" customHeight="1" x14ac:dyDescent="0.2">
      <c r="A377" s="237"/>
      <c r="B377" s="238"/>
      <c r="C377" s="119"/>
      <c r="D377" s="133"/>
      <c r="E377" s="119"/>
      <c r="F377" s="119"/>
    </row>
    <row r="378" spans="1:6" ht="15" customHeight="1" x14ac:dyDescent="0.2">
      <c r="A378" s="237"/>
      <c r="B378" s="238"/>
      <c r="C378" s="119"/>
      <c r="D378" s="133"/>
      <c r="E378" s="119"/>
      <c r="F378" s="119"/>
    </row>
    <row r="379" spans="1:6" ht="15" customHeight="1" x14ac:dyDescent="0.2">
      <c r="A379" s="237"/>
      <c r="B379" s="238"/>
      <c r="C379" s="119"/>
      <c r="D379" s="133"/>
      <c r="E379" s="119"/>
      <c r="F379" s="119"/>
    </row>
    <row r="380" spans="1:6" ht="15" customHeight="1" x14ac:dyDescent="0.2">
      <c r="A380" s="237"/>
      <c r="B380" s="238"/>
      <c r="C380" s="119"/>
      <c r="D380" s="133"/>
      <c r="E380" s="119"/>
      <c r="F380" s="119"/>
    </row>
    <row r="381" spans="1:6" ht="15" customHeight="1" x14ac:dyDescent="0.2">
      <c r="A381" s="237"/>
      <c r="B381" s="238"/>
      <c r="C381" s="119"/>
      <c r="D381" s="133"/>
      <c r="E381" s="119"/>
    </row>
    <row r="382" spans="1:6" ht="15" customHeight="1" x14ac:dyDescent="0.2">
      <c r="A382" s="237"/>
      <c r="B382" s="238"/>
      <c r="C382" s="239"/>
      <c r="D382" s="239"/>
      <c r="E382" s="119"/>
      <c r="F382" s="119"/>
    </row>
    <row r="383" spans="1:6" ht="15" customHeight="1" x14ac:dyDescent="0.2">
      <c r="A383" s="237"/>
      <c r="B383" s="238"/>
      <c r="C383" s="119"/>
      <c r="D383" s="133"/>
      <c r="E383" s="119"/>
      <c r="F383" s="119"/>
    </row>
    <row r="384" spans="1:6" ht="15" customHeight="1" x14ac:dyDescent="0.2">
      <c r="A384" s="237"/>
      <c r="B384" s="238"/>
      <c r="C384" s="119"/>
      <c r="D384" s="133"/>
      <c r="E384" s="119"/>
      <c r="F384" s="287"/>
    </row>
    <row r="385" spans="1:6" ht="15" customHeight="1" x14ac:dyDescent="0.2">
      <c r="A385" s="237"/>
      <c r="B385" s="238"/>
      <c r="C385" s="119"/>
      <c r="D385" s="133"/>
      <c r="E385" s="119"/>
      <c r="F385" s="119"/>
    </row>
    <row r="386" spans="1:6" ht="15" customHeight="1" x14ac:dyDescent="0.2">
      <c r="A386" s="237"/>
      <c r="B386" s="238"/>
      <c r="C386" s="119"/>
      <c r="D386" s="133"/>
      <c r="E386" s="119"/>
      <c r="F386" s="119"/>
    </row>
    <row r="387" spans="1:6" ht="15" customHeight="1" x14ac:dyDescent="0.2">
      <c r="A387" s="237"/>
      <c r="B387" s="238"/>
      <c r="C387" s="119"/>
      <c r="D387" s="133"/>
      <c r="E387" s="119"/>
      <c r="F387" s="119"/>
    </row>
    <row r="388" spans="1:6" ht="15" customHeight="1" x14ac:dyDescent="0.2">
      <c r="A388" s="237"/>
      <c r="B388" s="238"/>
      <c r="C388" s="119"/>
      <c r="D388" s="133"/>
      <c r="E388" s="119"/>
      <c r="F388" s="119"/>
    </row>
    <row r="389" spans="1:6" ht="15" customHeight="1" x14ac:dyDescent="0.2">
      <c r="A389" s="237"/>
      <c r="B389" s="238"/>
      <c r="C389" s="119"/>
      <c r="D389" s="133"/>
      <c r="E389" s="119"/>
      <c r="F389" s="119"/>
    </row>
    <row r="390" spans="1:6" ht="15" customHeight="1" x14ac:dyDescent="0.2">
      <c r="A390" s="237"/>
      <c r="B390" s="238"/>
      <c r="C390" s="119"/>
      <c r="D390" s="133"/>
      <c r="E390" s="119"/>
      <c r="F390" s="119"/>
    </row>
    <row r="391" spans="1:6" ht="15" customHeight="1" x14ac:dyDescent="0.2">
      <c r="A391" s="237"/>
      <c r="B391" s="238"/>
      <c r="C391" s="119"/>
      <c r="D391" s="133"/>
      <c r="E391" s="119"/>
      <c r="F391" s="119"/>
    </row>
    <row r="392" spans="1:6" ht="15" customHeight="1" x14ac:dyDescent="0.2">
      <c r="A392" s="237"/>
      <c r="B392" s="238"/>
      <c r="C392" s="119"/>
      <c r="D392" s="133"/>
      <c r="E392" s="119"/>
      <c r="F392" s="119"/>
    </row>
    <row r="393" spans="1:6" ht="15" customHeight="1" x14ac:dyDescent="0.2">
      <c r="A393" s="237"/>
      <c r="B393" s="238"/>
      <c r="C393" s="119"/>
      <c r="D393" s="133"/>
      <c r="E393" s="119"/>
      <c r="F393" s="119"/>
    </row>
    <row r="394" spans="1:6" ht="15" customHeight="1" x14ac:dyDescent="0.2">
      <c r="A394" s="237"/>
      <c r="B394" s="238"/>
      <c r="C394" s="119"/>
      <c r="D394" s="133"/>
      <c r="E394" s="119"/>
      <c r="F394" s="119"/>
    </row>
    <row r="395" spans="1:6" ht="15" customHeight="1" x14ac:dyDescent="0.2">
      <c r="A395" s="237"/>
      <c r="B395" s="238"/>
      <c r="C395" s="119"/>
      <c r="D395" s="133"/>
      <c r="E395" s="119"/>
      <c r="F395" s="119"/>
    </row>
    <row r="396" spans="1:6" ht="15" customHeight="1" x14ac:dyDescent="0.2">
      <c r="A396" s="237"/>
      <c r="B396" s="238"/>
      <c r="C396" s="119"/>
      <c r="D396" s="133"/>
      <c r="E396" s="119"/>
      <c r="F396" s="119"/>
    </row>
    <row r="397" spans="1:6" ht="15" customHeight="1" x14ac:dyDescent="0.2">
      <c r="A397" s="237"/>
      <c r="B397" s="238"/>
      <c r="C397" s="119"/>
      <c r="D397" s="133"/>
      <c r="E397" s="119"/>
      <c r="F397" s="119"/>
    </row>
    <row r="398" spans="1:6" ht="15" customHeight="1" x14ac:dyDescent="0.2">
      <c r="A398" s="237"/>
      <c r="B398" s="238"/>
      <c r="C398" s="119"/>
      <c r="D398" s="133"/>
      <c r="E398" s="119"/>
      <c r="F398" s="119"/>
    </row>
    <row r="399" spans="1:6" ht="15" customHeight="1" x14ac:dyDescent="0.2">
      <c r="A399" s="237"/>
      <c r="B399" s="238"/>
      <c r="C399" s="119"/>
      <c r="D399" s="133"/>
      <c r="E399" s="119"/>
      <c r="F399" s="119"/>
    </row>
    <row r="400" spans="1:6" ht="15" customHeight="1" x14ac:dyDescent="0.2">
      <c r="A400" s="237"/>
      <c r="B400" s="238"/>
      <c r="C400" s="119"/>
      <c r="D400" s="133"/>
      <c r="E400" s="119"/>
      <c r="F400" s="142"/>
    </row>
    <row r="401" spans="1:6" ht="15" customHeight="1" x14ac:dyDescent="0.2">
      <c r="A401" s="237"/>
      <c r="B401" s="238"/>
      <c r="C401" s="119"/>
      <c r="D401" s="133"/>
      <c r="E401" s="119"/>
      <c r="F401" s="119"/>
    </row>
    <row r="402" spans="1:6" ht="15" customHeight="1" x14ac:dyDescent="0.2">
      <c r="A402" s="237"/>
      <c r="B402" s="238"/>
      <c r="C402" s="119"/>
      <c r="D402" s="133"/>
      <c r="E402" s="119"/>
      <c r="F402" s="119"/>
    </row>
    <row r="403" spans="1:6" ht="15" customHeight="1" x14ac:dyDescent="0.2">
      <c r="A403" s="237"/>
      <c r="B403" s="238"/>
      <c r="C403" s="119"/>
      <c r="D403" s="133"/>
      <c r="E403" s="119"/>
      <c r="F403" s="119"/>
    </row>
    <row r="404" spans="1:6" ht="15" customHeight="1" x14ac:dyDescent="0.2">
      <c r="A404" s="237"/>
      <c r="B404" s="238"/>
      <c r="C404" s="119"/>
      <c r="D404" s="133"/>
      <c r="E404" s="119"/>
      <c r="F404" s="119"/>
    </row>
    <row r="405" spans="1:6" ht="15" customHeight="1" x14ac:dyDescent="0.2">
      <c r="A405" s="237"/>
      <c r="B405" s="238"/>
      <c r="C405" s="119"/>
      <c r="D405" s="133"/>
      <c r="E405" s="119"/>
      <c r="F405" s="119"/>
    </row>
    <row r="406" spans="1:6" ht="15" customHeight="1" x14ac:dyDescent="0.2">
      <c r="A406" s="237"/>
      <c r="B406" s="238"/>
      <c r="C406" s="119"/>
      <c r="D406" s="133"/>
      <c r="E406" s="119"/>
      <c r="F406" s="119"/>
    </row>
    <row r="407" spans="1:6" ht="15" customHeight="1" x14ac:dyDescent="0.2">
      <c r="A407" s="237"/>
      <c r="B407" s="238"/>
      <c r="C407" s="119"/>
      <c r="D407" s="133"/>
      <c r="E407" s="119"/>
      <c r="F407" s="119"/>
    </row>
    <row r="408" spans="1:6" ht="15" customHeight="1" x14ac:dyDescent="0.2">
      <c r="A408" s="237"/>
      <c r="B408" s="238"/>
      <c r="C408" s="119"/>
      <c r="D408" s="133"/>
      <c r="E408" s="119"/>
      <c r="F408" s="119"/>
    </row>
    <row r="409" spans="1:6" ht="15" customHeight="1" x14ac:dyDescent="0.2">
      <c r="A409" s="237"/>
      <c r="B409" s="238"/>
      <c r="C409" s="119"/>
      <c r="D409" s="133"/>
      <c r="E409" s="119"/>
      <c r="F409" s="119"/>
    </row>
    <row r="410" spans="1:6" ht="15" customHeight="1" x14ac:dyDescent="0.2">
      <c r="A410" s="237"/>
      <c r="B410" s="238"/>
      <c r="C410" s="119"/>
      <c r="D410" s="133"/>
      <c r="E410" s="119"/>
      <c r="F410" s="119"/>
    </row>
    <row r="411" spans="1:6" ht="15" customHeight="1" x14ac:dyDescent="0.2">
      <c r="A411" s="237"/>
      <c r="B411" s="238"/>
      <c r="C411" s="119"/>
      <c r="D411" s="133"/>
      <c r="E411" s="119"/>
      <c r="F411" s="286"/>
    </row>
    <row r="412" spans="1:6" ht="15" customHeight="1" x14ac:dyDescent="0.2">
      <c r="A412" s="237"/>
      <c r="B412" s="238"/>
      <c r="C412" s="119"/>
      <c r="D412" s="133"/>
      <c r="E412" s="119"/>
      <c r="F412" s="119"/>
    </row>
    <row r="413" spans="1:6" ht="15" customHeight="1" x14ac:dyDescent="0.2">
      <c r="A413" s="237"/>
      <c r="B413" s="238"/>
      <c r="C413" s="119"/>
      <c r="D413" s="133"/>
      <c r="E413" s="119"/>
      <c r="F413" s="119"/>
    </row>
    <row r="414" spans="1:6" ht="15" customHeight="1" x14ac:dyDescent="0.2">
      <c r="A414" s="237"/>
      <c r="B414" s="238"/>
      <c r="C414" s="119"/>
      <c r="D414" s="133"/>
      <c r="E414" s="119"/>
      <c r="F414" s="119"/>
    </row>
    <row r="415" spans="1:6" ht="15" customHeight="1" x14ac:dyDescent="0.2">
      <c r="A415" s="237"/>
      <c r="B415" s="238"/>
      <c r="C415" s="119"/>
      <c r="D415" s="133"/>
      <c r="E415" s="119"/>
      <c r="F415" s="119"/>
    </row>
    <row r="416" spans="1:6" ht="15" customHeight="1" x14ac:dyDescent="0.2">
      <c r="A416" s="237"/>
      <c r="B416" s="238"/>
      <c r="C416" s="119"/>
      <c r="D416" s="133"/>
      <c r="E416" s="119"/>
      <c r="F416" s="119"/>
    </row>
    <row r="417" spans="1:6" ht="15" customHeight="1" x14ac:dyDescent="0.2">
      <c r="A417" s="237"/>
      <c r="B417" s="238"/>
      <c r="C417" s="119"/>
      <c r="D417" s="133"/>
      <c r="E417" s="119"/>
      <c r="F417" s="119"/>
    </row>
    <row r="418" spans="1:6" ht="15" customHeight="1" x14ac:dyDescent="0.2">
      <c r="A418" s="237"/>
      <c r="B418" s="238"/>
      <c r="C418" s="119"/>
      <c r="D418" s="133"/>
      <c r="E418" s="119"/>
      <c r="F418" s="119"/>
    </row>
    <row r="419" spans="1:6" ht="15" customHeight="1" x14ac:dyDescent="0.2">
      <c r="A419" s="237"/>
      <c r="B419" s="238"/>
      <c r="C419" s="119"/>
      <c r="D419" s="133"/>
      <c r="E419" s="119"/>
      <c r="F419" s="119"/>
    </row>
    <row r="420" spans="1:6" ht="15" customHeight="1" x14ac:dyDescent="0.2">
      <c r="A420" s="237"/>
      <c r="F420" s="119"/>
    </row>
    <row r="421" spans="1:6" ht="15" customHeight="1" x14ac:dyDescent="0.2">
      <c r="A421" s="237"/>
      <c r="B421" s="238"/>
      <c r="C421" s="119"/>
      <c r="D421" s="133"/>
      <c r="E421" s="119"/>
      <c r="F421" s="119"/>
    </row>
    <row r="422" spans="1:6" ht="15" customHeight="1" x14ac:dyDescent="0.2">
      <c r="A422" s="237"/>
      <c r="B422" s="238"/>
      <c r="C422" s="119"/>
      <c r="D422" s="133"/>
      <c r="E422" s="119"/>
      <c r="F422" s="119"/>
    </row>
    <row r="423" spans="1:6" ht="15" customHeight="1" x14ac:dyDescent="0.2">
      <c r="A423" s="237"/>
      <c r="B423" s="238"/>
      <c r="C423" s="119"/>
      <c r="D423" s="133"/>
      <c r="E423" s="119"/>
      <c r="F423" s="119"/>
    </row>
    <row r="424" spans="1:6" ht="15" customHeight="1" x14ac:dyDescent="0.2">
      <c r="A424" s="237"/>
      <c r="B424" s="238"/>
      <c r="C424" s="119"/>
      <c r="D424" s="133"/>
      <c r="E424" s="119"/>
      <c r="F424" s="119"/>
    </row>
    <row r="425" spans="1:6" ht="15" customHeight="1" x14ac:dyDescent="0.2">
      <c r="A425" s="237"/>
      <c r="B425" s="238"/>
      <c r="C425" s="119"/>
      <c r="D425" s="133"/>
      <c r="E425" s="119"/>
      <c r="F425" s="119"/>
    </row>
    <row r="426" spans="1:6" ht="15" customHeight="1" x14ac:dyDescent="0.2">
      <c r="A426" s="237"/>
      <c r="B426" s="238"/>
      <c r="C426" s="119"/>
      <c r="D426" s="133"/>
      <c r="E426" s="119"/>
      <c r="F426" s="119"/>
    </row>
    <row r="427" spans="1:6" ht="15" customHeight="1" x14ac:dyDescent="0.2">
      <c r="A427" s="237"/>
      <c r="B427" s="238"/>
      <c r="C427" s="119"/>
      <c r="D427" s="133"/>
      <c r="E427" s="119"/>
      <c r="F427" s="119"/>
    </row>
    <row r="428" spans="1:6" ht="15" customHeight="1" x14ac:dyDescent="0.2">
      <c r="A428" s="237"/>
      <c r="B428" s="238"/>
      <c r="C428" s="119"/>
      <c r="D428" s="133"/>
      <c r="E428" s="119"/>
      <c r="F428" s="119"/>
    </row>
    <row r="429" spans="1:6" ht="15" customHeight="1" x14ac:dyDescent="0.2">
      <c r="A429" s="237"/>
      <c r="B429" s="238"/>
      <c r="C429" s="119"/>
      <c r="D429" s="133"/>
      <c r="E429" s="119"/>
      <c r="F429" s="119"/>
    </row>
    <row r="430" spans="1:6" ht="15" customHeight="1" x14ac:dyDescent="0.2">
      <c r="A430" s="237"/>
      <c r="B430" s="238"/>
      <c r="C430" s="119"/>
      <c r="D430" s="133"/>
      <c r="E430" s="119"/>
      <c r="F430" s="287"/>
    </row>
    <row r="431" spans="1:6" ht="15" customHeight="1" x14ac:dyDescent="0.2">
      <c r="A431" s="237"/>
      <c r="B431" s="238"/>
      <c r="C431" s="119"/>
      <c r="D431" s="133"/>
      <c r="E431" s="119"/>
      <c r="F431" s="119"/>
    </row>
    <row r="432" spans="1:6" ht="15" customHeight="1" x14ac:dyDescent="0.2">
      <c r="A432" s="237"/>
      <c r="B432" s="238"/>
      <c r="C432" s="119"/>
      <c r="D432" s="133"/>
      <c r="E432" s="119"/>
      <c r="F432" s="119"/>
    </row>
    <row r="433" spans="1:6" ht="15" customHeight="1" x14ac:dyDescent="0.2">
      <c r="A433" s="237"/>
      <c r="B433" s="238"/>
      <c r="C433" s="119"/>
      <c r="D433" s="133"/>
      <c r="E433" s="119"/>
      <c r="F433" s="119"/>
    </row>
    <row r="434" spans="1:6" ht="15" customHeight="1" x14ac:dyDescent="0.2">
      <c r="A434" s="237"/>
      <c r="B434" s="238"/>
      <c r="C434" s="119"/>
      <c r="D434" s="133"/>
      <c r="E434" s="119"/>
      <c r="F434" s="119"/>
    </row>
    <row r="435" spans="1:6" ht="15" customHeight="1" x14ac:dyDescent="0.2">
      <c r="A435" s="237"/>
      <c r="B435" s="238"/>
      <c r="C435" s="119"/>
      <c r="D435" s="133"/>
      <c r="E435" s="119"/>
      <c r="F435" s="119"/>
    </row>
    <row r="436" spans="1:6" ht="15" customHeight="1" x14ac:dyDescent="0.2">
      <c r="A436" s="237"/>
      <c r="B436" s="238"/>
      <c r="C436" s="119"/>
      <c r="D436" s="133"/>
      <c r="E436" s="119"/>
      <c r="F436" s="119"/>
    </row>
    <row r="437" spans="1:6" ht="15" customHeight="1" x14ac:dyDescent="0.2">
      <c r="A437" s="237"/>
      <c r="B437" s="238"/>
      <c r="C437" s="119"/>
      <c r="D437" s="133"/>
      <c r="E437" s="119"/>
      <c r="F437" s="119"/>
    </row>
    <row r="438" spans="1:6" ht="15" customHeight="1" x14ac:dyDescent="0.2">
      <c r="A438" s="237"/>
      <c r="B438" s="238"/>
      <c r="C438" s="119"/>
      <c r="D438" s="133"/>
      <c r="E438" s="119"/>
      <c r="F438" s="119"/>
    </row>
    <row r="439" spans="1:6" ht="15" customHeight="1" x14ac:dyDescent="0.2">
      <c r="A439" s="237"/>
      <c r="B439" s="238"/>
      <c r="C439" s="119"/>
      <c r="D439" s="133"/>
      <c r="E439" s="119"/>
      <c r="F439" s="119"/>
    </row>
    <row r="440" spans="1:6" ht="15" customHeight="1" x14ac:dyDescent="0.2">
      <c r="A440" s="237"/>
      <c r="B440" s="238"/>
      <c r="C440" s="119"/>
      <c r="D440" s="133"/>
      <c r="E440" s="119"/>
      <c r="F440" s="119"/>
    </row>
    <row r="441" spans="1:6" ht="15" customHeight="1" x14ac:dyDescent="0.2">
      <c r="A441" s="237"/>
      <c r="B441" s="238"/>
      <c r="C441" s="119"/>
      <c r="D441" s="133"/>
      <c r="E441" s="119"/>
      <c r="F441" s="119"/>
    </row>
    <row r="442" spans="1:6" ht="15" customHeight="1" x14ac:dyDescent="0.2">
      <c r="A442" s="237"/>
      <c r="B442" s="238"/>
      <c r="C442" s="119"/>
      <c r="D442" s="133"/>
      <c r="E442" s="119"/>
      <c r="F442" s="119"/>
    </row>
    <row r="443" spans="1:6" ht="15" customHeight="1" x14ac:dyDescent="0.2">
      <c r="A443" s="237"/>
      <c r="B443" s="238"/>
      <c r="C443" s="119"/>
      <c r="D443" s="133"/>
      <c r="E443" s="119"/>
      <c r="F443" s="119"/>
    </row>
    <row r="444" spans="1:6" ht="15" customHeight="1" x14ac:dyDescent="0.2">
      <c r="A444" s="237"/>
      <c r="B444" s="238"/>
      <c r="C444" s="119"/>
      <c r="D444" s="133"/>
      <c r="E444" s="119"/>
      <c r="F444" s="119"/>
    </row>
    <row r="445" spans="1:6" ht="15" customHeight="1" x14ac:dyDescent="0.2">
      <c r="A445" s="237"/>
      <c r="B445" s="238"/>
      <c r="C445" s="119"/>
      <c r="D445" s="133"/>
      <c r="E445" s="119"/>
      <c r="F445" s="119"/>
    </row>
    <row r="446" spans="1:6" ht="15" customHeight="1" x14ac:dyDescent="0.2">
      <c r="A446" s="237"/>
      <c r="B446" s="238"/>
      <c r="C446" s="119"/>
      <c r="D446" s="133"/>
      <c r="E446" s="119"/>
      <c r="F446" s="142"/>
    </row>
    <row r="447" spans="1:6" ht="15" customHeight="1" x14ac:dyDescent="0.2">
      <c r="A447" s="237"/>
      <c r="B447" s="238"/>
      <c r="C447" s="119"/>
      <c r="D447" s="133"/>
      <c r="E447" s="119"/>
      <c r="F447" s="119"/>
    </row>
    <row r="448" spans="1:6" ht="15" customHeight="1" x14ac:dyDescent="0.2">
      <c r="A448" s="237"/>
      <c r="B448" s="238"/>
      <c r="C448" s="119"/>
      <c r="D448" s="133"/>
      <c r="E448" s="119"/>
      <c r="F448" s="119"/>
    </row>
    <row r="449" spans="1:6" ht="15" customHeight="1" x14ac:dyDescent="0.2">
      <c r="A449" s="237"/>
      <c r="B449" s="238"/>
      <c r="C449" s="119"/>
      <c r="D449" s="133"/>
      <c r="E449" s="119"/>
      <c r="F449" s="119"/>
    </row>
    <row r="450" spans="1:6" ht="15" customHeight="1" x14ac:dyDescent="0.2">
      <c r="A450" s="237"/>
      <c r="B450" s="238"/>
      <c r="C450" s="119"/>
      <c r="D450" s="133"/>
      <c r="E450" s="119"/>
      <c r="F450" s="119"/>
    </row>
    <row r="451" spans="1:6" ht="15" customHeight="1" x14ac:dyDescent="0.2">
      <c r="A451" s="237"/>
      <c r="B451" s="238"/>
      <c r="C451" s="119"/>
      <c r="D451" s="133"/>
      <c r="E451" s="119"/>
      <c r="F451" s="119"/>
    </row>
    <row r="452" spans="1:6" ht="15" customHeight="1" x14ac:dyDescent="0.2">
      <c r="A452" s="237"/>
      <c r="B452" s="238"/>
      <c r="C452" s="119"/>
      <c r="D452" s="133"/>
      <c r="E452" s="119"/>
      <c r="F452" s="119"/>
    </row>
    <row r="453" spans="1:6" ht="15" customHeight="1" x14ac:dyDescent="0.2">
      <c r="A453" s="237"/>
      <c r="B453" s="238"/>
      <c r="C453" s="119"/>
      <c r="D453" s="133"/>
      <c r="E453" s="119"/>
      <c r="F453" s="119"/>
    </row>
    <row r="454" spans="1:6" ht="15" customHeight="1" x14ac:dyDescent="0.2">
      <c r="A454" s="237"/>
      <c r="B454" s="238"/>
      <c r="C454" s="119"/>
      <c r="D454" s="133"/>
      <c r="E454" s="119"/>
      <c r="F454" s="119"/>
    </row>
    <row r="455" spans="1:6" ht="15" customHeight="1" x14ac:dyDescent="0.2">
      <c r="A455" s="237"/>
      <c r="B455" s="238"/>
      <c r="C455" s="119"/>
      <c r="D455" s="133"/>
      <c r="E455" s="119"/>
      <c r="F455" s="119"/>
    </row>
    <row r="456" spans="1:6" ht="15" customHeight="1" x14ac:dyDescent="0.2">
      <c r="A456" s="237"/>
      <c r="B456" s="238"/>
      <c r="C456" s="119"/>
      <c r="D456" s="133"/>
      <c r="E456" s="119"/>
      <c r="F456" s="119"/>
    </row>
    <row r="457" spans="1:6" ht="15" customHeight="1" x14ac:dyDescent="0.2">
      <c r="A457" s="237"/>
      <c r="B457" s="238"/>
      <c r="C457" s="119"/>
      <c r="D457" s="133"/>
      <c r="E457" s="119"/>
      <c r="F457" s="119"/>
    </row>
    <row r="458" spans="1:6" ht="15" customHeight="1" x14ac:dyDescent="0.2">
      <c r="A458" s="237"/>
      <c r="B458" s="238"/>
      <c r="C458" s="119"/>
      <c r="D458" s="133"/>
      <c r="E458" s="119"/>
      <c r="F458" s="119"/>
    </row>
    <row r="459" spans="1:6" ht="15" customHeight="1" x14ac:dyDescent="0.2">
      <c r="A459" s="237"/>
      <c r="B459" s="238"/>
      <c r="C459" s="119"/>
      <c r="D459" s="133"/>
      <c r="E459" s="119"/>
      <c r="F459" s="119"/>
    </row>
    <row r="460" spans="1:6" ht="15" customHeight="1" x14ac:dyDescent="0.2">
      <c r="A460" s="237"/>
      <c r="B460" s="238"/>
      <c r="C460" s="119"/>
      <c r="D460" s="133"/>
      <c r="E460" s="119"/>
      <c r="F460" s="119"/>
    </row>
    <row r="461" spans="1:6" ht="15" customHeight="1" x14ac:dyDescent="0.2">
      <c r="A461" s="237"/>
      <c r="B461" s="238"/>
      <c r="C461" s="119"/>
      <c r="D461" s="133"/>
      <c r="E461" s="119"/>
      <c r="F461" s="286"/>
    </row>
    <row r="462" spans="1:6" ht="15" customHeight="1" x14ac:dyDescent="0.2">
      <c r="A462" s="237"/>
      <c r="B462" s="238"/>
      <c r="C462" s="119"/>
      <c r="D462" s="133"/>
      <c r="E462" s="119"/>
      <c r="F462" s="119"/>
    </row>
    <row r="463" spans="1:6" ht="15" customHeight="1" x14ac:dyDescent="0.2">
      <c r="A463" s="237"/>
      <c r="B463" s="238"/>
      <c r="C463" s="119"/>
      <c r="D463" s="133"/>
      <c r="E463" s="119"/>
      <c r="F463" s="119"/>
    </row>
    <row r="464" spans="1:6" ht="15" customHeight="1" x14ac:dyDescent="0.2">
      <c r="A464" s="237"/>
      <c r="B464" s="238"/>
      <c r="C464" s="119"/>
      <c r="D464" s="133"/>
      <c r="E464" s="119"/>
      <c r="F464" s="119"/>
    </row>
    <row r="465" spans="1:6" ht="15" customHeight="1" x14ac:dyDescent="0.2">
      <c r="A465" s="237"/>
      <c r="B465" s="238"/>
      <c r="C465" s="119"/>
      <c r="D465" s="133"/>
      <c r="E465" s="119"/>
      <c r="F465" s="119"/>
    </row>
    <row r="466" spans="1:6" ht="15" customHeight="1" x14ac:dyDescent="0.2">
      <c r="A466" s="237"/>
      <c r="B466" s="238"/>
      <c r="C466" s="119"/>
      <c r="D466" s="133"/>
      <c r="E466" s="119"/>
      <c r="F466" s="119"/>
    </row>
    <row r="467" spans="1:6" ht="15" customHeight="1" x14ac:dyDescent="0.2">
      <c r="A467" s="237"/>
      <c r="B467" s="238"/>
      <c r="C467" s="119"/>
      <c r="D467" s="133"/>
      <c r="E467" s="119"/>
      <c r="F467" s="119"/>
    </row>
    <row r="468" spans="1:6" ht="15" customHeight="1" x14ac:dyDescent="0.2">
      <c r="A468" s="237"/>
      <c r="B468" s="238"/>
      <c r="C468" s="119"/>
      <c r="D468" s="133"/>
      <c r="E468" s="119"/>
      <c r="F468" s="119"/>
    </row>
    <row r="469" spans="1:6" ht="15" customHeight="1" x14ac:dyDescent="0.2">
      <c r="A469" s="237"/>
      <c r="B469" s="238"/>
      <c r="C469" s="119"/>
      <c r="D469" s="133"/>
      <c r="E469" s="119"/>
      <c r="F469" s="119"/>
    </row>
    <row r="470" spans="1:6" ht="15" customHeight="1" x14ac:dyDescent="0.2">
      <c r="A470" s="237"/>
      <c r="B470" s="238"/>
      <c r="C470" s="119"/>
      <c r="D470" s="133"/>
      <c r="E470" s="119"/>
      <c r="F470" s="119"/>
    </row>
    <row r="471" spans="1:6" ht="15" customHeight="1" x14ac:dyDescent="0.2">
      <c r="A471" s="237"/>
      <c r="B471" s="238"/>
      <c r="C471" s="119"/>
      <c r="D471" s="133"/>
      <c r="E471" s="119"/>
      <c r="F471" s="119"/>
    </row>
    <row r="472" spans="1:6" ht="15" customHeight="1" x14ac:dyDescent="0.2">
      <c r="A472" s="237"/>
      <c r="B472" s="238"/>
      <c r="C472" s="119"/>
      <c r="D472" s="133"/>
      <c r="E472" s="119"/>
      <c r="F472" s="119"/>
    </row>
    <row r="473" spans="1:6" ht="15" customHeight="1" x14ac:dyDescent="0.2">
      <c r="A473" s="237"/>
      <c r="B473" s="238"/>
      <c r="C473" s="119"/>
      <c r="D473" s="133"/>
      <c r="E473" s="119"/>
      <c r="F473" s="119"/>
    </row>
    <row r="474" spans="1:6" ht="15" customHeight="1" x14ac:dyDescent="0.2">
      <c r="A474" s="237"/>
      <c r="B474" s="238"/>
      <c r="C474" s="119"/>
      <c r="D474" s="133"/>
      <c r="E474" s="119"/>
      <c r="F474" s="119"/>
    </row>
    <row r="475" spans="1:6" ht="15" customHeight="1" x14ac:dyDescent="0.2">
      <c r="A475" s="237"/>
      <c r="B475" s="238"/>
      <c r="C475" s="119"/>
      <c r="D475" s="133"/>
      <c r="E475" s="119"/>
      <c r="F475" s="119"/>
    </row>
    <row r="476" spans="1:6" ht="15" customHeight="1" x14ac:dyDescent="0.2">
      <c r="A476" s="237"/>
      <c r="B476" s="238"/>
      <c r="C476" s="119"/>
      <c r="D476" s="133"/>
      <c r="E476" s="119"/>
      <c r="F476" s="119"/>
    </row>
    <row r="477" spans="1:6" ht="15" customHeight="1" x14ac:dyDescent="0.2">
      <c r="A477" s="237"/>
      <c r="B477" s="238"/>
      <c r="C477" s="119"/>
      <c r="D477" s="133"/>
      <c r="E477" s="119"/>
      <c r="F477" s="119"/>
    </row>
    <row r="478" spans="1:6" ht="15" customHeight="1" x14ac:dyDescent="0.2">
      <c r="A478" s="237"/>
      <c r="B478" s="238"/>
      <c r="C478" s="119"/>
      <c r="D478" s="133"/>
      <c r="E478" s="119"/>
      <c r="F478" s="119"/>
    </row>
    <row r="479" spans="1:6" ht="15" customHeight="1" x14ac:dyDescent="0.2">
      <c r="A479" s="237"/>
      <c r="B479" s="238"/>
      <c r="C479" s="119"/>
      <c r="D479" s="133"/>
      <c r="E479" s="119"/>
      <c r="F479" s="119"/>
    </row>
    <row r="480" spans="1:6" ht="15" customHeight="1" x14ac:dyDescent="0.2">
      <c r="A480" s="237"/>
      <c r="B480" s="238"/>
      <c r="C480" s="119"/>
      <c r="D480" s="133"/>
      <c r="E480" s="119"/>
      <c r="F480" s="287"/>
    </row>
    <row r="481" spans="1:8" ht="15" customHeight="1" x14ac:dyDescent="0.2">
      <c r="A481" s="237"/>
      <c r="B481" s="238"/>
      <c r="C481" s="119"/>
      <c r="D481" s="133"/>
      <c r="E481" s="119"/>
      <c r="F481" s="119"/>
    </row>
    <row r="482" spans="1:8" ht="15" customHeight="1" x14ac:dyDescent="0.2">
      <c r="A482" s="237"/>
      <c r="B482" s="238"/>
      <c r="C482" s="119"/>
      <c r="D482" s="133"/>
      <c r="E482" s="119"/>
      <c r="F482" s="119"/>
    </row>
    <row r="483" spans="1:8" ht="15" customHeight="1" x14ac:dyDescent="0.2">
      <c r="A483" s="237"/>
      <c r="B483" s="238"/>
      <c r="C483" s="119"/>
      <c r="D483" s="133"/>
      <c r="E483" s="119"/>
      <c r="F483" s="119"/>
    </row>
    <row r="484" spans="1:8" ht="15" customHeight="1" x14ac:dyDescent="0.2">
      <c r="A484" s="237"/>
      <c r="B484" s="238"/>
      <c r="C484" s="119"/>
      <c r="D484" s="133"/>
      <c r="E484" s="119"/>
      <c r="F484" s="119"/>
    </row>
    <row r="485" spans="1:8" ht="15" customHeight="1" x14ac:dyDescent="0.2">
      <c r="A485" s="237"/>
      <c r="B485" s="238"/>
      <c r="C485" s="119"/>
      <c r="D485" s="133"/>
      <c r="E485" s="119"/>
      <c r="F485" s="119"/>
    </row>
    <row r="486" spans="1:8" ht="15" customHeight="1" x14ac:dyDescent="0.2">
      <c r="A486" s="237"/>
      <c r="B486" s="238"/>
      <c r="C486" s="119"/>
      <c r="D486" s="133"/>
      <c r="E486" s="119"/>
      <c r="F486" s="119"/>
    </row>
    <row r="487" spans="1:8" ht="15" customHeight="1" x14ac:dyDescent="0.2">
      <c r="A487" s="237"/>
      <c r="B487" s="238"/>
      <c r="C487" s="119"/>
      <c r="D487" s="133"/>
      <c r="E487" s="119"/>
      <c r="F487" s="119"/>
    </row>
    <row r="488" spans="1:8" ht="15" customHeight="1" x14ac:dyDescent="0.2">
      <c r="A488" s="237"/>
      <c r="B488" s="238"/>
      <c r="C488" s="119"/>
      <c r="D488" s="133"/>
      <c r="E488" s="119"/>
      <c r="F488" s="119"/>
    </row>
    <row r="489" spans="1:8" ht="15" customHeight="1" x14ac:dyDescent="0.2">
      <c r="A489" s="237"/>
      <c r="B489" s="238"/>
      <c r="C489" s="119"/>
      <c r="D489" s="133"/>
      <c r="E489" s="119"/>
      <c r="F489" s="119"/>
    </row>
    <row r="490" spans="1:8" ht="15" customHeight="1" x14ac:dyDescent="0.2">
      <c r="A490" s="237"/>
      <c r="B490" s="238"/>
      <c r="C490" s="119"/>
      <c r="D490" s="133"/>
      <c r="E490" s="119"/>
      <c r="F490" s="119"/>
    </row>
    <row r="491" spans="1:8" ht="15" customHeight="1" x14ac:dyDescent="0.2">
      <c r="A491" s="237"/>
      <c r="B491" s="238"/>
      <c r="C491" s="119"/>
      <c r="D491" s="133"/>
      <c r="E491" s="119"/>
      <c r="F491" s="119"/>
    </row>
    <row r="492" spans="1:8" ht="15" customHeight="1" x14ac:dyDescent="0.2">
      <c r="A492" s="237"/>
      <c r="B492" s="238"/>
      <c r="C492" s="119"/>
      <c r="D492" s="133"/>
      <c r="E492" s="119"/>
      <c r="F492" s="119"/>
    </row>
    <row r="493" spans="1:8" ht="15" customHeight="1" x14ac:dyDescent="0.2">
      <c r="A493" s="237"/>
      <c r="B493" s="238"/>
      <c r="C493" s="119"/>
      <c r="D493" s="133"/>
      <c r="E493" s="119"/>
      <c r="F493" s="119"/>
    </row>
    <row r="494" spans="1:8" ht="15" customHeight="1" x14ac:dyDescent="0.2">
      <c r="A494" s="237"/>
      <c r="B494" s="238"/>
      <c r="C494" s="119"/>
      <c r="D494" s="133"/>
      <c r="E494" s="119"/>
      <c r="F494" s="119"/>
    </row>
    <row r="495" spans="1:8" ht="15" customHeight="1" x14ac:dyDescent="0.2">
      <c r="A495" s="237"/>
      <c r="B495" s="238"/>
      <c r="C495" s="119"/>
      <c r="D495" s="133"/>
      <c r="E495" s="119"/>
      <c r="F495" s="119"/>
    </row>
    <row r="496" spans="1:8" s="142" customFormat="1" ht="15" customHeight="1" x14ac:dyDescent="0.2">
      <c r="A496" s="237"/>
      <c r="B496" s="238"/>
      <c r="C496" s="119"/>
      <c r="D496" s="133"/>
      <c r="E496" s="119"/>
      <c r="G496" s="263"/>
      <c r="H496" s="236"/>
    </row>
    <row r="497" spans="1:8" ht="15" customHeight="1" x14ac:dyDescent="0.2">
      <c r="A497" s="237"/>
      <c r="B497" s="238"/>
      <c r="C497" s="119"/>
      <c r="D497" s="133"/>
      <c r="E497" s="119"/>
      <c r="F497" s="119"/>
    </row>
    <row r="498" spans="1:8" ht="15" customHeight="1" x14ac:dyDescent="0.2">
      <c r="A498" s="237"/>
      <c r="B498" s="238"/>
      <c r="C498" s="119"/>
      <c r="D498" s="133"/>
      <c r="E498" s="119"/>
      <c r="F498" s="119"/>
    </row>
    <row r="499" spans="1:8" ht="15" customHeight="1" x14ac:dyDescent="0.2">
      <c r="A499" s="237"/>
      <c r="B499" s="238"/>
      <c r="C499" s="119"/>
      <c r="D499" s="133"/>
      <c r="E499" s="119"/>
      <c r="F499" s="119"/>
      <c r="G499" s="138"/>
      <c r="H499" s="138"/>
    </row>
    <row r="500" spans="1:8" ht="15" customHeight="1" x14ac:dyDescent="0.2">
      <c r="A500" s="263"/>
      <c r="B500" s="236"/>
      <c r="C500" s="119"/>
      <c r="D500" s="133"/>
      <c r="E500" s="119"/>
      <c r="F500" s="119"/>
      <c r="G500" s="138"/>
      <c r="H500" s="138"/>
    </row>
    <row r="501" spans="1:8" ht="15" customHeight="1" x14ac:dyDescent="0.2">
      <c r="A501" s="263"/>
      <c r="B501" s="236"/>
      <c r="C501" s="119"/>
      <c r="D501" s="133"/>
      <c r="E501" s="119"/>
      <c r="F501" s="119"/>
      <c r="G501" s="138"/>
      <c r="H501" s="138"/>
    </row>
    <row r="502" spans="1:8" ht="15" customHeight="1" x14ac:dyDescent="0.2">
      <c r="A502" s="263"/>
      <c r="B502" s="236"/>
      <c r="C502" s="119"/>
      <c r="D502" s="133"/>
      <c r="E502" s="119"/>
      <c r="F502" s="119"/>
      <c r="G502" s="138"/>
      <c r="H502" s="138"/>
    </row>
    <row r="503" spans="1:8" ht="15" customHeight="1" x14ac:dyDescent="0.2">
      <c r="A503" s="263"/>
      <c r="B503" s="236"/>
      <c r="C503" s="119"/>
      <c r="D503" s="133"/>
      <c r="E503" s="119"/>
      <c r="F503" s="142"/>
      <c r="G503" s="138"/>
      <c r="H503" s="138"/>
    </row>
    <row r="504" spans="1:8" ht="15" customHeight="1" x14ac:dyDescent="0.2">
      <c r="A504" s="263"/>
      <c r="B504" s="236"/>
      <c r="C504" s="119"/>
      <c r="D504" s="133"/>
      <c r="E504" s="119"/>
      <c r="F504" s="142"/>
      <c r="G504" s="138"/>
      <c r="H504" s="138"/>
    </row>
    <row r="505" spans="1:8" ht="15" customHeight="1" x14ac:dyDescent="0.2">
      <c r="A505" s="263"/>
      <c r="B505" s="236"/>
      <c r="C505" s="119"/>
      <c r="D505" s="133"/>
      <c r="E505" s="119"/>
      <c r="F505" s="142"/>
      <c r="G505" s="138"/>
      <c r="H505" s="138"/>
    </row>
    <row r="506" spans="1:8" ht="15" customHeight="1" x14ac:dyDescent="0.2">
      <c r="A506" s="263"/>
      <c r="B506" s="236"/>
      <c r="C506" s="119"/>
      <c r="D506" s="133"/>
      <c r="E506" s="119"/>
      <c r="F506" s="142"/>
      <c r="G506" s="138"/>
      <c r="H506" s="138"/>
    </row>
    <row r="507" spans="1:8" ht="15" customHeight="1" x14ac:dyDescent="0.2">
      <c r="A507" s="263"/>
      <c r="B507" s="236"/>
      <c r="C507" s="119"/>
      <c r="D507" s="133"/>
      <c r="E507" s="119"/>
      <c r="F507" s="142"/>
      <c r="G507" s="138"/>
      <c r="H507" s="138"/>
    </row>
    <row r="508" spans="1:8" ht="15" customHeight="1" x14ac:dyDescent="0.2">
      <c r="A508" s="263"/>
      <c r="B508" s="236"/>
      <c r="C508" s="119"/>
      <c r="D508" s="133"/>
      <c r="E508" s="119"/>
      <c r="F508" s="142"/>
      <c r="G508" s="138"/>
      <c r="H508" s="138"/>
    </row>
    <row r="509" spans="1:8" ht="15" customHeight="1" x14ac:dyDescent="0.2">
      <c r="A509" s="263"/>
      <c r="B509" s="236"/>
      <c r="C509" s="119"/>
      <c r="D509" s="133"/>
      <c r="E509" s="119"/>
      <c r="F509" s="142"/>
      <c r="G509" s="138"/>
      <c r="H509" s="138"/>
    </row>
    <row r="510" spans="1:8" ht="15" customHeight="1" x14ac:dyDescent="0.2">
      <c r="A510" s="263"/>
      <c r="B510" s="236"/>
      <c r="C510" s="119"/>
      <c r="D510" s="133"/>
      <c r="E510" s="119"/>
      <c r="F510" s="142"/>
      <c r="G510" s="138"/>
      <c r="H510" s="138"/>
    </row>
    <row r="511" spans="1:8" ht="15" customHeight="1" x14ac:dyDescent="0.2">
      <c r="A511" s="263"/>
      <c r="B511" s="236"/>
      <c r="C511" s="119"/>
      <c r="D511" s="133"/>
      <c r="E511" s="119"/>
      <c r="F511" s="142"/>
      <c r="G511" s="138"/>
      <c r="H511" s="138"/>
    </row>
    <row r="512" spans="1:8" ht="15" customHeight="1" x14ac:dyDescent="0.2">
      <c r="A512" s="263"/>
      <c r="B512" s="236"/>
      <c r="C512" s="119"/>
      <c r="D512" s="133"/>
      <c r="E512" s="119"/>
      <c r="F512" s="142"/>
      <c r="G512" s="138"/>
      <c r="H512" s="138"/>
    </row>
    <row r="513" spans="1:8" ht="15" customHeight="1" x14ac:dyDescent="0.2">
      <c r="A513" s="263"/>
      <c r="B513" s="236"/>
      <c r="C513" s="119"/>
      <c r="D513" s="133"/>
      <c r="E513" s="119"/>
      <c r="F513" s="142"/>
      <c r="G513" s="138"/>
      <c r="H513" s="138"/>
    </row>
    <row r="514" spans="1:8" ht="15" customHeight="1" x14ac:dyDescent="0.2">
      <c r="A514" s="263"/>
      <c r="B514" s="236"/>
      <c r="C514" s="119"/>
      <c r="D514" s="133"/>
      <c r="E514" s="119"/>
      <c r="F514" s="142"/>
      <c r="G514" s="138"/>
      <c r="H514" s="138"/>
    </row>
    <row r="515" spans="1:8" ht="15" customHeight="1" x14ac:dyDescent="0.2">
      <c r="A515" s="263"/>
      <c r="B515" s="236"/>
      <c r="C515" s="119"/>
      <c r="D515" s="133"/>
      <c r="E515" s="119"/>
      <c r="F515" s="142"/>
      <c r="G515" s="138"/>
      <c r="H515" s="138"/>
    </row>
    <row r="516" spans="1:8" ht="15" customHeight="1" x14ac:dyDescent="0.2">
      <c r="A516" s="263"/>
      <c r="B516" s="236"/>
      <c r="C516" s="119"/>
      <c r="D516" s="133"/>
      <c r="E516" s="119"/>
      <c r="F516" s="119"/>
      <c r="G516" s="138"/>
      <c r="H516" s="138"/>
    </row>
    <row r="517" spans="1:8" ht="15" customHeight="1" x14ac:dyDescent="0.2">
      <c r="A517" s="263"/>
      <c r="B517" s="236"/>
      <c r="C517" s="119"/>
      <c r="D517" s="133"/>
      <c r="E517" s="119"/>
      <c r="F517" s="119"/>
      <c r="G517" s="138"/>
      <c r="H517" s="138"/>
    </row>
    <row r="518" spans="1:8" ht="15" customHeight="1" x14ac:dyDescent="0.2">
      <c r="A518" s="263"/>
      <c r="B518" s="236"/>
      <c r="C518" s="119"/>
      <c r="D518" s="133"/>
      <c r="E518" s="119"/>
      <c r="F518" s="119"/>
      <c r="G518" s="138"/>
      <c r="H518" s="138"/>
    </row>
    <row r="519" spans="1:8" ht="15" customHeight="1" x14ac:dyDescent="0.2">
      <c r="A519" s="263"/>
      <c r="B519" s="236"/>
      <c r="C519" s="119"/>
      <c r="D519" s="133"/>
      <c r="E519" s="119"/>
      <c r="F519" s="119"/>
      <c r="G519" s="138"/>
      <c r="H519" s="138"/>
    </row>
    <row r="520" spans="1:8" ht="15" customHeight="1" x14ac:dyDescent="0.2">
      <c r="A520" s="263"/>
      <c r="B520" s="236"/>
      <c r="C520" s="119"/>
      <c r="D520" s="133"/>
      <c r="E520" s="119"/>
      <c r="F520" s="119"/>
      <c r="G520" s="138"/>
      <c r="H520" s="138"/>
    </row>
    <row r="521" spans="1:8" ht="15" customHeight="1" x14ac:dyDescent="0.2">
      <c r="A521" s="263"/>
      <c r="B521" s="236"/>
      <c r="C521" s="119"/>
      <c r="D521" s="133"/>
      <c r="E521" s="119"/>
      <c r="F521" s="119"/>
      <c r="G521" s="138"/>
      <c r="H521" s="138"/>
    </row>
    <row r="522" spans="1:8" ht="15" customHeight="1" x14ac:dyDescent="0.2">
      <c r="A522" s="263"/>
      <c r="B522" s="236"/>
      <c r="C522" s="119"/>
      <c r="D522" s="133"/>
      <c r="E522" s="119"/>
      <c r="F522" s="119"/>
    </row>
    <row r="523" spans="1:8" ht="15" customHeight="1" x14ac:dyDescent="0.2">
      <c r="A523" s="237"/>
      <c r="B523" s="238"/>
      <c r="C523" s="119"/>
      <c r="D523" s="133"/>
      <c r="E523" s="119"/>
      <c r="F523" s="119"/>
    </row>
    <row r="524" spans="1:8" ht="15" customHeight="1" x14ac:dyDescent="0.2">
      <c r="A524" s="237"/>
      <c r="B524" s="238"/>
      <c r="C524" s="119"/>
      <c r="D524" s="133"/>
      <c r="E524" s="119"/>
      <c r="F524" s="119"/>
    </row>
    <row r="525" spans="1:8" ht="15" customHeight="1" x14ac:dyDescent="0.2">
      <c r="A525" s="237"/>
      <c r="B525" s="238"/>
      <c r="C525" s="119"/>
      <c r="D525" s="133"/>
      <c r="E525" s="119"/>
      <c r="F525" s="119"/>
    </row>
    <row r="526" spans="1:8" ht="15" customHeight="1" x14ac:dyDescent="0.2">
      <c r="A526" s="237"/>
      <c r="B526" s="238"/>
      <c r="C526" s="119"/>
      <c r="D526" s="133"/>
      <c r="E526" s="119"/>
      <c r="F526" s="119"/>
    </row>
    <row r="527" spans="1:8" ht="15" customHeight="1" x14ac:dyDescent="0.2">
      <c r="A527" s="237"/>
      <c r="B527" s="238"/>
      <c r="C527" s="119"/>
      <c r="D527" s="133"/>
      <c r="E527" s="119"/>
      <c r="F527" s="119"/>
    </row>
    <row r="528" spans="1:8" ht="15" customHeight="1" x14ac:dyDescent="0.2">
      <c r="A528" s="237"/>
      <c r="B528" s="238"/>
      <c r="C528" s="119"/>
      <c r="D528" s="133"/>
      <c r="E528" s="119"/>
      <c r="F528" s="119"/>
    </row>
    <row r="529" spans="1:6" ht="15" customHeight="1" x14ac:dyDescent="0.2">
      <c r="A529" s="237"/>
      <c r="B529" s="238"/>
      <c r="C529" s="119"/>
      <c r="D529" s="133"/>
      <c r="E529" s="119"/>
      <c r="F529" s="119"/>
    </row>
    <row r="530" spans="1:6" ht="15" customHeight="1" x14ac:dyDescent="0.2">
      <c r="A530" s="237"/>
      <c r="B530" s="238"/>
      <c r="C530" s="119"/>
      <c r="D530" s="133"/>
      <c r="E530" s="119"/>
      <c r="F530" s="119"/>
    </row>
    <row r="531" spans="1:6" ht="15" customHeight="1" x14ac:dyDescent="0.2">
      <c r="A531" s="237"/>
      <c r="B531" s="238"/>
      <c r="C531" s="119"/>
      <c r="D531" s="133"/>
      <c r="E531" s="119"/>
      <c r="F531" s="119"/>
    </row>
    <row r="532" spans="1:6" ht="15" customHeight="1" x14ac:dyDescent="0.2">
      <c r="A532" s="237"/>
      <c r="B532" s="238"/>
      <c r="C532" s="119"/>
      <c r="D532" s="133"/>
      <c r="E532" s="119"/>
      <c r="F532" s="119"/>
    </row>
    <row r="533" spans="1:6" ht="15" customHeight="1" x14ac:dyDescent="0.2">
      <c r="A533" s="237"/>
      <c r="B533" s="238"/>
      <c r="C533" s="119"/>
      <c r="D533" s="133"/>
      <c r="E533" s="119"/>
      <c r="F533" s="119"/>
    </row>
    <row r="534" spans="1:6" ht="15" customHeight="1" x14ac:dyDescent="0.2">
      <c r="A534" s="237"/>
      <c r="B534" s="238"/>
      <c r="C534" s="119"/>
      <c r="D534" s="133"/>
      <c r="E534" s="119"/>
      <c r="F534" s="119"/>
    </row>
    <row r="535" spans="1:6" ht="15" customHeight="1" x14ac:dyDescent="0.2">
      <c r="A535" s="237"/>
      <c r="B535" s="238"/>
      <c r="C535" s="119"/>
      <c r="D535" s="133"/>
      <c r="E535" s="119"/>
      <c r="F535" s="119"/>
    </row>
    <row r="536" spans="1:6" ht="15" customHeight="1" x14ac:dyDescent="0.2">
      <c r="A536" s="237"/>
      <c r="B536" s="238"/>
      <c r="C536" s="119"/>
      <c r="D536" s="133"/>
      <c r="E536" s="119"/>
      <c r="F536" s="119"/>
    </row>
    <row r="537" spans="1:6" ht="15" customHeight="1" x14ac:dyDescent="0.2">
      <c r="A537" s="237"/>
      <c r="B537" s="238"/>
      <c r="C537" s="119"/>
      <c r="D537" s="133"/>
      <c r="E537" s="119"/>
      <c r="F537" s="119"/>
    </row>
    <row r="538" spans="1:6" ht="15" customHeight="1" x14ac:dyDescent="0.2">
      <c r="A538" s="237"/>
      <c r="B538" s="238"/>
      <c r="C538" s="119"/>
      <c r="D538" s="133"/>
      <c r="E538" s="119"/>
      <c r="F538" s="119"/>
    </row>
    <row r="539" spans="1:6" ht="15" customHeight="1" x14ac:dyDescent="0.2">
      <c r="A539" s="237"/>
      <c r="B539" s="238"/>
      <c r="C539" s="119"/>
      <c r="D539" s="133"/>
      <c r="E539" s="119"/>
      <c r="F539" s="119"/>
    </row>
    <row r="540" spans="1:6" ht="15" customHeight="1" x14ac:dyDescent="0.2">
      <c r="A540" s="237"/>
      <c r="B540" s="238"/>
      <c r="C540" s="119"/>
      <c r="D540" s="133"/>
      <c r="E540" s="119"/>
      <c r="F540" s="119"/>
    </row>
    <row r="541" spans="1:6" ht="15" customHeight="1" x14ac:dyDescent="0.2">
      <c r="A541" s="237"/>
      <c r="B541" s="238"/>
      <c r="C541" s="119"/>
      <c r="D541" s="133"/>
      <c r="E541" s="119"/>
      <c r="F541" s="119"/>
    </row>
    <row r="542" spans="1:6" ht="15" customHeight="1" x14ac:dyDescent="0.2">
      <c r="A542" s="237"/>
      <c r="B542" s="238"/>
      <c r="C542" s="119"/>
      <c r="D542" s="133"/>
      <c r="E542" s="119"/>
      <c r="F542" s="119"/>
    </row>
    <row r="543" spans="1:6" ht="15" customHeight="1" x14ac:dyDescent="0.2">
      <c r="A543" s="237"/>
      <c r="B543" s="238"/>
      <c r="C543" s="119"/>
      <c r="D543" s="133"/>
      <c r="E543" s="119"/>
      <c r="F543" s="119"/>
    </row>
    <row r="544" spans="1:6" ht="15" customHeight="1" x14ac:dyDescent="0.2">
      <c r="A544" s="237"/>
      <c r="B544" s="238"/>
      <c r="C544" s="119"/>
      <c r="D544" s="133"/>
      <c r="E544" s="119"/>
      <c r="F544" s="119"/>
    </row>
    <row r="545" spans="1:6" ht="15" customHeight="1" x14ac:dyDescent="0.2">
      <c r="A545" s="237"/>
      <c r="B545" s="238"/>
      <c r="C545" s="119"/>
      <c r="D545" s="133"/>
      <c r="E545" s="119"/>
      <c r="F545" s="119"/>
    </row>
    <row r="546" spans="1:6" ht="15" customHeight="1" x14ac:dyDescent="0.2">
      <c r="A546" s="237"/>
      <c r="B546" s="238"/>
      <c r="C546" s="119"/>
      <c r="D546" s="133"/>
      <c r="E546" s="119"/>
      <c r="F546" s="119"/>
    </row>
    <row r="547" spans="1:6" ht="15" customHeight="1" x14ac:dyDescent="0.2">
      <c r="A547" s="237"/>
      <c r="B547" s="238"/>
      <c r="C547" s="119"/>
      <c r="D547" s="133"/>
      <c r="E547" s="119"/>
      <c r="F547" s="119"/>
    </row>
    <row r="548" spans="1:6" ht="15" customHeight="1" x14ac:dyDescent="0.2">
      <c r="A548" s="237"/>
      <c r="B548" s="238"/>
      <c r="C548" s="119"/>
      <c r="D548" s="133"/>
      <c r="E548" s="119"/>
      <c r="F548" s="119"/>
    </row>
    <row r="549" spans="1:6" ht="15" customHeight="1" x14ac:dyDescent="0.2">
      <c r="A549" s="237"/>
      <c r="B549" s="238"/>
      <c r="C549" s="119"/>
      <c r="D549" s="133"/>
      <c r="E549" s="119"/>
      <c r="F549" s="119"/>
    </row>
    <row r="550" spans="1:6" ht="15" customHeight="1" x14ac:dyDescent="0.2">
      <c r="A550" s="237"/>
      <c r="B550" s="238"/>
      <c r="C550" s="119"/>
      <c r="D550" s="133"/>
      <c r="E550" s="119"/>
      <c r="F550" s="119"/>
    </row>
    <row r="551" spans="1:6" ht="15" customHeight="1" x14ac:dyDescent="0.2">
      <c r="A551" s="237"/>
      <c r="B551" s="238"/>
      <c r="C551" s="119"/>
      <c r="D551" s="133"/>
      <c r="E551" s="119"/>
      <c r="F551" s="119"/>
    </row>
    <row r="552" spans="1:6" ht="15" customHeight="1" x14ac:dyDescent="0.2">
      <c r="A552" s="237"/>
      <c r="B552" s="238"/>
      <c r="C552" s="119"/>
      <c r="D552" s="133"/>
      <c r="E552" s="119"/>
      <c r="F552" s="119"/>
    </row>
    <row r="553" spans="1:6" ht="15" customHeight="1" x14ac:dyDescent="0.2">
      <c r="A553" s="237"/>
      <c r="B553" s="238"/>
      <c r="C553" s="119"/>
      <c r="D553" s="133"/>
      <c r="E553" s="119"/>
      <c r="F553" s="119"/>
    </row>
    <row r="554" spans="1:6" ht="15" customHeight="1" x14ac:dyDescent="0.2">
      <c r="A554" s="237"/>
      <c r="B554" s="238"/>
      <c r="C554" s="119"/>
      <c r="D554" s="133"/>
      <c r="E554" s="119"/>
      <c r="F554" s="119"/>
    </row>
    <row r="555" spans="1:6" ht="15" customHeight="1" x14ac:dyDescent="0.2">
      <c r="A555" s="237"/>
      <c r="B555" s="238"/>
      <c r="C555" s="119"/>
      <c r="D555" s="133"/>
      <c r="E555" s="119"/>
      <c r="F555" s="119"/>
    </row>
    <row r="556" spans="1:6" ht="15" customHeight="1" x14ac:dyDescent="0.2">
      <c r="A556" s="237"/>
      <c r="B556" s="238"/>
      <c r="C556" s="119"/>
      <c r="D556" s="133"/>
      <c r="E556" s="119"/>
      <c r="F556" s="119"/>
    </row>
    <row r="557" spans="1:6" ht="15" customHeight="1" x14ac:dyDescent="0.2">
      <c r="A557" s="237"/>
      <c r="B557" s="238"/>
      <c r="C557" s="119"/>
      <c r="D557" s="133"/>
      <c r="E557" s="119"/>
      <c r="F557" s="119"/>
    </row>
    <row r="558" spans="1:6" ht="15" customHeight="1" x14ac:dyDescent="0.2">
      <c r="A558" s="237"/>
      <c r="B558" s="238"/>
      <c r="C558" s="119"/>
      <c r="D558" s="133"/>
      <c r="E558" s="119"/>
      <c r="F558" s="119"/>
    </row>
    <row r="559" spans="1:6" ht="15" customHeight="1" x14ac:dyDescent="0.2">
      <c r="A559" s="237"/>
      <c r="B559" s="238"/>
      <c r="C559" s="119"/>
      <c r="D559" s="133"/>
      <c r="E559" s="119"/>
      <c r="F559" s="119"/>
    </row>
    <row r="560" spans="1:6" ht="15" customHeight="1" x14ac:dyDescent="0.2">
      <c r="A560" s="237"/>
      <c r="B560" s="238"/>
      <c r="C560" s="119"/>
      <c r="D560" s="133"/>
      <c r="E560" s="119"/>
      <c r="F560" s="119"/>
    </row>
    <row r="561" spans="1:6" ht="15" customHeight="1" x14ac:dyDescent="0.2">
      <c r="A561" s="237"/>
      <c r="B561" s="238"/>
      <c r="C561" s="119"/>
      <c r="D561" s="133"/>
      <c r="E561" s="119"/>
      <c r="F561" s="119"/>
    </row>
    <row r="562" spans="1:6" ht="15" customHeight="1" x14ac:dyDescent="0.2">
      <c r="A562" s="237"/>
      <c r="B562" s="238"/>
      <c r="C562" s="119"/>
      <c r="D562" s="133"/>
      <c r="E562" s="119"/>
      <c r="F562" s="119"/>
    </row>
    <row r="563" spans="1:6" ht="15" customHeight="1" x14ac:dyDescent="0.2">
      <c r="A563" s="237"/>
      <c r="B563" s="238"/>
      <c r="C563" s="119"/>
      <c r="D563" s="133"/>
      <c r="E563" s="119"/>
      <c r="F563" s="119"/>
    </row>
    <row r="564" spans="1:6" ht="15" customHeight="1" x14ac:dyDescent="0.2">
      <c r="A564" s="237"/>
      <c r="B564" s="238"/>
      <c r="C564" s="119"/>
      <c r="D564" s="133"/>
      <c r="E564" s="119"/>
      <c r="F564" s="119"/>
    </row>
    <row r="565" spans="1:6" ht="15" customHeight="1" x14ac:dyDescent="0.2">
      <c r="A565" s="237"/>
      <c r="B565" s="238"/>
      <c r="C565" s="119"/>
      <c r="D565" s="133"/>
      <c r="E565" s="119"/>
      <c r="F565" s="119"/>
    </row>
    <row r="566" spans="1:6" ht="15" customHeight="1" x14ac:dyDescent="0.2">
      <c r="A566" s="237"/>
      <c r="B566" s="238"/>
      <c r="C566" s="119"/>
      <c r="D566" s="133"/>
      <c r="E566" s="119"/>
      <c r="F566" s="119"/>
    </row>
    <row r="567" spans="1:6" ht="15" customHeight="1" x14ac:dyDescent="0.2">
      <c r="A567" s="237"/>
      <c r="B567" s="238"/>
      <c r="C567" s="119"/>
      <c r="D567" s="133"/>
      <c r="E567" s="119"/>
      <c r="F567" s="119"/>
    </row>
    <row r="568" spans="1:6" ht="15" customHeight="1" x14ac:dyDescent="0.2">
      <c r="A568" s="237"/>
      <c r="B568" s="238"/>
      <c r="C568" s="119"/>
      <c r="D568" s="133"/>
      <c r="E568" s="119"/>
      <c r="F568" s="119"/>
    </row>
    <row r="569" spans="1:6" ht="15" customHeight="1" x14ac:dyDescent="0.2">
      <c r="B569" s="238"/>
      <c r="C569" s="119"/>
      <c r="D569" s="133"/>
      <c r="E569" s="119"/>
      <c r="F569" s="119"/>
    </row>
    <row r="570" spans="1:6" ht="15" customHeight="1" x14ac:dyDescent="0.2">
      <c r="B570" s="238"/>
      <c r="C570" s="119"/>
      <c r="D570" s="133"/>
      <c r="E570" s="119"/>
      <c r="F570" s="119"/>
    </row>
    <row r="571" spans="1:6" ht="15" customHeight="1" x14ac:dyDescent="0.2">
      <c r="B571" s="238"/>
      <c r="C571" s="119"/>
      <c r="D571" s="133"/>
      <c r="E571" s="119"/>
      <c r="F571" s="119"/>
    </row>
    <row r="572" spans="1:6" ht="15" customHeight="1" x14ac:dyDescent="0.2">
      <c r="B572" s="238"/>
      <c r="C572" s="119"/>
      <c r="D572" s="133"/>
      <c r="E572" s="119"/>
      <c r="F572" s="119"/>
    </row>
    <row r="573" spans="1:6" ht="15" customHeight="1" x14ac:dyDescent="0.2">
      <c r="B573" s="238"/>
      <c r="C573" s="119"/>
      <c r="D573" s="133"/>
      <c r="E573" s="119"/>
      <c r="F573" s="119"/>
    </row>
    <row r="574" spans="1:6" ht="15" customHeight="1" x14ac:dyDescent="0.2">
      <c r="B574" s="238"/>
      <c r="C574" s="119"/>
      <c r="D574" s="133"/>
      <c r="E574" s="119"/>
      <c r="F574" s="119"/>
    </row>
    <row r="575" spans="1:6" ht="15" customHeight="1" x14ac:dyDescent="0.2">
      <c r="B575" s="238"/>
      <c r="C575" s="119"/>
      <c r="D575" s="133"/>
      <c r="E575" s="119"/>
      <c r="F575" s="119"/>
    </row>
    <row r="576" spans="1:6" ht="15" customHeight="1" x14ac:dyDescent="0.2">
      <c r="B576" s="238"/>
      <c r="C576" s="119"/>
      <c r="D576" s="133"/>
      <c r="E576" s="119"/>
      <c r="F576" s="119"/>
    </row>
    <row r="577" spans="2:6" ht="15" customHeight="1" x14ac:dyDescent="0.2">
      <c r="B577" s="238"/>
      <c r="C577" s="119"/>
      <c r="D577" s="133"/>
      <c r="E577" s="119"/>
      <c r="F577" s="119"/>
    </row>
    <row r="578" spans="2:6" ht="15" customHeight="1" x14ac:dyDescent="0.2">
      <c r="B578" s="238"/>
      <c r="C578" s="119"/>
      <c r="D578" s="133"/>
      <c r="E578" s="119"/>
      <c r="F578" s="119"/>
    </row>
    <row r="579" spans="2:6" ht="15" customHeight="1" x14ac:dyDescent="0.2">
      <c r="B579" s="238"/>
      <c r="C579" s="119"/>
      <c r="D579" s="133"/>
      <c r="E579" s="119"/>
      <c r="F579" s="119"/>
    </row>
    <row r="580" spans="2:6" ht="15" customHeight="1" x14ac:dyDescent="0.2">
      <c r="B580" s="238"/>
      <c r="C580" s="119"/>
      <c r="D580" s="133"/>
      <c r="E580" s="119"/>
      <c r="F580" s="119"/>
    </row>
    <row r="581" spans="2:6" ht="15" customHeight="1" x14ac:dyDescent="0.2">
      <c r="B581" s="238"/>
      <c r="C581" s="119"/>
      <c r="D581" s="133"/>
      <c r="E581" s="119"/>
    </row>
    <row r="582" spans="2:6" ht="15" customHeight="1" x14ac:dyDescent="0.2">
      <c r="B582" s="238"/>
      <c r="C582" s="119"/>
      <c r="D582" s="133"/>
      <c r="E582" s="119"/>
    </row>
    <row r="583" spans="2:6" ht="15" customHeight="1" x14ac:dyDescent="0.2">
      <c r="B583" s="238"/>
      <c r="C583" s="119"/>
      <c r="D583" s="133"/>
      <c r="E583" s="119"/>
    </row>
    <row r="584" spans="2:6" ht="15" customHeight="1" x14ac:dyDescent="0.2">
      <c r="B584" s="238"/>
      <c r="C584" s="119"/>
      <c r="D584" s="133"/>
      <c r="E584" s="119"/>
    </row>
    <row r="585" spans="2:6" ht="15" customHeight="1" x14ac:dyDescent="0.2">
      <c r="B585" s="238"/>
      <c r="C585" s="119"/>
      <c r="D585" s="133"/>
      <c r="E585" s="119"/>
    </row>
    <row r="586" spans="2:6" ht="15" customHeight="1" x14ac:dyDescent="0.2">
      <c r="C586" s="119"/>
      <c r="D586" s="133"/>
      <c r="E586" s="119"/>
    </row>
    <row r="587" spans="2:6" ht="15" customHeight="1" x14ac:dyDescent="0.2">
      <c r="C587" s="119"/>
      <c r="D587" s="133"/>
      <c r="E587" s="119"/>
    </row>
    <row r="588" spans="2:6" ht="15" customHeight="1" x14ac:dyDescent="0.2">
      <c r="C588" s="119"/>
      <c r="D588" s="133"/>
      <c r="E588" s="119"/>
    </row>
    <row r="589" spans="2:6" ht="15" customHeight="1" x14ac:dyDescent="0.2">
      <c r="C589" s="119"/>
      <c r="D589" s="133"/>
      <c r="E589" s="119"/>
    </row>
    <row r="590" spans="2:6" ht="15" customHeight="1" x14ac:dyDescent="0.2">
      <c r="C590" s="119"/>
      <c r="D590" s="133"/>
      <c r="E590" s="119"/>
    </row>
    <row r="591" spans="2:6" ht="15" customHeight="1" x14ac:dyDescent="0.2">
      <c r="C591" s="119"/>
      <c r="D591" s="133"/>
      <c r="E591" s="119"/>
    </row>
    <row r="592" spans="2:6" ht="15" customHeight="1" x14ac:dyDescent="0.2">
      <c r="C592" s="119"/>
      <c r="D592" s="133"/>
      <c r="E592" s="119"/>
    </row>
    <row r="593" spans="3:5" ht="15" customHeight="1" x14ac:dyDescent="0.2">
      <c r="C593" s="119"/>
      <c r="D593" s="133"/>
      <c r="E593" s="119"/>
    </row>
    <row r="594" spans="3:5" ht="15" customHeight="1" x14ac:dyDescent="0.2">
      <c r="C594" s="119"/>
      <c r="D594" s="133"/>
      <c r="E594" s="119"/>
    </row>
    <row r="595" spans="3:5" ht="15" customHeight="1" x14ac:dyDescent="0.2">
      <c r="C595" s="119"/>
      <c r="D595" s="133"/>
      <c r="E595" s="119"/>
    </row>
    <row r="596" spans="3:5" ht="15" customHeight="1" x14ac:dyDescent="0.2">
      <c r="C596" s="119"/>
      <c r="D596" s="133"/>
      <c r="E596" s="119"/>
    </row>
    <row r="597" spans="3:5" ht="15" customHeight="1" x14ac:dyDescent="0.2">
      <c r="C597" s="119"/>
      <c r="D597" s="133"/>
      <c r="E597" s="119"/>
    </row>
    <row r="598" spans="3:5" ht="15" customHeight="1" x14ac:dyDescent="0.2">
      <c r="C598" s="119"/>
      <c r="D598" s="133"/>
      <c r="E598" s="119"/>
    </row>
    <row r="599" spans="3:5" ht="15" customHeight="1" x14ac:dyDescent="0.2">
      <c r="C599" s="119"/>
      <c r="D599" s="133"/>
      <c r="E599" s="119"/>
    </row>
    <row r="600" spans="3:5" ht="15" customHeight="1" x14ac:dyDescent="0.2">
      <c r="C600" s="119"/>
      <c r="D600" s="133"/>
      <c r="E600" s="119"/>
    </row>
    <row r="601" spans="3:5" ht="15" customHeight="1" x14ac:dyDescent="0.2">
      <c r="C601" s="119"/>
      <c r="D601" s="133"/>
      <c r="E601" s="119"/>
    </row>
    <row r="602" spans="3:5" ht="15" customHeight="1" x14ac:dyDescent="0.2">
      <c r="C602" s="119"/>
      <c r="D602" s="133"/>
      <c r="E602" s="119"/>
    </row>
    <row r="603" spans="3:5" ht="15" customHeight="1" x14ac:dyDescent="0.2">
      <c r="C603" s="119"/>
      <c r="D603" s="133"/>
      <c r="E603" s="119"/>
    </row>
    <row r="604" spans="3:5" ht="15" customHeight="1" x14ac:dyDescent="0.2">
      <c r="C604" s="119"/>
      <c r="D604" s="133"/>
      <c r="E604" s="119"/>
    </row>
    <row r="605" spans="3:5" ht="15" customHeight="1" x14ac:dyDescent="0.2">
      <c r="C605" s="119"/>
      <c r="D605" s="133"/>
      <c r="E605" s="119"/>
    </row>
    <row r="606" spans="3:5" ht="15" customHeight="1" x14ac:dyDescent="0.2">
      <c r="C606" s="119"/>
      <c r="D606" s="133"/>
      <c r="E606" s="119"/>
    </row>
    <row r="607" spans="3:5" ht="15" customHeight="1" x14ac:dyDescent="0.2">
      <c r="C607" s="119"/>
      <c r="D607" s="133"/>
      <c r="E607" s="119"/>
    </row>
    <row r="608" spans="3:5" ht="15" customHeight="1" x14ac:dyDescent="0.2">
      <c r="C608" s="119"/>
      <c r="D608" s="133"/>
      <c r="E608" s="119"/>
    </row>
    <row r="609" spans="3:5" ht="15" customHeight="1" x14ac:dyDescent="0.2">
      <c r="C609" s="119"/>
      <c r="D609" s="133"/>
      <c r="E609" s="119"/>
    </row>
    <row r="610" spans="3:5" ht="15" customHeight="1" x14ac:dyDescent="0.2">
      <c r="C610" s="119"/>
      <c r="D610" s="133"/>
      <c r="E610" s="119"/>
    </row>
    <row r="611" spans="3:5" ht="15" customHeight="1" x14ac:dyDescent="0.2">
      <c r="C611" s="119"/>
      <c r="D611" s="133"/>
      <c r="E611" s="119"/>
    </row>
    <row r="612" spans="3:5" ht="15" customHeight="1" x14ac:dyDescent="0.2">
      <c r="C612" s="119"/>
      <c r="D612" s="133"/>
      <c r="E612" s="119"/>
    </row>
    <row r="613" spans="3:5" ht="15" customHeight="1" x14ac:dyDescent="0.2">
      <c r="C613" s="119"/>
      <c r="D613" s="133"/>
      <c r="E613" s="119"/>
    </row>
    <row r="614" spans="3:5" ht="15" customHeight="1" x14ac:dyDescent="0.2">
      <c r="C614" s="119"/>
      <c r="D614" s="133"/>
      <c r="E614" s="119"/>
    </row>
    <row r="615" spans="3:5" ht="15" customHeight="1" x14ac:dyDescent="0.2">
      <c r="C615" s="119"/>
      <c r="D615" s="133"/>
      <c r="E615" s="119"/>
    </row>
    <row r="616" spans="3:5" ht="15" customHeight="1" x14ac:dyDescent="0.2">
      <c r="C616" s="119"/>
      <c r="D616" s="133"/>
      <c r="E616" s="119"/>
    </row>
    <row r="617" spans="3:5" ht="15" customHeight="1" x14ac:dyDescent="0.2">
      <c r="C617" s="119"/>
      <c r="D617" s="133"/>
      <c r="E617" s="119"/>
    </row>
    <row r="618" spans="3:5" ht="15" customHeight="1" x14ac:dyDescent="0.2">
      <c r="C618" s="119"/>
      <c r="D618" s="133"/>
      <c r="E618" s="119"/>
    </row>
    <row r="619" spans="3:5" ht="15" customHeight="1" x14ac:dyDescent="0.2">
      <c r="C619" s="119"/>
      <c r="D619" s="133"/>
      <c r="E619" s="119"/>
    </row>
    <row r="620" spans="3:5" ht="15" customHeight="1" x14ac:dyDescent="0.2">
      <c r="C620" s="119"/>
      <c r="D620" s="133"/>
      <c r="E620" s="119"/>
    </row>
    <row r="621" spans="3:5" ht="15" customHeight="1" x14ac:dyDescent="0.2">
      <c r="C621" s="119"/>
      <c r="D621" s="133"/>
      <c r="E621" s="119"/>
    </row>
    <row r="622" spans="3:5" ht="15" customHeight="1" x14ac:dyDescent="0.2">
      <c r="C622" s="119"/>
      <c r="D622" s="133"/>
      <c r="E622" s="119"/>
    </row>
    <row r="623" spans="3:5" ht="15" customHeight="1" x14ac:dyDescent="0.2">
      <c r="C623" s="119"/>
      <c r="D623" s="133"/>
      <c r="E623" s="119"/>
    </row>
    <row r="624" spans="3:5" ht="15" customHeight="1" x14ac:dyDescent="0.2">
      <c r="C624" s="119"/>
      <c r="D624" s="133"/>
      <c r="E624" s="119"/>
    </row>
    <row r="625" spans="3:5" ht="15" customHeight="1" x14ac:dyDescent="0.2">
      <c r="C625" s="119"/>
      <c r="D625" s="133"/>
      <c r="E625" s="119"/>
    </row>
    <row r="626" spans="3:5" ht="15" customHeight="1" x14ac:dyDescent="0.2">
      <c r="C626" s="119"/>
      <c r="D626" s="133"/>
      <c r="E626" s="119"/>
    </row>
    <row r="627" spans="3:5" ht="15" customHeight="1" x14ac:dyDescent="0.2">
      <c r="C627" s="119"/>
      <c r="D627" s="133"/>
      <c r="E627" s="119"/>
    </row>
    <row r="628" spans="3:5" ht="15" customHeight="1" x14ac:dyDescent="0.2">
      <c r="C628" s="119"/>
      <c r="D628" s="133"/>
      <c r="E628" s="119"/>
    </row>
    <row r="629" spans="3:5" ht="15" customHeight="1" x14ac:dyDescent="0.2">
      <c r="C629" s="119"/>
      <c r="D629" s="133"/>
      <c r="E629" s="119"/>
    </row>
    <row r="630" spans="3:5" ht="15" customHeight="1" x14ac:dyDescent="0.2">
      <c r="C630" s="119"/>
      <c r="D630" s="133"/>
      <c r="E630" s="119"/>
    </row>
    <row r="631" spans="3:5" ht="15" customHeight="1" x14ac:dyDescent="0.2">
      <c r="C631" s="119"/>
      <c r="D631" s="133"/>
      <c r="E631" s="119"/>
    </row>
    <row r="632" spans="3:5" ht="15" customHeight="1" x14ac:dyDescent="0.2">
      <c r="C632" s="119"/>
      <c r="D632" s="133"/>
      <c r="E632" s="119"/>
    </row>
    <row r="633" spans="3:5" ht="15" customHeight="1" x14ac:dyDescent="0.2">
      <c r="C633" s="119"/>
      <c r="D633" s="133"/>
      <c r="E633" s="119"/>
    </row>
    <row r="634" spans="3:5" ht="15" customHeight="1" x14ac:dyDescent="0.2">
      <c r="C634" s="119"/>
      <c r="D634" s="133"/>
      <c r="E634" s="119"/>
    </row>
    <row r="635" spans="3:5" ht="15" customHeight="1" x14ac:dyDescent="0.2">
      <c r="C635" s="119"/>
      <c r="D635" s="133"/>
      <c r="E635" s="119"/>
    </row>
    <row r="636" spans="3:5" ht="15" customHeight="1" x14ac:dyDescent="0.2">
      <c r="C636" s="119"/>
      <c r="D636" s="133"/>
      <c r="E636" s="119"/>
    </row>
    <row r="637" spans="3:5" ht="15" customHeight="1" x14ac:dyDescent="0.2">
      <c r="C637" s="119"/>
      <c r="D637" s="133"/>
      <c r="E637" s="119"/>
    </row>
    <row r="638" spans="3:5" ht="15" customHeight="1" x14ac:dyDescent="0.2">
      <c r="C638" s="119"/>
      <c r="D638" s="133"/>
      <c r="E638" s="119"/>
    </row>
    <row r="639" spans="3:5" ht="15" customHeight="1" x14ac:dyDescent="0.2">
      <c r="C639" s="119"/>
      <c r="D639" s="133"/>
      <c r="E639" s="119"/>
    </row>
    <row r="640" spans="3:5" ht="15" customHeight="1" x14ac:dyDescent="0.2">
      <c r="C640" s="119"/>
      <c r="D640" s="133"/>
      <c r="E640" s="119"/>
    </row>
    <row r="641" spans="3:5" ht="15" customHeight="1" x14ac:dyDescent="0.2">
      <c r="C641" s="119"/>
      <c r="D641" s="133"/>
      <c r="E641" s="119"/>
    </row>
    <row r="642" spans="3:5" ht="15" customHeight="1" x14ac:dyDescent="0.2">
      <c r="C642" s="119"/>
      <c r="D642" s="133"/>
      <c r="E642" s="119"/>
    </row>
    <row r="643" spans="3:5" ht="15" customHeight="1" x14ac:dyDescent="0.2">
      <c r="C643" s="119"/>
      <c r="D643" s="133"/>
      <c r="E643" s="119"/>
    </row>
    <row r="644" spans="3:5" ht="15" customHeight="1" x14ac:dyDescent="0.2">
      <c r="C644" s="119"/>
      <c r="D644" s="133"/>
      <c r="E644" s="119"/>
    </row>
    <row r="645" spans="3:5" ht="15" customHeight="1" x14ac:dyDescent="0.2">
      <c r="C645" s="119"/>
      <c r="D645" s="133"/>
      <c r="E645" s="119"/>
    </row>
    <row r="646" spans="3:5" ht="15" customHeight="1" x14ac:dyDescent="0.2">
      <c r="C646" s="119"/>
      <c r="D646" s="133"/>
      <c r="E646" s="119"/>
    </row>
    <row r="647" spans="3:5" ht="15" customHeight="1" x14ac:dyDescent="0.2">
      <c r="C647" s="119"/>
      <c r="D647" s="133"/>
      <c r="E647" s="119"/>
    </row>
    <row r="648" spans="3:5" ht="15" customHeight="1" x14ac:dyDescent="0.2">
      <c r="C648" s="119"/>
      <c r="D648" s="133"/>
      <c r="E648" s="119"/>
    </row>
    <row r="649" spans="3:5" ht="15" customHeight="1" x14ac:dyDescent="0.2">
      <c r="C649" s="119"/>
      <c r="D649" s="133"/>
      <c r="E649" s="119"/>
    </row>
    <row r="650" spans="3:5" ht="15" customHeight="1" x14ac:dyDescent="0.2">
      <c r="C650" s="119"/>
      <c r="D650" s="133"/>
      <c r="E650" s="119"/>
    </row>
    <row r="651" spans="3:5" ht="15" customHeight="1" x14ac:dyDescent="0.2">
      <c r="C651" s="119"/>
      <c r="D651" s="133"/>
      <c r="E651" s="119"/>
    </row>
    <row r="652" spans="3:5" ht="15" customHeight="1" x14ac:dyDescent="0.2">
      <c r="C652" s="119"/>
      <c r="D652" s="133"/>
      <c r="E652" s="119"/>
    </row>
    <row r="653" spans="3:5" ht="15" customHeight="1" x14ac:dyDescent="0.2">
      <c r="C653" s="119"/>
      <c r="D653" s="133"/>
      <c r="E653" s="119"/>
    </row>
    <row r="654" spans="3:5" ht="15" customHeight="1" x14ac:dyDescent="0.2">
      <c r="C654" s="119"/>
      <c r="D654" s="133"/>
      <c r="E654" s="119"/>
    </row>
    <row r="655" spans="3:5" ht="15" customHeight="1" x14ac:dyDescent="0.2">
      <c r="C655" s="119"/>
      <c r="D655" s="133"/>
      <c r="E655" s="119"/>
    </row>
    <row r="656" spans="3:5" ht="15" customHeight="1" x14ac:dyDescent="0.2">
      <c r="C656" s="119"/>
      <c r="D656" s="133"/>
      <c r="E656" s="119"/>
    </row>
    <row r="657" spans="3:5" ht="15" customHeight="1" x14ac:dyDescent="0.2">
      <c r="C657" s="119"/>
      <c r="D657" s="133"/>
      <c r="E657" s="119"/>
    </row>
    <row r="658" spans="3:5" ht="15" customHeight="1" x14ac:dyDescent="0.2">
      <c r="C658" s="119"/>
      <c r="D658" s="133"/>
      <c r="E658" s="119"/>
    </row>
    <row r="659" spans="3:5" ht="15" customHeight="1" x14ac:dyDescent="0.2">
      <c r="C659" s="119"/>
      <c r="D659" s="133"/>
      <c r="E659" s="119"/>
    </row>
    <row r="660" spans="3:5" ht="15" customHeight="1" x14ac:dyDescent="0.2">
      <c r="C660" s="119"/>
      <c r="D660" s="133"/>
      <c r="E660" s="119"/>
    </row>
    <row r="661" spans="3:5" ht="15" customHeight="1" x14ac:dyDescent="0.2">
      <c r="C661" s="119"/>
      <c r="D661" s="133"/>
      <c r="E661" s="119"/>
    </row>
    <row r="662" spans="3:5" ht="15" customHeight="1" x14ac:dyDescent="0.2">
      <c r="C662" s="119"/>
      <c r="D662" s="133"/>
      <c r="E662" s="119"/>
    </row>
    <row r="663" spans="3:5" ht="15" customHeight="1" x14ac:dyDescent="0.2">
      <c r="C663" s="119"/>
      <c r="D663" s="133"/>
      <c r="E663" s="119"/>
    </row>
    <row r="664" spans="3:5" ht="15" customHeight="1" x14ac:dyDescent="0.2">
      <c r="C664" s="119"/>
      <c r="D664" s="133"/>
      <c r="E664" s="238"/>
    </row>
    <row r="665" spans="3:5" ht="15" customHeight="1" x14ac:dyDescent="0.2">
      <c r="C665" s="119"/>
      <c r="D665" s="133"/>
      <c r="E665" s="119"/>
    </row>
    <row r="666" spans="3:5" ht="15" customHeight="1" x14ac:dyDescent="0.2">
      <c r="C666" s="119"/>
      <c r="D666" s="133"/>
      <c r="E666" s="119"/>
    </row>
    <row r="667" spans="3:5" ht="15" customHeight="1" x14ac:dyDescent="0.2">
      <c r="C667" s="119"/>
      <c r="D667" s="133"/>
      <c r="E667" s="119"/>
    </row>
    <row r="668" spans="3:5" ht="15" customHeight="1" x14ac:dyDescent="0.2">
      <c r="C668" s="119"/>
      <c r="D668" s="133"/>
      <c r="E668" s="119"/>
    </row>
    <row r="669" spans="3:5" ht="15" customHeight="1" x14ac:dyDescent="0.2">
      <c r="C669" s="119"/>
      <c r="D669" s="133"/>
      <c r="E669" s="119"/>
    </row>
    <row r="670" spans="3:5" ht="15" customHeight="1" x14ac:dyDescent="0.2">
      <c r="C670" s="119"/>
      <c r="D670" s="133"/>
      <c r="E670" s="119"/>
    </row>
    <row r="671" spans="3:5" ht="15" customHeight="1" x14ac:dyDescent="0.2">
      <c r="C671" s="119"/>
      <c r="D671" s="133"/>
      <c r="E671" s="119"/>
    </row>
    <row r="672" spans="3:5" ht="15" customHeight="1" x14ac:dyDescent="0.2">
      <c r="C672" s="119"/>
      <c r="D672" s="133"/>
      <c r="E672" s="119"/>
    </row>
    <row r="673" spans="3:5" ht="15" customHeight="1" x14ac:dyDescent="0.2">
      <c r="C673" s="119"/>
      <c r="D673" s="133"/>
      <c r="E673" s="119"/>
    </row>
    <row r="674" spans="3:5" ht="15" customHeight="1" x14ac:dyDescent="0.2">
      <c r="C674" s="119"/>
      <c r="D674" s="133"/>
      <c r="E674" s="119"/>
    </row>
    <row r="675" spans="3:5" ht="15" customHeight="1" x14ac:dyDescent="0.2">
      <c r="C675" s="119"/>
      <c r="D675" s="133"/>
      <c r="E675" s="119"/>
    </row>
    <row r="676" spans="3:5" ht="15" customHeight="1" x14ac:dyDescent="0.2">
      <c r="C676" s="119"/>
      <c r="D676" s="133"/>
      <c r="E676" s="119"/>
    </row>
    <row r="677" spans="3:5" ht="15" customHeight="1" x14ac:dyDescent="0.2">
      <c r="C677" s="119"/>
      <c r="D677" s="133"/>
      <c r="E677" s="119"/>
    </row>
    <row r="678" spans="3:5" ht="15" customHeight="1" x14ac:dyDescent="0.2">
      <c r="C678" s="119"/>
      <c r="D678" s="133"/>
      <c r="E678" s="119"/>
    </row>
    <row r="679" spans="3:5" ht="15" customHeight="1" x14ac:dyDescent="0.2">
      <c r="C679" s="119"/>
      <c r="D679" s="133"/>
      <c r="E679" s="119"/>
    </row>
    <row r="680" spans="3:5" ht="15" customHeight="1" x14ac:dyDescent="0.2">
      <c r="C680" s="119"/>
      <c r="D680" s="133"/>
      <c r="E680" s="119"/>
    </row>
    <row r="681" spans="3:5" ht="15" customHeight="1" x14ac:dyDescent="0.2">
      <c r="C681" s="119"/>
      <c r="D681" s="133"/>
      <c r="E681" s="119"/>
    </row>
    <row r="682" spans="3:5" ht="15" customHeight="1" x14ac:dyDescent="0.2">
      <c r="C682" s="119"/>
      <c r="D682" s="133"/>
      <c r="E682" s="119"/>
    </row>
    <row r="683" spans="3:5" ht="15" customHeight="1" x14ac:dyDescent="0.2">
      <c r="C683" s="119"/>
      <c r="D683" s="133"/>
      <c r="E683" s="119"/>
    </row>
    <row r="684" spans="3:5" ht="15" customHeight="1" x14ac:dyDescent="0.2">
      <c r="C684" s="119"/>
      <c r="D684" s="133"/>
      <c r="E684" s="119"/>
    </row>
    <row r="685" spans="3:5" ht="15" customHeight="1" x14ac:dyDescent="0.2">
      <c r="C685" s="119"/>
      <c r="D685" s="133"/>
      <c r="E685" s="119"/>
    </row>
    <row r="686" spans="3:5" ht="15" customHeight="1" x14ac:dyDescent="0.2">
      <c r="C686" s="119"/>
      <c r="D686" s="133"/>
      <c r="E686" s="119"/>
    </row>
    <row r="687" spans="3:5" ht="15" customHeight="1" x14ac:dyDescent="0.2">
      <c r="C687" s="119"/>
      <c r="D687" s="133"/>
      <c r="E687" s="119"/>
    </row>
    <row r="688" spans="3:5" ht="15" customHeight="1" x14ac:dyDescent="0.2">
      <c r="C688" s="119"/>
      <c r="D688" s="133"/>
      <c r="E688" s="119"/>
    </row>
    <row r="689" spans="3:5" ht="15" customHeight="1" x14ac:dyDescent="0.2">
      <c r="C689" s="119"/>
      <c r="D689" s="133"/>
      <c r="E689" s="119"/>
    </row>
    <row r="690" spans="3:5" ht="15" customHeight="1" x14ac:dyDescent="0.2">
      <c r="C690" s="119"/>
      <c r="D690" s="133"/>
      <c r="E690" s="119"/>
    </row>
    <row r="691" spans="3:5" ht="15" customHeight="1" x14ac:dyDescent="0.2">
      <c r="C691" s="119"/>
      <c r="D691" s="133"/>
      <c r="E691" s="119"/>
    </row>
    <row r="692" spans="3:5" ht="15" customHeight="1" x14ac:dyDescent="0.2">
      <c r="C692" s="119"/>
      <c r="D692" s="133"/>
      <c r="E692" s="119"/>
    </row>
    <row r="693" spans="3:5" ht="15" customHeight="1" x14ac:dyDescent="0.2">
      <c r="C693" s="119"/>
      <c r="D693" s="133"/>
      <c r="E693" s="119"/>
    </row>
    <row r="694" spans="3:5" ht="15" customHeight="1" x14ac:dyDescent="0.2">
      <c r="C694" s="119"/>
      <c r="D694" s="133"/>
      <c r="E694" s="119"/>
    </row>
    <row r="695" spans="3:5" ht="15" customHeight="1" x14ac:dyDescent="0.2">
      <c r="C695" s="119"/>
      <c r="D695" s="133"/>
      <c r="E695" s="119"/>
    </row>
    <row r="696" spans="3:5" ht="15" customHeight="1" x14ac:dyDescent="0.2">
      <c r="C696" s="119"/>
      <c r="D696" s="133"/>
      <c r="E696" s="119"/>
    </row>
    <row r="697" spans="3:5" ht="15" customHeight="1" x14ac:dyDescent="0.2">
      <c r="C697" s="119"/>
      <c r="D697" s="133"/>
      <c r="E697" s="119"/>
    </row>
    <row r="698" spans="3:5" ht="15" customHeight="1" x14ac:dyDescent="0.2">
      <c r="C698" s="119"/>
      <c r="D698" s="133"/>
      <c r="E698" s="119"/>
    </row>
    <row r="699" spans="3:5" ht="15" customHeight="1" x14ac:dyDescent="0.2">
      <c r="C699" s="119"/>
      <c r="D699" s="133"/>
      <c r="E699" s="119"/>
    </row>
    <row r="700" spans="3:5" ht="15" customHeight="1" x14ac:dyDescent="0.2">
      <c r="C700" s="119"/>
      <c r="D700" s="133"/>
      <c r="E700" s="119"/>
    </row>
    <row r="701" spans="3:5" ht="15" customHeight="1" x14ac:dyDescent="0.2">
      <c r="C701" s="119"/>
      <c r="D701" s="133"/>
      <c r="E701" s="119"/>
    </row>
    <row r="702" spans="3:5" ht="15" customHeight="1" x14ac:dyDescent="0.2">
      <c r="C702" s="119"/>
      <c r="D702" s="133"/>
      <c r="E702" s="119"/>
    </row>
    <row r="703" spans="3:5" ht="15" customHeight="1" x14ac:dyDescent="0.2">
      <c r="C703" s="119"/>
      <c r="D703" s="133"/>
      <c r="E703" s="119"/>
    </row>
    <row r="704" spans="3:5" ht="15" customHeight="1" x14ac:dyDescent="0.2">
      <c r="C704" s="119"/>
      <c r="D704" s="133"/>
      <c r="E704" s="119"/>
    </row>
    <row r="705" spans="3:5" ht="15" customHeight="1" x14ac:dyDescent="0.2">
      <c r="C705" s="119"/>
      <c r="D705" s="133"/>
      <c r="E705" s="119"/>
    </row>
    <row r="706" spans="3:5" ht="15" customHeight="1" x14ac:dyDescent="0.2">
      <c r="C706" s="119"/>
      <c r="D706" s="133"/>
      <c r="E706" s="119"/>
    </row>
    <row r="707" spans="3:5" ht="15" customHeight="1" x14ac:dyDescent="0.2">
      <c r="C707" s="119"/>
      <c r="D707" s="133"/>
      <c r="E707" s="119"/>
    </row>
    <row r="708" spans="3:5" ht="15" customHeight="1" x14ac:dyDescent="0.2">
      <c r="C708" s="119"/>
      <c r="D708" s="133"/>
      <c r="E708" s="119"/>
    </row>
    <row r="709" spans="3:5" ht="15" customHeight="1" x14ac:dyDescent="0.2">
      <c r="C709" s="119"/>
      <c r="D709" s="133"/>
      <c r="E709" s="119"/>
    </row>
    <row r="710" spans="3:5" ht="15" customHeight="1" x14ac:dyDescent="0.2">
      <c r="C710" s="119"/>
      <c r="D710" s="133"/>
      <c r="E710" s="119"/>
    </row>
    <row r="711" spans="3:5" ht="15" customHeight="1" x14ac:dyDescent="0.2">
      <c r="C711" s="119"/>
      <c r="D711" s="133"/>
      <c r="E711" s="119"/>
    </row>
    <row r="712" spans="3:5" ht="15" customHeight="1" x14ac:dyDescent="0.2">
      <c r="C712" s="119"/>
      <c r="D712" s="133"/>
      <c r="E712" s="119"/>
    </row>
    <row r="713" spans="3:5" ht="15" customHeight="1" x14ac:dyDescent="0.2">
      <c r="C713" s="119"/>
      <c r="D713" s="133"/>
      <c r="E713" s="119"/>
    </row>
    <row r="714" spans="3:5" ht="15" customHeight="1" x14ac:dyDescent="0.2">
      <c r="C714" s="119"/>
      <c r="D714" s="133"/>
      <c r="E714" s="119"/>
    </row>
    <row r="715" spans="3:5" ht="15" customHeight="1" x14ac:dyDescent="0.2">
      <c r="C715" s="119"/>
      <c r="D715" s="133"/>
      <c r="E715" s="119"/>
    </row>
    <row r="716" spans="3:5" ht="15" customHeight="1" x14ac:dyDescent="0.2">
      <c r="C716" s="119"/>
      <c r="D716" s="133"/>
      <c r="E716" s="119"/>
    </row>
    <row r="717" spans="3:5" ht="15" customHeight="1" x14ac:dyDescent="0.2">
      <c r="C717" s="119"/>
      <c r="D717" s="133"/>
      <c r="E717" s="119"/>
    </row>
    <row r="718" spans="3:5" ht="15" customHeight="1" x14ac:dyDescent="0.2">
      <c r="C718" s="119"/>
      <c r="D718" s="133"/>
      <c r="E718" s="119"/>
    </row>
    <row r="719" spans="3:5" ht="15" customHeight="1" x14ac:dyDescent="0.2">
      <c r="C719" s="119"/>
      <c r="D719" s="133"/>
      <c r="E719" s="119"/>
    </row>
    <row r="720" spans="3:5" ht="15" customHeight="1" x14ac:dyDescent="0.2">
      <c r="C720" s="119"/>
      <c r="D720" s="133"/>
      <c r="E720" s="119"/>
    </row>
    <row r="721" spans="3:5" ht="15" customHeight="1" x14ac:dyDescent="0.2">
      <c r="C721" s="119"/>
      <c r="D721" s="133"/>
      <c r="E721" s="119"/>
    </row>
    <row r="722" spans="3:5" ht="15" customHeight="1" x14ac:dyDescent="0.2">
      <c r="C722" s="119"/>
      <c r="D722" s="133"/>
      <c r="E722" s="119"/>
    </row>
    <row r="723" spans="3:5" ht="15" customHeight="1" x14ac:dyDescent="0.2">
      <c r="C723" s="119"/>
      <c r="D723" s="133"/>
      <c r="E723" s="119"/>
    </row>
    <row r="724" spans="3:5" ht="15" customHeight="1" x14ac:dyDescent="0.2">
      <c r="C724" s="119"/>
      <c r="D724" s="133"/>
      <c r="E724" s="119"/>
    </row>
    <row r="725" spans="3:5" ht="15" customHeight="1" x14ac:dyDescent="0.2">
      <c r="C725" s="119"/>
      <c r="D725" s="133"/>
      <c r="E725" s="119"/>
    </row>
    <row r="726" spans="3:5" ht="15" customHeight="1" x14ac:dyDescent="0.2">
      <c r="C726" s="119"/>
      <c r="D726" s="133"/>
      <c r="E726" s="119"/>
    </row>
    <row r="727" spans="3:5" ht="15" customHeight="1" x14ac:dyDescent="0.2">
      <c r="C727" s="119"/>
      <c r="D727" s="133"/>
      <c r="E727" s="119"/>
    </row>
    <row r="728" spans="3:5" ht="15" customHeight="1" x14ac:dyDescent="0.2">
      <c r="C728" s="119"/>
      <c r="D728" s="133"/>
      <c r="E728" s="119"/>
    </row>
    <row r="729" spans="3:5" ht="15" customHeight="1" x14ac:dyDescent="0.2">
      <c r="C729" s="119"/>
      <c r="D729" s="133"/>
      <c r="E729" s="119"/>
    </row>
    <row r="730" spans="3:5" ht="15" customHeight="1" x14ac:dyDescent="0.2">
      <c r="C730" s="119"/>
      <c r="D730" s="133"/>
      <c r="E730" s="119"/>
    </row>
    <row r="731" spans="3:5" ht="15" customHeight="1" x14ac:dyDescent="0.2">
      <c r="C731" s="119"/>
      <c r="D731" s="133"/>
      <c r="E731" s="119"/>
    </row>
    <row r="732" spans="3:5" ht="15" customHeight="1" x14ac:dyDescent="0.2">
      <c r="C732" s="119"/>
      <c r="D732" s="133"/>
      <c r="E732" s="119"/>
    </row>
    <row r="733" spans="3:5" ht="15" customHeight="1" x14ac:dyDescent="0.2">
      <c r="C733" s="119"/>
      <c r="D733" s="133"/>
      <c r="E733" s="119"/>
    </row>
    <row r="734" spans="3:5" ht="15" customHeight="1" x14ac:dyDescent="0.2">
      <c r="C734" s="138"/>
      <c r="D734" s="138"/>
      <c r="E734" s="138"/>
    </row>
    <row r="735" spans="3:5" ht="15" customHeight="1" x14ac:dyDescent="0.2">
      <c r="C735" s="138"/>
      <c r="D735" s="138"/>
      <c r="E735" s="138"/>
    </row>
    <row r="736" spans="3:5" ht="15" customHeight="1" x14ac:dyDescent="0.2">
      <c r="C736" s="138"/>
      <c r="D736" s="138"/>
      <c r="E736" s="138"/>
    </row>
    <row r="737" spans="3:5" ht="15" customHeight="1" x14ac:dyDescent="0.2">
      <c r="C737" s="138"/>
      <c r="D737" s="138"/>
      <c r="E737" s="138"/>
    </row>
    <row r="738" spans="3:5" ht="15" customHeight="1" x14ac:dyDescent="0.2">
      <c r="C738" s="138"/>
      <c r="D738" s="138"/>
      <c r="E738" s="138"/>
    </row>
    <row r="739" spans="3:5" ht="15" customHeight="1" x14ac:dyDescent="0.2">
      <c r="C739" s="138"/>
      <c r="D739" s="138"/>
      <c r="E739" s="138"/>
    </row>
    <row r="740" spans="3:5" ht="15" customHeight="1" x14ac:dyDescent="0.2">
      <c r="C740" s="138"/>
      <c r="D740" s="138"/>
      <c r="E740" s="138"/>
    </row>
    <row r="741" spans="3:5" ht="15" customHeight="1" x14ac:dyDescent="0.2">
      <c r="C741" s="138"/>
      <c r="D741" s="138"/>
      <c r="E741" s="138"/>
    </row>
    <row r="742" spans="3:5" ht="15" customHeight="1" x14ac:dyDescent="0.2">
      <c r="C742" s="138"/>
      <c r="D742" s="138"/>
      <c r="E742" s="138"/>
    </row>
    <row r="743" spans="3:5" ht="15" customHeight="1" x14ac:dyDescent="0.2">
      <c r="C743" s="138"/>
      <c r="D743" s="138"/>
      <c r="E743" s="138"/>
    </row>
    <row r="744" spans="3:5" ht="15" customHeight="1" x14ac:dyDescent="0.2">
      <c r="C744" s="138"/>
      <c r="D744" s="138"/>
      <c r="E744" s="138"/>
    </row>
    <row r="745" spans="3:5" ht="15" customHeight="1" x14ac:dyDescent="0.2">
      <c r="C745" s="138"/>
      <c r="D745" s="138"/>
      <c r="E745" s="138"/>
    </row>
    <row r="746" spans="3:5" ht="15" customHeight="1" x14ac:dyDescent="0.2">
      <c r="C746" s="138"/>
      <c r="D746" s="138"/>
      <c r="E746" s="138"/>
    </row>
    <row r="747" spans="3:5" ht="15" customHeight="1" x14ac:dyDescent="0.2">
      <c r="C747" s="138"/>
      <c r="D747" s="138"/>
      <c r="E747" s="138"/>
    </row>
    <row r="748" spans="3:5" ht="15" customHeight="1" x14ac:dyDescent="0.2">
      <c r="C748" s="138"/>
      <c r="D748" s="138"/>
      <c r="E748" s="138"/>
    </row>
    <row r="749" spans="3:5" ht="15" customHeight="1" x14ac:dyDescent="0.2">
      <c r="C749" s="138"/>
      <c r="D749" s="138"/>
      <c r="E749" s="138"/>
    </row>
    <row r="750" spans="3:5" ht="15" customHeight="1" x14ac:dyDescent="0.2">
      <c r="C750" s="138"/>
      <c r="D750" s="138"/>
      <c r="E750" s="138"/>
    </row>
    <row r="751" spans="3:5" ht="15" customHeight="1" x14ac:dyDescent="0.2">
      <c r="C751" s="138"/>
      <c r="D751" s="138"/>
      <c r="E751" s="138"/>
    </row>
    <row r="752" spans="3:5" ht="15" customHeight="1" x14ac:dyDescent="0.2">
      <c r="C752" s="138"/>
      <c r="D752" s="138"/>
      <c r="E752" s="138"/>
    </row>
    <row r="753" spans="3:5" ht="15" customHeight="1" x14ac:dyDescent="0.2">
      <c r="C753" s="138"/>
      <c r="D753" s="138"/>
      <c r="E753" s="138"/>
    </row>
    <row r="754" spans="3:5" ht="15" customHeight="1" x14ac:dyDescent="0.2">
      <c r="C754" s="138"/>
      <c r="D754" s="138"/>
      <c r="E754" s="138"/>
    </row>
    <row r="755" spans="3:5" ht="15" customHeight="1" x14ac:dyDescent="0.2">
      <c r="C755" s="138"/>
      <c r="D755" s="138"/>
      <c r="E755" s="138"/>
    </row>
    <row r="756" spans="3:5" ht="15" customHeight="1" x14ac:dyDescent="0.2">
      <c r="C756" s="138"/>
      <c r="D756" s="138"/>
      <c r="E756" s="138"/>
    </row>
    <row r="757" spans="3:5" ht="15" customHeight="1" x14ac:dyDescent="0.2">
      <c r="C757" s="119"/>
      <c r="D757" s="133"/>
      <c r="E757" s="198"/>
    </row>
    <row r="758" spans="3:5" ht="15" customHeight="1" x14ac:dyDescent="0.2">
      <c r="C758" s="119"/>
      <c r="D758" s="133"/>
      <c r="E758" s="198"/>
    </row>
    <row r="759" spans="3:5" ht="15" customHeight="1" x14ac:dyDescent="0.2">
      <c r="C759" s="119"/>
      <c r="D759" s="133"/>
      <c r="E759" s="198"/>
    </row>
    <row r="760" spans="3:5" ht="15" customHeight="1" x14ac:dyDescent="0.2">
      <c r="C760" s="119"/>
      <c r="D760" s="133"/>
      <c r="E760" s="198"/>
    </row>
    <row r="761" spans="3:5" ht="15" customHeight="1" x14ac:dyDescent="0.2">
      <c r="C761" s="119"/>
      <c r="D761" s="133"/>
      <c r="E761" s="198"/>
    </row>
    <row r="762" spans="3:5" ht="15" customHeight="1" x14ac:dyDescent="0.2">
      <c r="C762" s="198"/>
      <c r="D762" s="133"/>
      <c r="E762" s="198"/>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topLeftCell="A14" zoomScale="170" zoomScaleNormal="170" workbookViewId="0">
      <selection activeCell="D32" sqref="D32"/>
    </sheetView>
  </sheetViews>
  <sheetFormatPr defaultColWidth="8.6640625" defaultRowHeight="15" x14ac:dyDescent="0.2"/>
  <cols>
    <col min="1" max="1" width="12.33203125" bestFit="1" customWidth="1"/>
    <col min="2" max="2" width="7.6640625" style="193" customWidth="1"/>
    <col min="3" max="4" width="8.6640625" style="214"/>
    <col min="6" max="6" width="48.44140625" customWidth="1"/>
    <col min="7" max="7" width="8.6640625" customWidth="1"/>
  </cols>
  <sheetData>
    <row r="1" spans="1:7" ht="15.75" x14ac:dyDescent="0.25">
      <c r="A1" s="212" t="s">
        <v>13</v>
      </c>
      <c r="B1" s="3" t="s">
        <v>50</v>
      </c>
      <c r="C1" s="211" t="s">
        <v>254</v>
      </c>
      <c r="D1" s="211" t="s">
        <v>51</v>
      </c>
      <c r="E1" s="74" t="s">
        <v>58</v>
      </c>
      <c r="F1" s="3" t="s">
        <v>46</v>
      </c>
      <c r="G1" s="117" t="s">
        <v>224</v>
      </c>
    </row>
    <row r="2" spans="1:7" ht="14.25" customHeight="1" x14ac:dyDescent="0.2">
      <c r="A2" s="126" t="str">
        <f>Cover_Sheet!A9</f>
        <v>GG-LIV-17-01</v>
      </c>
      <c r="B2" s="193">
        <v>1</v>
      </c>
      <c r="C2" s="213"/>
      <c r="D2" s="213">
        <v>15.24</v>
      </c>
      <c r="E2" s="10">
        <f>D2-C2</f>
        <v>15.24</v>
      </c>
      <c r="F2" t="s">
        <v>255</v>
      </c>
    </row>
    <row r="3" spans="1:7" ht="15.75" customHeight="1" x14ac:dyDescent="0.2">
      <c r="A3" s="126" t="str">
        <f>A2</f>
        <v>GG-LIV-17-01</v>
      </c>
      <c r="B3" s="193">
        <v>2</v>
      </c>
      <c r="C3" s="214">
        <f>D2</f>
        <v>15.24</v>
      </c>
      <c r="D3" s="213">
        <v>18.29</v>
      </c>
      <c r="E3" s="10">
        <f t="shared" ref="E3:E26" si="0">D3-C3</f>
        <v>3.0499999999999989</v>
      </c>
    </row>
    <row r="4" spans="1:7" x14ac:dyDescent="0.2">
      <c r="A4" s="126" t="str">
        <f t="shared" ref="A4:A26" si="1">A3</f>
        <v>GG-LIV-17-01</v>
      </c>
      <c r="B4" s="193">
        <v>3</v>
      </c>
      <c r="C4" s="214">
        <f t="shared" ref="C4:C26" si="2">D3</f>
        <v>18.29</v>
      </c>
      <c r="D4" s="213">
        <v>21.56</v>
      </c>
      <c r="E4" s="10">
        <f t="shared" si="0"/>
        <v>3.2699999999999996</v>
      </c>
    </row>
    <row r="5" spans="1:7" x14ac:dyDescent="0.2">
      <c r="A5" s="126" t="str">
        <f t="shared" si="1"/>
        <v>GG-LIV-17-01</v>
      </c>
      <c r="B5" s="193">
        <v>4</v>
      </c>
      <c r="C5" s="214">
        <f t="shared" si="2"/>
        <v>21.56</v>
      </c>
      <c r="D5" s="213">
        <v>24.74</v>
      </c>
      <c r="E5" s="10">
        <f t="shared" si="0"/>
        <v>3.1799999999999997</v>
      </c>
    </row>
    <row r="6" spans="1:7" x14ac:dyDescent="0.2">
      <c r="A6" s="126" t="str">
        <f t="shared" si="1"/>
        <v>GG-LIV-17-01</v>
      </c>
      <c r="B6" s="193">
        <v>5</v>
      </c>
      <c r="C6" s="214">
        <f t="shared" si="2"/>
        <v>24.74</v>
      </c>
      <c r="D6" s="213">
        <v>28.1</v>
      </c>
      <c r="E6" s="10">
        <f t="shared" si="0"/>
        <v>3.360000000000003</v>
      </c>
    </row>
    <row r="7" spans="1:7" x14ac:dyDescent="0.2">
      <c r="A7" s="126" t="str">
        <f t="shared" si="1"/>
        <v>GG-LIV-17-01</v>
      </c>
      <c r="B7" s="193">
        <v>6</v>
      </c>
      <c r="C7" s="214">
        <f t="shared" si="2"/>
        <v>28.1</v>
      </c>
      <c r="D7" s="213">
        <v>31.4</v>
      </c>
      <c r="E7" s="10">
        <f t="shared" si="0"/>
        <v>3.2999999999999972</v>
      </c>
    </row>
    <row r="8" spans="1:7" x14ac:dyDescent="0.2">
      <c r="A8" s="126" t="str">
        <f t="shared" si="1"/>
        <v>GG-LIV-17-01</v>
      </c>
      <c r="B8" s="193">
        <v>7</v>
      </c>
      <c r="C8" s="214">
        <f t="shared" si="2"/>
        <v>31.4</v>
      </c>
      <c r="D8" s="213">
        <v>34.619999999999997</v>
      </c>
      <c r="E8" s="10">
        <f t="shared" si="0"/>
        <v>3.2199999999999989</v>
      </c>
    </row>
    <row r="9" spans="1:7" x14ac:dyDescent="0.2">
      <c r="A9" s="126" t="str">
        <f t="shared" si="1"/>
        <v>GG-LIV-17-01</v>
      </c>
      <c r="B9" s="193">
        <v>8</v>
      </c>
      <c r="C9" s="214">
        <f t="shared" si="2"/>
        <v>34.619999999999997</v>
      </c>
      <c r="D9" s="213">
        <v>37.78</v>
      </c>
      <c r="E9" s="10">
        <f t="shared" si="0"/>
        <v>3.1600000000000037</v>
      </c>
    </row>
    <row r="10" spans="1:7" x14ac:dyDescent="0.2">
      <c r="A10" s="126" t="str">
        <f t="shared" si="1"/>
        <v>GG-LIV-17-01</v>
      </c>
      <c r="B10" s="193">
        <v>9</v>
      </c>
      <c r="C10" s="214">
        <f t="shared" si="2"/>
        <v>37.78</v>
      </c>
      <c r="D10" s="213">
        <v>41.03</v>
      </c>
      <c r="E10" s="10">
        <f t="shared" si="0"/>
        <v>3.25</v>
      </c>
    </row>
    <row r="11" spans="1:7" x14ac:dyDescent="0.2">
      <c r="A11" s="126" t="str">
        <f t="shared" si="1"/>
        <v>GG-LIV-17-01</v>
      </c>
      <c r="B11" s="193">
        <v>10</v>
      </c>
      <c r="C11" s="214">
        <f t="shared" si="2"/>
        <v>41.03</v>
      </c>
      <c r="D11" s="213">
        <v>44.17</v>
      </c>
      <c r="E11" s="10">
        <f t="shared" si="0"/>
        <v>3.1400000000000006</v>
      </c>
    </row>
    <row r="12" spans="1:7" x14ac:dyDescent="0.2">
      <c r="A12" s="126" t="str">
        <f t="shared" si="1"/>
        <v>GG-LIV-17-01</v>
      </c>
      <c r="B12" s="193">
        <v>11</v>
      </c>
      <c r="C12" s="214">
        <f t="shared" si="2"/>
        <v>44.17</v>
      </c>
      <c r="D12" s="213">
        <v>47.24</v>
      </c>
      <c r="E12" s="10">
        <f t="shared" si="0"/>
        <v>3.0700000000000003</v>
      </c>
    </row>
    <row r="13" spans="1:7" x14ac:dyDescent="0.2">
      <c r="A13" s="126" t="str">
        <f t="shared" si="1"/>
        <v>GG-LIV-17-01</v>
      </c>
      <c r="B13" s="193">
        <v>12</v>
      </c>
      <c r="C13" s="214">
        <f t="shared" si="2"/>
        <v>47.24</v>
      </c>
      <c r="D13" s="213">
        <v>50.6</v>
      </c>
      <c r="E13" s="10">
        <f t="shared" si="0"/>
        <v>3.3599999999999994</v>
      </c>
    </row>
    <row r="14" spans="1:7" x14ac:dyDescent="0.2">
      <c r="A14" s="126" t="str">
        <f t="shared" si="1"/>
        <v>GG-LIV-17-01</v>
      </c>
      <c r="B14" s="193">
        <v>13</v>
      </c>
      <c r="C14" s="214">
        <f t="shared" si="2"/>
        <v>50.6</v>
      </c>
      <c r="D14" s="213">
        <v>53.7</v>
      </c>
      <c r="E14" s="10">
        <f t="shared" si="0"/>
        <v>3.1000000000000014</v>
      </c>
    </row>
    <row r="15" spans="1:7" x14ac:dyDescent="0.2">
      <c r="A15" s="126" t="str">
        <f t="shared" si="1"/>
        <v>GG-LIV-17-01</v>
      </c>
      <c r="B15" s="193">
        <v>14</v>
      </c>
      <c r="C15" s="214">
        <f t="shared" si="2"/>
        <v>53.7</v>
      </c>
      <c r="D15" s="213">
        <v>56.7</v>
      </c>
      <c r="E15" s="10">
        <f t="shared" si="0"/>
        <v>3</v>
      </c>
      <c r="F15" s="117"/>
    </row>
    <row r="16" spans="1:7" x14ac:dyDescent="0.2">
      <c r="A16" s="126" t="str">
        <f t="shared" si="1"/>
        <v>GG-LIV-17-01</v>
      </c>
      <c r="B16" s="193">
        <v>15</v>
      </c>
      <c r="C16" s="214">
        <f t="shared" si="2"/>
        <v>56.7</v>
      </c>
      <c r="D16" s="213">
        <v>59.92</v>
      </c>
      <c r="E16" s="10">
        <f t="shared" si="0"/>
        <v>3.2199999999999989</v>
      </c>
    </row>
    <row r="17" spans="1:9" x14ac:dyDescent="0.2">
      <c r="A17" s="126" t="str">
        <f t="shared" si="1"/>
        <v>GG-LIV-17-01</v>
      </c>
      <c r="B17" s="193">
        <v>16</v>
      </c>
      <c r="C17" s="214">
        <f t="shared" si="2"/>
        <v>59.92</v>
      </c>
      <c r="D17" s="213">
        <v>63.06</v>
      </c>
      <c r="E17" s="10">
        <f>D17-C17</f>
        <v>3.1400000000000006</v>
      </c>
    </row>
    <row r="18" spans="1:9" x14ac:dyDescent="0.2">
      <c r="A18" s="126" t="str">
        <f t="shared" si="1"/>
        <v>GG-LIV-17-01</v>
      </c>
      <c r="B18" s="193">
        <v>17</v>
      </c>
      <c r="C18" s="214">
        <f>D17</f>
        <v>63.06</v>
      </c>
      <c r="D18" s="213">
        <v>66.36</v>
      </c>
      <c r="E18" s="10">
        <f>D18-C18</f>
        <v>3.2999999999999972</v>
      </c>
      <c r="F18" s="117"/>
    </row>
    <row r="19" spans="1:9" x14ac:dyDescent="0.2">
      <c r="A19" s="126" t="str">
        <f t="shared" si="1"/>
        <v>GG-LIV-17-01</v>
      </c>
      <c r="B19" s="193">
        <v>18</v>
      </c>
      <c r="C19" s="214">
        <f>D18</f>
        <v>66.36</v>
      </c>
      <c r="D19" s="213">
        <v>69.790000000000006</v>
      </c>
      <c r="E19" s="10">
        <f>D19-C19</f>
        <v>3.4300000000000068</v>
      </c>
    </row>
    <row r="20" spans="1:9" x14ac:dyDescent="0.2">
      <c r="A20" s="126" t="str">
        <f t="shared" si="1"/>
        <v>GG-LIV-17-01</v>
      </c>
      <c r="B20" s="193">
        <v>19</v>
      </c>
      <c r="C20" s="214">
        <f>D19</f>
        <v>69.790000000000006</v>
      </c>
      <c r="D20" s="213">
        <v>72.95</v>
      </c>
      <c r="E20" s="10">
        <f>D20-C20</f>
        <v>3.1599999999999966</v>
      </c>
    </row>
    <row r="21" spans="1:9" x14ac:dyDescent="0.2">
      <c r="A21" s="126" t="str">
        <f t="shared" si="1"/>
        <v>GG-LIV-17-01</v>
      </c>
      <c r="B21" s="193">
        <v>20</v>
      </c>
      <c r="C21" s="214">
        <f>D20</f>
        <v>72.95</v>
      </c>
      <c r="D21" s="213">
        <v>76.2</v>
      </c>
      <c r="E21" s="10">
        <f>D21-C21</f>
        <v>3.25</v>
      </c>
      <c r="F21" s="5"/>
      <c r="G21" s="5"/>
      <c r="H21" s="5"/>
      <c r="I21" s="5"/>
    </row>
    <row r="22" spans="1:9" x14ac:dyDescent="0.2">
      <c r="A22" s="126" t="str">
        <f t="shared" si="1"/>
        <v>GG-LIV-17-01</v>
      </c>
      <c r="B22" s="193">
        <v>21</v>
      </c>
      <c r="C22" s="214">
        <f>D21</f>
        <v>76.2</v>
      </c>
      <c r="D22" s="213">
        <v>79.67</v>
      </c>
      <c r="E22" s="10">
        <f t="shared" si="0"/>
        <v>3.4699999999999989</v>
      </c>
      <c r="F22" s="5"/>
      <c r="G22" s="5"/>
      <c r="H22" s="5"/>
      <c r="I22" s="5"/>
    </row>
    <row r="23" spans="1:9" x14ac:dyDescent="0.2">
      <c r="A23" s="126" t="str">
        <f t="shared" si="1"/>
        <v>GG-LIV-17-01</v>
      </c>
      <c r="B23" s="193">
        <v>22</v>
      </c>
      <c r="C23" s="214">
        <f t="shared" si="2"/>
        <v>79.67</v>
      </c>
      <c r="D23" s="213">
        <v>82.93</v>
      </c>
      <c r="E23" s="10">
        <f t="shared" si="0"/>
        <v>3.2600000000000051</v>
      </c>
      <c r="F23" s="5"/>
      <c r="G23" s="5"/>
      <c r="H23" s="5"/>
      <c r="I23" s="5"/>
    </row>
    <row r="24" spans="1:9" x14ac:dyDescent="0.2">
      <c r="A24" s="126" t="str">
        <f t="shared" si="1"/>
        <v>GG-LIV-17-01</v>
      </c>
      <c r="B24" s="193">
        <v>23</v>
      </c>
      <c r="C24" s="214">
        <f t="shared" si="2"/>
        <v>82.93</v>
      </c>
      <c r="D24" s="213">
        <v>86.22</v>
      </c>
      <c r="E24" s="10">
        <f t="shared" si="0"/>
        <v>3.289999999999992</v>
      </c>
      <c r="F24" s="5"/>
      <c r="G24" s="5"/>
      <c r="H24" s="5"/>
      <c r="I24" s="5"/>
    </row>
    <row r="25" spans="1:9" x14ac:dyDescent="0.2">
      <c r="A25" s="126" t="str">
        <f t="shared" si="1"/>
        <v>GG-LIV-17-01</v>
      </c>
      <c r="B25" s="193">
        <v>24</v>
      </c>
      <c r="C25" s="214">
        <f t="shared" si="2"/>
        <v>86.22</v>
      </c>
      <c r="D25" s="213">
        <v>89.5</v>
      </c>
      <c r="E25" s="10">
        <f t="shared" si="0"/>
        <v>3.2800000000000011</v>
      </c>
      <c r="F25" s="5"/>
      <c r="G25" s="5"/>
      <c r="H25" s="5"/>
      <c r="I25" s="5"/>
    </row>
    <row r="26" spans="1:9" x14ac:dyDescent="0.2">
      <c r="A26" s="126" t="str">
        <f t="shared" si="1"/>
        <v>GG-LIV-17-01</v>
      </c>
      <c r="B26" s="193">
        <v>25</v>
      </c>
      <c r="C26" s="214">
        <f t="shared" si="2"/>
        <v>89.5</v>
      </c>
      <c r="D26" s="293">
        <v>92.6</v>
      </c>
      <c r="E26" s="10">
        <f t="shared" si="0"/>
        <v>3.0999999999999943</v>
      </c>
      <c r="F26" s="5"/>
      <c r="G26" s="5"/>
      <c r="H26" s="5"/>
      <c r="I26" s="5"/>
    </row>
    <row r="27" spans="1:9" ht="15.75" x14ac:dyDescent="0.2">
      <c r="A27" s="354" t="s">
        <v>235</v>
      </c>
      <c r="B27" s="354" t="s">
        <v>235</v>
      </c>
      <c r="C27" s="354" t="s">
        <v>235</v>
      </c>
      <c r="D27" s="354" t="s">
        <v>235</v>
      </c>
      <c r="E27" s="354" t="s">
        <v>235</v>
      </c>
      <c r="F27" s="5"/>
      <c r="G27" s="5"/>
      <c r="H27" s="5"/>
      <c r="I27" s="5"/>
    </row>
    <row r="28" spans="1:9" x14ac:dyDescent="0.2">
      <c r="A28" s="126"/>
      <c r="D28" s="213"/>
      <c r="E28" s="10"/>
      <c r="F28" s="5"/>
      <c r="G28" s="5"/>
      <c r="H28" s="5"/>
      <c r="I28" s="5"/>
    </row>
    <row r="29" spans="1:9" x14ac:dyDescent="0.2">
      <c r="A29" s="126"/>
      <c r="D29" s="213"/>
      <c r="E29" s="10"/>
      <c r="F29" s="5"/>
      <c r="G29" s="5"/>
      <c r="H29" s="5"/>
      <c r="I29" s="5"/>
    </row>
    <row r="30" spans="1:9" x14ac:dyDescent="0.2">
      <c r="A30" s="126"/>
      <c r="D30" s="213"/>
      <c r="E30" s="10"/>
    </row>
    <row r="31" spans="1:9" x14ac:dyDescent="0.2">
      <c r="A31" s="126"/>
      <c r="D31" s="213"/>
      <c r="E31" s="10"/>
    </row>
    <row r="32" spans="1:9" x14ac:dyDescent="0.2">
      <c r="A32" s="126"/>
      <c r="D32" s="213"/>
      <c r="E32" s="10"/>
    </row>
    <row r="33" spans="1:6" x14ac:dyDescent="0.2">
      <c r="A33" s="126"/>
      <c r="D33" s="213"/>
      <c r="E33" s="10"/>
    </row>
    <row r="34" spans="1:6" x14ac:dyDescent="0.2">
      <c r="A34" s="126"/>
      <c r="D34" s="213"/>
      <c r="E34" s="10"/>
    </row>
    <row r="35" spans="1:6" x14ac:dyDescent="0.2">
      <c r="A35" s="126"/>
      <c r="D35" s="213"/>
      <c r="E35" s="10"/>
    </row>
    <row r="36" spans="1:6" x14ac:dyDescent="0.2">
      <c r="A36" s="126"/>
      <c r="D36" s="213"/>
      <c r="E36" s="300"/>
    </row>
    <row r="37" spans="1:6" x14ac:dyDescent="0.2">
      <c r="A37" s="126"/>
      <c r="D37" s="213"/>
      <c r="E37" s="301"/>
    </row>
    <row r="38" spans="1:6" x14ac:dyDescent="0.2">
      <c r="A38" s="126"/>
      <c r="D38" s="213"/>
      <c r="E38" s="301"/>
    </row>
    <row r="39" spans="1:6" x14ac:dyDescent="0.2">
      <c r="A39" s="126"/>
      <c r="D39" s="213"/>
      <c r="E39" s="301"/>
    </row>
    <row r="40" spans="1:6" x14ac:dyDescent="0.2">
      <c r="A40" s="126"/>
      <c r="D40" s="213"/>
      <c r="E40" s="301"/>
    </row>
    <row r="41" spans="1:6" x14ac:dyDescent="0.2">
      <c r="A41" s="126"/>
      <c r="D41" s="213"/>
      <c r="E41" s="301"/>
      <c r="F41" s="117"/>
    </row>
    <row r="42" spans="1:6" x14ac:dyDescent="0.2">
      <c r="A42" s="126"/>
      <c r="D42" s="213"/>
      <c r="E42" s="301"/>
      <c r="F42" s="117"/>
    </row>
    <row r="43" spans="1:6" x14ac:dyDescent="0.2">
      <c r="A43" s="126"/>
      <c r="D43" s="213"/>
      <c r="E43" s="301"/>
    </row>
    <row r="44" spans="1:6" x14ac:dyDescent="0.2">
      <c r="A44" s="126"/>
      <c r="D44" s="213"/>
      <c r="E44" s="301"/>
    </row>
    <row r="45" spans="1:6" x14ac:dyDescent="0.2">
      <c r="A45" s="126"/>
      <c r="D45" s="213"/>
      <c r="E45" s="301"/>
    </row>
    <row r="46" spans="1:6" x14ac:dyDescent="0.2">
      <c r="A46" s="126"/>
      <c r="D46" s="213"/>
      <c r="E46" s="301"/>
    </row>
    <row r="47" spans="1:6" x14ac:dyDescent="0.2">
      <c r="A47" s="126"/>
      <c r="D47" s="213"/>
      <c r="E47" s="301"/>
    </row>
    <row r="48" spans="1:6" x14ac:dyDescent="0.2">
      <c r="A48" s="126"/>
      <c r="D48" s="213"/>
      <c r="E48" s="301"/>
    </row>
    <row r="49" spans="1:5" x14ac:dyDescent="0.2">
      <c r="A49" s="126"/>
      <c r="D49" s="213"/>
      <c r="E49" s="301"/>
    </row>
    <row r="50" spans="1:5" x14ac:dyDescent="0.2">
      <c r="A50" s="126"/>
      <c r="D50" s="213"/>
      <c r="E50" s="301"/>
    </row>
    <row r="51" spans="1:5" x14ac:dyDescent="0.2">
      <c r="A51" s="126"/>
      <c r="D51" s="213"/>
      <c r="E51" s="301"/>
    </row>
    <row r="52" spans="1:5" x14ac:dyDescent="0.2">
      <c r="A52" s="126"/>
      <c r="D52" s="213"/>
      <c r="E52" s="301"/>
    </row>
    <row r="53" spans="1:5" x14ac:dyDescent="0.2">
      <c r="A53" s="126"/>
      <c r="D53" s="213"/>
      <c r="E53" s="301"/>
    </row>
    <row r="54" spans="1:5" x14ac:dyDescent="0.2">
      <c r="A54" s="126"/>
      <c r="D54" s="213"/>
      <c r="E54" s="301"/>
    </row>
    <row r="55" spans="1:5" x14ac:dyDescent="0.2">
      <c r="A55" s="126"/>
      <c r="D55" s="213"/>
      <c r="E55" s="301"/>
    </row>
    <row r="56" spans="1:5" x14ac:dyDescent="0.2">
      <c r="A56" s="126"/>
      <c r="D56" s="213"/>
      <c r="E56" s="301"/>
    </row>
    <row r="57" spans="1:5" x14ac:dyDescent="0.2">
      <c r="A57" s="126"/>
      <c r="D57" s="213"/>
      <c r="E57" s="301"/>
    </row>
    <row r="58" spans="1:5" x14ac:dyDescent="0.2">
      <c r="A58" s="126"/>
      <c r="D58" s="213"/>
      <c r="E58" s="301"/>
    </row>
    <row r="59" spans="1:5" x14ac:dyDescent="0.2">
      <c r="A59" s="126"/>
      <c r="D59" s="213"/>
      <c r="E59" s="301"/>
    </row>
    <row r="60" spans="1:5" x14ac:dyDescent="0.2">
      <c r="A60" s="126"/>
      <c r="D60" s="213"/>
      <c r="E60" s="301"/>
    </row>
    <row r="61" spans="1:5" x14ac:dyDescent="0.2">
      <c r="A61" s="126"/>
      <c r="D61" s="213"/>
      <c r="E61" s="301"/>
    </row>
    <row r="62" spans="1:5" x14ac:dyDescent="0.2">
      <c r="A62" s="126"/>
      <c r="D62" s="213"/>
      <c r="E62" s="301"/>
    </row>
    <row r="63" spans="1:5" x14ac:dyDescent="0.2">
      <c r="A63" s="126"/>
      <c r="D63" s="213"/>
      <c r="E63" s="301"/>
    </row>
    <row r="64" spans="1:5" x14ac:dyDescent="0.2">
      <c r="A64" s="126"/>
      <c r="D64" s="213"/>
      <c r="E64" s="301"/>
    </row>
    <row r="65" spans="1:5" x14ac:dyDescent="0.2">
      <c r="A65" s="126"/>
      <c r="D65" s="213"/>
      <c r="E65" s="301"/>
    </row>
    <row r="66" spans="1:5" x14ac:dyDescent="0.2">
      <c r="A66" s="126"/>
      <c r="D66" s="213"/>
      <c r="E66" s="301"/>
    </row>
    <row r="67" spans="1:5" x14ac:dyDescent="0.2">
      <c r="A67" s="126"/>
      <c r="D67" s="213"/>
      <c r="E67" s="301"/>
    </row>
    <row r="68" spans="1:5" x14ac:dyDescent="0.2">
      <c r="A68" s="126"/>
      <c r="D68" s="213"/>
      <c r="E68" s="301"/>
    </row>
    <row r="69" spans="1:5" x14ac:dyDescent="0.2">
      <c r="A69" s="126"/>
      <c r="D69" s="213"/>
      <c r="E69" s="301"/>
    </row>
    <row r="70" spans="1:5" x14ac:dyDescent="0.2">
      <c r="A70" s="126"/>
      <c r="D70" s="213"/>
      <c r="E70" s="301"/>
    </row>
    <row r="71" spans="1:5" x14ac:dyDescent="0.2">
      <c r="A71" s="126"/>
      <c r="D71" s="213"/>
      <c r="E71" s="301"/>
    </row>
    <row r="72" spans="1:5" x14ac:dyDescent="0.2">
      <c r="A72" s="126"/>
      <c r="D72" s="213"/>
      <c r="E72" s="301"/>
    </row>
    <row r="73" spans="1:5" x14ac:dyDescent="0.2">
      <c r="A73" s="126"/>
      <c r="D73" s="213"/>
      <c r="E73" s="301"/>
    </row>
    <row r="74" spans="1:5" x14ac:dyDescent="0.2">
      <c r="A74" s="126"/>
      <c r="D74" s="213"/>
      <c r="E74" s="301"/>
    </row>
    <row r="75" spans="1:5" x14ac:dyDescent="0.2">
      <c r="A75" s="126"/>
      <c r="D75" s="213"/>
      <c r="E75" s="301"/>
    </row>
    <row r="76" spans="1:5" x14ac:dyDescent="0.2">
      <c r="A76" s="126"/>
      <c r="D76" s="340"/>
      <c r="E76" s="301"/>
    </row>
    <row r="77" spans="1:5" x14ac:dyDescent="0.2">
      <c r="A77" s="126"/>
      <c r="D77" s="213"/>
      <c r="E77" s="301"/>
    </row>
    <row r="78" spans="1:5" x14ac:dyDescent="0.2">
      <c r="A78" s="126"/>
      <c r="D78" s="213"/>
      <c r="E78" s="301"/>
    </row>
    <row r="79" spans="1:5" x14ac:dyDescent="0.2">
      <c r="A79" s="126"/>
      <c r="D79" s="213"/>
      <c r="E79" s="301"/>
    </row>
    <row r="80" spans="1:5" x14ac:dyDescent="0.2">
      <c r="A80" s="126"/>
      <c r="D80" s="213"/>
      <c r="E80" s="301"/>
    </row>
    <row r="81" spans="1:5" x14ac:dyDescent="0.2">
      <c r="A81" s="126"/>
      <c r="D81" s="213"/>
      <c r="E81" s="301"/>
    </row>
    <row r="82" spans="1:5" x14ac:dyDescent="0.2">
      <c r="A82" s="126"/>
      <c r="D82" s="213"/>
      <c r="E82" s="301"/>
    </row>
    <row r="83" spans="1:5" x14ac:dyDescent="0.2">
      <c r="A83" s="126"/>
      <c r="D83" s="213"/>
      <c r="E83" s="301"/>
    </row>
    <row r="84" spans="1:5" x14ac:dyDescent="0.2">
      <c r="A84" s="126"/>
      <c r="E84" s="301"/>
    </row>
    <row r="85" spans="1:5" x14ac:dyDescent="0.2">
      <c r="A85" s="126"/>
      <c r="E85" s="301"/>
    </row>
    <row r="86" spans="1:5" x14ac:dyDescent="0.2">
      <c r="A86" s="126"/>
      <c r="E86" s="301"/>
    </row>
    <row r="87" spans="1:5" x14ac:dyDescent="0.2">
      <c r="A87" s="126"/>
      <c r="E87" s="301"/>
    </row>
    <row r="88" spans="1:5" x14ac:dyDescent="0.2">
      <c r="A88" s="126"/>
      <c r="E88" s="301"/>
    </row>
    <row r="89" spans="1:5" x14ac:dyDescent="0.2">
      <c r="A89" s="126"/>
      <c r="E89" s="301"/>
    </row>
    <row r="90" spans="1:5" x14ac:dyDescent="0.2">
      <c r="A90" s="126"/>
      <c r="E90" s="301"/>
    </row>
    <row r="91" spans="1:5" x14ac:dyDescent="0.2">
      <c r="A91" s="126"/>
      <c r="E91" s="301"/>
    </row>
    <row r="92" spans="1:5" x14ac:dyDescent="0.2">
      <c r="A92" s="126"/>
      <c r="E92" s="301"/>
    </row>
    <row r="93" spans="1:5" x14ac:dyDescent="0.2">
      <c r="A93" s="126"/>
      <c r="E93" s="301"/>
    </row>
    <row r="94" spans="1:5" x14ac:dyDescent="0.2">
      <c r="A94" s="126"/>
      <c r="E94" s="301"/>
    </row>
    <row r="95" spans="1:5" x14ac:dyDescent="0.2">
      <c r="A95" s="126"/>
      <c r="E95" s="301"/>
    </row>
    <row r="96" spans="1:5" x14ac:dyDescent="0.2">
      <c r="A96" s="126"/>
      <c r="E96" s="301"/>
    </row>
    <row r="97" spans="1:5" x14ac:dyDescent="0.2">
      <c r="A97" s="126"/>
      <c r="B97" s="118"/>
      <c r="C97" s="118"/>
      <c r="D97" s="118"/>
      <c r="E97" s="118"/>
    </row>
    <row r="98" spans="1:5" x14ac:dyDescent="0.2">
      <c r="A98" s="126"/>
    </row>
    <row r="99" spans="1:5" x14ac:dyDescent="0.2">
      <c r="A99" s="126"/>
    </row>
    <row r="100" spans="1:5" x14ac:dyDescent="0.2">
      <c r="A100" s="126"/>
    </row>
    <row r="101" spans="1:5" x14ac:dyDescent="0.2">
      <c r="A101" s="126"/>
    </row>
    <row r="102" spans="1:5" x14ac:dyDescent="0.2">
      <c r="A102" s="126"/>
    </row>
    <row r="103" spans="1:5" x14ac:dyDescent="0.2">
      <c r="A103" s="126"/>
    </row>
    <row r="104" spans="1:5" x14ac:dyDescent="0.2">
      <c r="A104" s="126"/>
    </row>
    <row r="105" spans="1:5" x14ac:dyDescent="0.2">
      <c r="A105" s="126"/>
    </row>
    <row r="106" spans="1:5" x14ac:dyDescent="0.2">
      <c r="A106" s="126"/>
    </row>
    <row r="107" spans="1:5" x14ac:dyDescent="0.2">
      <c r="A107" s="126"/>
    </row>
    <row r="108" spans="1:5" x14ac:dyDescent="0.2">
      <c r="A108" s="126"/>
    </row>
    <row r="109" spans="1:5" x14ac:dyDescent="0.2">
      <c r="A109" s="126"/>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8"/>
  <sheetViews>
    <sheetView topLeftCell="A22" zoomScale="105" workbookViewId="0">
      <selection activeCell="D103" sqref="D103"/>
    </sheetView>
  </sheetViews>
  <sheetFormatPr defaultRowHeight="15" x14ac:dyDescent="0.2"/>
  <sheetData>
    <row r="1" spans="1:2" s="108" customFormat="1" x14ac:dyDescent="0.2">
      <c r="A1" s="108" t="s">
        <v>249</v>
      </c>
      <c r="B1" s="108" t="s">
        <v>250</v>
      </c>
    </row>
    <row r="2" spans="1:2" x14ac:dyDescent="0.2">
      <c r="A2">
        <v>0</v>
      </c>
      <c r="B2" s="10">
        <v>0</v>
      </c>
    </row>
    <row r="3" spans="1:2" x14ac:dyDescent="0.2">
      <c r="A3">
        <v>5</v>
      </c>
      <c r="B3" s="10">
        <f>A3*0.3048</f>
        <v>1.524</v>
      </c>
    </row>
    <row r="4" spans="1:2" x14ac:dyDescent="0.2">
      <c r="A4">
        <v>10</v>
      </c>
      <c r="B4" s="10">
        <f t="shared" ref="B4:B67" si="0">A4*0.3048</f>
        <v>3.048</v>
      </c>
    </row>
    <row r="5" spans="1:2" x14ac:dyDescent="0.2">
      <c r="A5" s="108">
        <v>15</v>
      </c>
      <c r="B5" s="10">
        <f t="shared" si="0"/>
        <v>4.5720000000000001</v>
      </c>
    </row>
    <row r="6" spans="1:2" x14ac:dyDescent="0.2">
      <c r="A6" s="108">
        <v>20</v>
      </c>
      <c r="B6" s="10">
        <f t="shared" si="0"/>
        <v>6.0960000000000001</v>
      </c>
    </row>
    <row r="7" spans="1:2" x14ac:dyDescent="0.2">
      <c r="A7" s="108">
        <v>25</v>
      </c>
      <c r="B7" s="10">
        <f t="shared" si="0"/>
        <v>7.62</v>
      </c>
    </row>
    <row r="8" spans="1:2" x14ac:dyDescent="0.2">
      <c r="A8" s="108">
        <v>30</v>
      </c>
      <c r="B8" s="10">
        <f t="shared" si="0"/>
        <v>9.1440000000000001</v>
      </c>
    </row>
    <row r="9" spans="1:2" x14ac:dyDescent="0.2">
      <c r="A9" s="108">
        <v>35</v>
      </c>
      <c r="B9" s="10">
        <f t="shared" si="0"/>
        <v>10.668000000000001</v>
      </c>
    </row>
    <row r="10" spans="1:2" x14ac:dyDescent="0.2">
      <c r="A10" s="108">
        <v>40</v>
      </c>
      <c r="B10" s="10">
        <f t="shared" si="0"/>
        <v>12.192</v>
      </c>
    </row>
    <row r="11" spans="1:2" x14ac:dyDescent="0.2">
      <c r="A11" s="108">
        <v>45</v>
      </c>
      <c r="B11" s="10">
        <f t="shared" si="0"/>
        <v>13.716000000000001</v>
      </c>
    </row>
    <row r="12" spans="1:2" x14ac:dyDescent="0.2">
      <c r="A12" s="108">
        <v>50</v>
      </c>
      <c r="B12" s="10">
        <f t="shared" si="0"/>
        <v>15.24</v>
      </c>
    </row>
    <row r="13" spans="1:2" x14ac:dyDescent="0.2">
      <c r="A13" s="108">
        <v>55</v>
      </c>
      <c r="B13" s="10">
        <f t="shared" si="0"/>
        <v>16.763999999999999</v>
      </c>
    </row>
    <row r="14" spans="1:2" x14ac:dyDescent="0.2">
      <c r="A14" s="108">
        <v>60</v>
      </c>
      <c r="B14" s="10">
        <f t="shared" si="0"/>
        <v>18.288</v>
      </c>
    </row>
    <row r="15" spans="1:2" x14ac:dyDescent="0.2">
      <c r="A15" s="108">
        <v>65</v>
      </c>
      <c r="B15" s="10">
        <f t="shared" si="0"/>
        <v>19.812000000000001</v>
      </c>
    </row>
    <row r="16" spans="1:2" x14ac:dyDescent="0.2">
      <c r="A16" s="108">
        <v>70</v>
      </c>
      <c r="B16" s="10">
        <f t="shared" si="0"/>
        <v>21.336000000000002</v>
      </c>
    </row>
    <row r="17" spans="1:2" x14ac:dyDescent="0.2">
      <c r="A17" s="108">
        <v>75</v>
      </c>
      <c r="B17" s="10">
        <f t="shared" si="0"/>
        <v>22.86</v>
      </c>
    </row>
    <row r="18" spans="1:2" x14ac:dyDescent="0.2">
      <c r="A18" s="108">
        <v>80</v>
      </c>
      <c r="B18" s="10">
        <f t="shared" si="0"/>
        <v>24.384</v>
      </c>
    </row>
    <row r="19" spans="1:2" x14ac:dyDescent="0.2">
      <c r="A19" s="108">
        <v>85</v>
      </c>
      <c r="B19" s="10">
        <f t="shared" si="0"/>
        <v>25.908000000000001</v>
      </c>
    </row>
    <row r="20" spans="1:2" x14ac:dyDescent="0.2">
      <c r="A20" s="108">
        <v>90</v>
      </c>
      <c r="B20" s="10">
        <f t="shared" si="0"/>
        <v>27.432000000000002</v>
      </c>
    </row>
    <row r="21" spans="1:2" x14ac:dyDescent="0.2">
      <c r="A21" s="108">
        <v>95</v>
      </c>
      <c r="B21" s="10">
        <f t="shared" si="0"/>
        <v>28.956000000000003</v>
      </c>
    </row>
    <row r="22" spans="1:2" x14ac:dyDescent="0.2">
      <c r="A22" s="108">
        <v>100</v>
      </c>
      <c r="B22" s="10">
        <f t="shared" si="0"/>
        <v>30.48</v>
      </c>
    </row>
    <row r="23" spans="1:2" x14ac:dyDescent="0.2">
      <c r="A23" s="108">
        <v>105</v>
      </c>
      <c r="B23" s="10">
        <f t="shared" si="0"/>
        <v>32.004000000000005</v>
      </c>
    </row>
    <row r="24" spans="1:2" x14ac:dyDescent="0.2">
      <c r="A24" s="108">
        <v>110</v>
      </c>
      <c r="B24" s="10">
        <f t="shared" si="0"/>
        <v>33.527999999999999</v>
      </c>
    </row>
    <row r="25" spans="1:2" x14ac:dyDescent="0.2">
      <c r="A25" s="108">
        <v>115</v>
      </c>
      <c r="B25" s="10">
        <f t="shared" si="0"/>
        <v>35.052</v>
      </c>
    </row>
    <row r="26" spans="1:2" x14ac:dyDescent="0.2">
      <c r="A26" s="108">
        <v>120</v>
      </c>
      <c r="B26" s="10">
        <f t="shared" si="0"/>
        <v>36.576000000000001</v>
      </c>
    </row>
    <row r="27" spans="1:2" x14ac:dyDescent="0.2">
      <c r="A27" s="108">
        <v>125</v>
      </c>
      <c r="B27" s="10">
        <f t="shared" si="0"/>
        <v>38.1</v>
      </c>
    </row>
    <row r="28" spans="1:2" x14ac:dyDescent="0.2">
      <c r="A28" s="108">
        <v>130</v>
      </c>
      <c r="B28" s="10">
        <f t="shared" si="0"/>
        <v>39.624000000000002</v>
      </c>
    </row>
    <row r="29" spans="1:2" x14ac:dyDescent="0.2">
      <c r="A29" s="108">
        <v>135</v>
      </c>
      <c r="B29" s="10">
        <f t="shared" si="0"/>
        <v>41.148000000000003</v>
      </c>
    </row>
    <row r="30" spans="1:2" x14ac:dyDescent="0.2">
      <c r="A30" s="108">
        <v>140</v>
      </c>
      <c r="B30" s="10">
        <f t="shared" si="0"/>
        <v>42.672000000000004</v>
      </c>
    </row>
    <row r="31" spans="1:2" x14ac:dyDescent="0.2">
      <c r="A31" s="108">
        <v>145</v>
      </c>
      <c r="B31" s="10">
        <f t="shared" si="0"/>
        <v>44.196000000000005</v>
      </c>
    </row>
    <row r="32" spans="1:2" x14ac:dyDescent="0.2">
      <c r="A32" s="108">
        <v>150</v>
      </c>
      <c r="B32" s="10">
        <f t="shared" si="0"/>
        <v>45.72</v>
      </c>
    </row>
    <row r="33" spans="1:2" x14ac:dyDescent="0.2">
      <c r="A33" s="108">
        <v>155</v>
      </c>
      <c r="B33" s="10">
        <f t="shared" si="0"/>
        <v>47.244</v>
      </c>
    </row>
    <row r="34" spans="1:2" x14ac:dyDescent="0.2">
      <c r="A34" s="108">
        <v>160</v>
      </c>
      <c r="B34" s="10">
        <f t="shared" si="0"/>
        <v>48.768000000000001</v>
      </c>
    </row>
    <row r="35" spans="1:2" x14ac:dyDescent="0.2">
      <c r="A35" s="108">
        <v>165</v>
      </c>
      <c r="B35" s="10">
        <f t="shared" si="0"/>
        <v>50.292000000000002</v>
      </c>
    </row>
    <row r="36" spans="1:2" x14ac:dyDescent="0.2">
      <c r="A36" s="108">
        <v>170</v>
      </c>
      <c r="B36" s="10">
        <f t="shared" si="0"/>
        <v>51.816000000000003</v>
      </c>
    </row>
    <row r="37" spans="1:2" x14ac:dyDescent="0.2">
      <c r="A37" s="108">
        <v>175</v>
      </c>
      <c r="B37" s="10">
        <f t="shared" si="0"/>
        <v>53.34</v>
      </c>
    </row>
    <row r="38" spans="1:2" x14ac:dyDescent="0.2">
      <c r="A38" s="108">
        <v>180</v>
      </c>
      <c r="B38" s="10">
        <f t="shared" si="0"/>
        <v>54.864000000000004</v>
      </c>
    </row>
    <row r="39" spans="1:2" x14ac:dyDescent="0.2">
      <c r="A39" s="108">
        <v>185</v>
      </c>
      <c r="B39" s="10">
        <f t="shared" si="0"/>
        <v>56.388000000000005</v>
      </c>
    </row>
    <row r="40" spans="1:2" x14ac:dyDescent="0.2">
      <c r="A40" s="108">
        <v>190</v>
      </c>
      <c r="B40" s="10">
        <f t="shared" si="0"/>
        <v>57.912000000000006</v>
      </c>
    </row>
    <row r="41" spans="1:2" x14ac:dyDescent="0.2">
      <c r="A41" s="108">
        <v>195</v>
      </c>
      <c r="B41" s="10">
        <f t="shared" si="0"/>
        <v>59.436</v>
      </c>
    </row>
    <row r="42" spans="1:2" x14ac:dyDescent="0.2">
      <c r="A42" s="108">
        <v>200</v>
      </c>
      <c r="B42" s="10">
        <f t="shared" si="0"/>
        <v>60.96</v>
      </c>
    </row>
    <row r="43" spans="1:2" x14ac:dyDescent="0.2">
      <c r="A43" s="108">
        <v>205</v>
      </c>
      <c r="B43" s="10">
        <f t="shared" si="0"/>
        <v>62.484000000000002</v>
      </c>
    </row>
    <row r="44" spans="1:2" x14ac:dyDescent="0.2">
      <c r="A44" s="108">
        <v>210</v>
      </c>
      <c r="B44" s="10">
        <f t="shared" si="0"/>
        <v>64.00800000000001</v>
      </c>
    </row>
    <row r="45" spans="1:2" x14ac:dyDescent="0.2">
      <c r="A45" s="108">
        <v>215</v>
      </c>
      <c r="B45" s="10">
        <f t="shared" si="0"/>
        <v>65.531999999999996</v>
      </c>
    </row>
    <row r="46" spans="1:2" x14ac:dyDescent="0.2">
      <c r="A46" s="108">
        <v>220</v>
      </c>
      <c r="B46" s="10">
        <f t="shared" si="0"/>
        <v>67.055999999999997</v>
      </c>
    </row>
    <row r="47" spans="1:2" x14ac:dyDescent="0.2">
      <c r="A47" s="108">
        <v>225</v>
      </c>
      <c r="B47" s="10">
        <f t="shared" si="0"/>
        <v>68.58</v>
      </c>
    </row>
    <row r="48" spans="1:2" x14ac:dyDescent="0.2">
      <c r="A48" s="108">
        <v>230</v>
      </c>
      <c r="B48" s="10">
        <f t="shared" si="0"/>
        <v>70.103999999999999</v>
      </c>
    </row>
    <row r="49" spans="1:2" x14ac:dyDescent="0.2">
      <c r="A49" s="108">
        <v>235</v>
      </c>
      <c r="B49" s="10">
        <f t="shared" si="0"/>
        <v>71.628</v>
      </c>
    </row>
    <row r="50" spans="1:2" x14ac:dyDescent="0.2">
      <c r="A50" s="108">
        <v>240</v>
      </c>
      <c r="B50" s="10">
        <f t="shared" si="0"/>
        <v>73.152000000000001</v>
      </c>
    </row>
    <row r="51" spans="1:2" x14ac:dyDescent="0.2">
      <c r="A51" s="108">
        <v>245</v>
      </c>
      <c r="B51" s="10">
        <f t="shared" si="0"/>
        <v>74.676000000000002</v>
      </c>
    </row>
    <row r="52" spans="1:2" x14ac:dyDescent="0.2">
      <c r="A52" s="108">
        <v>250</v>
      </c>
      <c r="B52" s="10">
        <f t="shared" si="0"/>
        <v>76.2</v>
      </c>
    </row>
    <row r="53" spans="1:2" x14ac:dyDescent="0.2">
      <c r="A53" s="108">
        <v>255</v>
      </c>
      <c r="B53" s="10">
        <f t="shared" si="0"/>
        <v>77.724000000000004</v>
      </c>
    </row>
    <row r="54" spans="1:2" x14ac:dyDescent="0.2">
      <c r="A54" s="108">
        <v>260</v>
      </c>
      <c r="B54" s="10">
        <f t="shared" si="0"/>
        <v>79.248000000000005</v>
      </c>
    </row>
    <row r="55" spans="1:2" x14ac:dyDescent="0.2">
      <c r="A55" s="108">
        <v>265</v>
      </c>
      <c r="B55" s="10">
        <f t="shared" si="0"/>
        <v>80.772000000000006</v>
      </c>
    </row>
    <row r="56" spans="1:2" x14ac:dyDescent="0.2">
      <c r="A56" s="108">
        <v>270</v>
      </c>
      <c r="B56" s="10">
        <f t="shared" si="0"/>
        <v>82.296000000000006</v>
      </c>
    </row>
    <row r="57" spans="1:2" x14ac:dyDescent="0.2">
      <c r="A57" s="108">
        <v>275</v>
      </c>
      <c r="B57" s="10">
        <f t="shared" si="0"/>
        <v>83.820000000000007</v>
      </c>
    </row>
    <row r="58" spans="1:2" x14ac:dyDescent="0.2">
      <c r="A58" s="108">
        <v>280</v>
      </c>
      <c r="B58" s="10">
        <f t="shared" si="0"/>
        <v>85.344000000000008</v>
      </c>
    </row>
    <row r="59" spans="1:2" x14ac:dyDescent="0.2">
      <c r="A59" s="108">
        <v>285</v>
      </c>
      <c r="B59" s="10">
        <f t="shared" si="0"/>
        <v>86.868000000000009</v>
      </c>
    </row>
    <row r="60" spans="1:2" x14ac:dyDescent="0.2">
      <c r="A60" s="108">
        <v>290</v>
      </c>
      <c r="B60" s="10">
        <f t="shared" si="0"/>
        <v>88.39200000000001</v>
      </c>
    </row>
    <row r="61" spans="1:2" x14ac:dyDescent="0.2">
      <c r="A61" s="108">
        <v>295</v>
      </c>
      <c r="B61" s="10">
        <f t="shared" si="0"/>
        <v>89.916000000000011</v>
      </c>
    </row>
    <row r="62" spans="1:2" x14ac:dyDescent="0.2">
      <c r="A62" s="108">
        <v>300</v>
      </c>
      <c r="B62" s="10">
        <f t="shared" si="0"/>
        <v>91.44</v>
      </c>
    </row>
    <row r="63" spans="1:2" x14ac:dyDescent="0.2">
      <c r="A63" s="108">
        <v>305</v>
      </c>
      <c r="B63" s="10">
        <f t="shared" si="0"/>
        <v>92.963999999999999</v>
      </c>
    </row>
    <row r="64" spans="1:2" x14ac:dyDescent="0.2">
      <c r="A64" s="108">
        <v>310</v>
      </c>
      <c r="B64" s="10">
        <f t="shared" si="0"/>
        <v>94.488</v>
      </c>
    </row>
    <row r="65" spans="1:2" x14ac:dyDescent="0.2">
      <c r="A65" s="108">
        <v>315</v>
      </c>
      <c r="B65" s="10">
        <f t="shared" si="0"/>
        <v>96.012</v>
      </c>
    </row>
    <row r="66" spans="1:2" x14ac:dyDescent="0.2">
      <c r="A66" s="108">
        <v>320</v>
      </c>
      <c r="B66" s="10">
        <f t="shared" si="0"/>
        <v>97.536000000000001</v>
      </c>
    </row>
    <row r="67" spans="1:2" x14ac:dyDescent="0.2">
      <c r="A67" s="108">
        <v>325</v>
      </c>
      <c r="B67" s="10">
        <f t="shared" si="0"/>
        <v>99.06</v>
      </c>
    </row>
    <row r="68" spans="1:2" x14ac:dyDescent="0.2">
      <c r="A68" s="108">
        <v>330</v>
      </c>
      <c r="B68" s="10">
        <f t="shared" ref="B68:B108" si="1">A68*0.3048</f>
        <v>100.584</v>
      </c>
    </row>
    <row r="69" spans="1:2" x14ac:dyDescent="0.2">
      <c r="A69" s="108">
        <v>335</v>
      </c>
      <c r="B69" s="10">
        <f t="shared" si="1"/>
        <v>102.108</v>
      </c>
    </row>
    <row r="70" spans="1:2" x14ac:dyDescent="0.2">
      <c r="A70" s="108">
        <v>340</v>
      </c>
      <c r="B70" s="10">
        <f t="shared" si="1"/>
        <v>103.63200000000001</v>
      </c>
    </row>
    <row r="71" spans="1:2" x14ac:dyDescent="0.2">
      <c r="A71" s="108">
        <v>345</v>
      </c>
      <c r="B71" s="10">
        <f t="shared" si="1"/>
        <v>105.15600000000001</v>
      </c>
    </row>
    <row r="72" spans="1:2" x14ac:dyDescent="0.2">
      <c r="A72" s="108">
        <v>350</v>
      </c>
      <c r="B72" s="10">
        <f t="shared" si="1"/>
        <v>106.68</v>
      </c>
    </row>
    <row r="73" spans="1:2" x14ac:dyDescent="0.2">
      <c r="A73" s="108">
        <v>355</v>
      </c>
      <c r="B73" s="10">
        <f t="shared" si="1"/>
        <v>108.20400000000001</v>
      </c>
    </row>
    <row r="74" spans="1:2" x14ac:dyDescent="0.2">
      <c r="A74" s="108">
        <v>360</v>
      </c>
      <c r="B74" s="10">
        <f t="shared" si="1"/>
        <v>109.72800000000001</v>
      </c>
    </row>
    <row r="75" spans="1:2" x14ac:dyDescent="0.2">
      <c r="A75" s="108">
        <v>365</v>
      </c>
      <c r="B75" s="10">
        <f t="shared" si="1"/>
        <v>111.25200000000001</v>
      </c>
    </row>
    <row r="76" spans="1:2" x14ac:dyDescent="0.2">
      <c r="A76" s="108">
        <v>370</v>
      </c>
      <c r="B76" s="10">
        <f t="shared" si="1"/>
        <v>112.77600000000001</v>
      </c>
    </row>
    <row r="77" spans="1:2" x14ac:dyDescent="0.2">
      <c r="A77" s="108">
        <v>375</v>
      </c>
      <c r="B77" s="10">
        <f t="shared" si="1"/>
        <v>114.30000000000001</v>
      </c>
    </row>
    <row r="78" spans="1:2" x14ac:dyDescent="0.2">
      <c r="A78" s="108">
        <v>380</v>
      </c>
      <c r="B78" s="10">
        <f t="shared" si="1"/>
        <v>115.82400000000001</v>
      </c>
    </row>
    <row r="79" spans="1:2" x14ac:dyDescent="0.2">
      <c r="A79" s="108">
        <v>385</v>
      </c>
      <c r="B79" s="10">
        <f t="shared" si="1"/>
        <v>117.348</v>
      </c>
    </row>
    <row r="80" spans="1:2" x14ac:dyDescent="0.2">
      <c r="A80" s="108">
        <v>390</v>
      </c>
      <c r="B80" s="10">
        <f t="shared" si="1"/>
        <v>118.872</v>
      </c>
    </row>
    <row r="81" spans="1:2" x14ac:dyDescent="0.2">
      <c r="A81" s="108">
        <v>395</v>
      </c>
      <c r="B81" s="10">
        <f t="shared" si="1"/>
        <v>120.396</v>
      </c>
    </row>
    <row r="82" spans="1:2" x14ac:dyDescent="0.2">
      <c r="A82" s="108">
        <v>400</v>
      </c>
      <c r="B82" s="10">
        <f t="shared" si="1"/>
        <v>121.92</v>
      </c>
    </row>
    <row r="83" spans="1:2" x14ac:dyDescent="0.2">
      <c r="A83" s="108">
        <v>405</v>
      </c>
      <c r="B83" s="10">
        <f t="shared" si="1"/>
        <v>123.444</v>
      </c>
    </row>
    <row r="84" spans="1:2" x14ac:dyDescent="0.2">
      <c r="A84" s="108">
        <v>410</v>
      </c>
      <c r="B84" s="10">
        <f t="shared" si="1"/>
        <v>124.968</v>
      </c>
    </row>
    <row r="85" spans="1:2" x14ac:dyDescent="0.2">
      <c r="A85" s="108">
        <v>415</v>
      </c>
      <c r="B85" s="10">
        <f t="shared" si="1"/>
        <v>126.492</v>
      </c>
    </row>
    <row r="86" spans="1:2" x14ac:dyDescent="0.2">
      <c r="A86" s="108">
        <v>420</v>
      </c>
      <c r="B86" s="10">
        <f t="shared" si="1"/>
        <v>128.01600000000002</v>
      </c>
    </row>
    <row r="87" spans="1:2" x14ac:dyDescent="0.2">
      <c r="A87" s="108">
        <v>425</v>
      </c>
      <c r="B87" s="10">
        <f t="shared" si="1"/>
        <v>129.54000000000002</v>
      </c>
    </row>
    <row r="88" spans="1:2" x14ac:dyDescent="0.2">
      <c r="A88" s="108">
        <v>430</v>
      </c>
      <c r="B88" s="10">
        <f t="shared" si="1"/>
        <v>131.06399999999999</v>
      </c>
    </row>
    <row r="89" spans="1:2" x14ac:dyDescent="0.2">
      <c r="A89" s="108">
        <v>435</v>
      </c>
      <c r="B89" s="10">
        <f t="shared" si="1"/>
        <v>132.58799999999999</v>
      </c>
    </row>
    <row r="90" spans="1:2" x14ac:dyDescent="0.2">
      <c r="A90" s="108">
        <v>440</v>
      </c>
      <c r="B90" s="10">
        <f t="shared" si="1"/>
        <v>134.11199999999999</v>
      </c>
    </row>
    <row r="91" spans="1:2" x14ac:dyDescent="0.2">
      <c r="A91" s="108">
        <v>445</v>
      </c>
      <c r="B91" s="10">
        <f t="shared" si="1"/>
        <v>135.636</v>
      </c>
    </row>
    <row r="92" spans="1:2" x14ac:dyDescent="0.2">
      <c r="A92" s="108">
        <v>450</v>
      </c>
      <c r="B92" s="10">
        <f t="shared" si="1"/>
        <v>137.16</v>
      </c>
    </row>
    <row r="93" spans="1:2" x14ac:dyDescent="0.2">
      <c r="A93" s="108">
        <v>455</v>
      </c>
      <c r="B93" s="10">
        <f t="shared" si="1"/>
        <v>138.684</v>
      </c>
    </row>
    <row r="94" spans="1:2" x14ac:dyDescent="0.2">
      <c r="A94" s="108">
        <v>460</v>
      </c>
      <c r="B94" s="10">
        <f t="shared" si="1"/>
        <v>140.208</v>
      </c>
    </row>
    <row r="95" spans="1:2" x14ac:dyDescent="0.2">
      <c r="A95" s="108">
        <v>465</v>
      </c>
      <c r="B95" s="10">
        <f t="shared" si="1"/>
        <v>141.732</v>
      </c>
    </row>
    <row r="96" spans="1:2" x14ac:dyDescent="0.2">
      <c r="A96" s="108">
        <v>470</v>
      </c>
      <c r="B96" s="10">
        <f t="shared" si="1"/>
        <v>143.256</v>
      </c>
    </row>
    <row r="97" spans="1:2" x14ac:dyDescent="0.2">
      <c r="A97" s="108">
        <v>475</v>
      </c>
      <c r="B97" s="10">
        <f t="shared" si="1"/>
        <v>144.78</v>
      </c>
    </row>
    <row r="98" spans="1:2" x14ac:dyDescent="0.2">
      <c r="A98" s="108">
        <v>480</v>
      </c>
      <c r="B98" s="10">
        <f t="shared" si="1"/>
        <v>146.304</v>
      </c>
    </row>
    <row r="99" spans="1:2" x14ac:dyDescent="0.2">
      <c r="A99" s="108">
        <v>485</v>
      </c>
      <c r="B99" s="10">
        <f t="shared" si="1"/>
        <v>147.828</v>
      </c>
    </row>
    <row r="100" spans="1:2" x14ac:dyDescent="0.2">
      <c r="A100" s="108">
        <v>490</v>
      </c>
      <c r="B100" s="10">
        <f t="shared" si="1"/>
        <v>149.352</v>
      </c>
    </row>
    <row r="101" spans="1:2" x14ac:dyDescent="0.2">
      <c r="A101" s="108">
        <v>495</v>
      </c>
      <c r="B101" s="10">
        <f t="shared" si="1"/>
        <v>150.876</v>
      </c>
    </row>
    <row r="102" spans="1:2" x14ac:dyDescent="0.2">
      <c r="A102" s="108">
        <v>500</v>
      </c>
      <c r="B102" s="10">
        <f t="shared" si="1"/>
        <v>152.4</v>
      </c>
    </row>
    <row r="103" spans="1:2" x14ac:dyDescent="0.2">
      <c r="A103" s="108">
        <v>505</v>
      </c>
      <c r="B103" s="10">
        <f t="shared" si="1"/>
        <v>153.92400000000001</v>
      </c>
    </row>
    <row r="104" spans="1:2" x14ac:dyDescent="0.2">
      <c r="A104" s="108">
        <v>510</v>
      </c>
      <c r="B104" s="10">
        <f t="shared" si="1"/>
        <v>155.44800000000001</v>
      </c>
    </row>
    <row r="105" spans="1:2" x14ac:dyDescent="0.2">
      <c r="A105" s="108">
        <v>515</v>
      </c>
      <c r="B105" s="10">
        <f t="shared" si="1"/>
        <v>156.97200000000001</v>
      </c>
    </row>
    <row r="106" spans="1:2" x14ac:dyDescent="0.2">
      <c r="A106" s="108">
        <v>520</v>
      </c>
      <c r="B106" s="10">
        <f t="shared" si="1"/>
        <v>158.49600000000001</v>
      </c>
    </row>
    <row r="107" spans="1:2" x14ac:dyDescent="0.2">
      <c r="A107" s="108">
        <v>525</v>
      </c>
      <c r="B107" s="10">
        <f t="shared" si="1"/>
        <v>160.02000000000001</v>
      </c>
    </row>
    <row r="108" spans="1:2" x14ac:dyDescent="0.2">
      <c r="A108" s="108">
        <v>530</v>
      </c>
      <c r="B108" s="10">
        <f t="shared" si="1"/>
        <v>161.54400000000001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N13" sqref="N13"/>
    </sheetView>
  </sheetViews>
  <sheetFormatPr defaultColWidth="8.6640625" defaultRowHeight="15" x14ac:dyDescent="0.2"/>
  <sheetData>
    <row r="1" spans="1:14" x14ac:dyDescent="0.2">
      <c r="A1" s="373" t="s">
        <v>60</v>
      </c>
      <c r="B1" s="374"/>
      <c r="C1" s="374"/>
    </row>
    <row r="2" spans="1:14" ht="16.5" thickBot="1" x14ac:dyDescent="0.3">
      <c r="A2" s="92" t="s">
        <v>61</v>
      </c>
      <c r="B2" s="92" t="s">
        <v>62</v>
      </c>
      <c r="C2" s="93" t="s">
        <v>63</v>
      </c>
      <c r="D2" s="94"/>
      <c r="E2" s="93" t="s">
        <v>64</v>
      </c>
      <c r="F2" s="94"/>
      <c r="G2" s="93" t="s">
        <v>65</v>
      </c>
      <c r="H2" s="94"/>
      <c r="I2" s="93" t="s">
        <v>66</v>
      </c>
      <c r="J2" s="94"/>
      <c r="K2" s="93" t="s">
        <v>67</v>
      </c>
      <c r="L2" s="95"/>
      <c r="M2" s="96" t="s">
        <v>68</v>
      </c>
      <c r="N2" s="97"/>
    </row>
    <row r="3" spans="1:14" x14ac:dyDescent="0.2">
      <c r="A3" s="98" t="s">
        <v>69</v>
      </c>
      <c r="B3" s="99" t="s">
        <v>70</v>
      </c>
      <c r="D3" s="99"/>
      <c r="F3" s="99"/>
      <c r="H3" s="99"/>
      <c r="J3" s="99"/>
      <c r="M3" s="98"/>
    </row>
    <row r="4" spans="1:14" x14ac:dyDescent="0.2">
      <c r="A4" s="98" t="s">
        <v>71</v>
      </c>
      <c r="B4" s="99" t="s">
        <v>72</v>
      </c>
      <c r="C4" t="s">
        <v>73</v>
      </c>
      <c r="D4" s="99" t="s">
        <v>74</v>
      </c>
      <c r="E4" t="s">
        <v>75</v>
      </c>
      <c r="F4" s="99" t="s">
        <v>76</v>
      </c>
      <c r="G4" s="4" t="s">
        <v>77</v>
      </c>
      <c r="H4" s="99" t="s">
        <v>78</v>
      </c>
      <c r="I4" t="s">
        <v>79</v>
      </c>
      <c r="J4" s="99" t="s">
        <v>80</v>
      </c>
      <c r="K4" t="s">
        <v>81</v>
      </c>
      <c r="L4" t="s">
        <v>82</v>
      </c>
      <c r="M4" s="98" t="s">
        <v>83</v>
      </c>
      <c r="N4" t="s">
        <v>84</v>
      </c>
    </row>
    <row r="5" spans="1:14" x14ac:dyDescent="0.2">
      <c r="A5" s="98" t="s">
        <v>85</v>
      </c>
      <c r="B5" s="99" t="s">
        <v>86</v>
      </c>
      <c r="C5" t="s">
        <v>87</v>
      </c>
      <c r="D5" s="99" t="s">
        <v>88</v>
      </c>
      <c r="E5" t="s">
        <v>89</v>
      </c>
      <c r="F5" s="99" t="s">
        <v>90</v>
      </c>
      <c r="G5" t="s">
        <v>91</v>
      </c>
      <c r="H5" s="99" t="s">
        <v>92</v>
      </c>
      <c r="I5" t="s">
        <v>93</v>
      </c>
      <c r="J5" s="99" t="s">
        <v>94</v>
      </c>
      <c r="K5" t="s">
        <v>95</v>
      </c>
      <c r="L5" t="s">
        <v>95</v>
      </c>
      <c r="M5" s="100" t="s">
        <v>96</v>
      </c>
      <c r="N5" s="7" t="s">
        <v>97</v>
      </c>
    </row>
    <row r="6" spans="1:14" x14ac:dyDescent="0.2">
      <c r="A6" s="98" t="s">
        <v>98</v>
      </c>
      <c r="B6" s="99" t="s">
        <v>99</v>
      </c>
      <c r="C6" t="s">
        <v>100</v>
      </c>
      <c r="D6" s="99" t="s">
        <v>101</v>
      </c>
      <c r="E6" t="s">
        <v>102</v>
      </c>
      <c r="F6" s="99" t="s">
        <v>103</v>
      </c>
      <c r="G6" t="s">
        <v>104</v>
      </c>
      <c r="H6" s="99" t="s">
        <v>105</v>
      </c>
      <c r="I6" t="s">
        <v>106</v>
      </c>
      <c r="J6" s="99" t="s">
        <v>107</v>
      </c>
      <c r="K6" t="s">
        <v>108</v>
      </c>
      <c r="L6" t="s">
        <v>109</v>
      </c>
      <c r="M6" s="100" t="s">
        <v>110</v>
      </c>
      <c r="N6" s="7" t="s">
        <v>111</v>
      </c>
    </row>
    <row r="7" spans="1:14" ht="30" x14ac:dyDescent="0.2">
      <c r="A7" s="98" t="s">
        <v>112</v>
      </c>
      <c r="B7" s="99" t="s">
        <v>113</v>
      </c>
      <c r="C7" t="s">
        <v>114</v>
      </c>
      <c r="D7" s="99" t="s">
        <v>115</v>
      </c>
      <c r="E7" t="s">
        <v>116</v>
      </c>
      <c r="F7" s="99" t="s">
        <v>117</v>
      </c>
      <c r="G7" t="s">
        <v>118</v>
      </c>
      <c r="H7" s="99" t="s">
        <v>119</v>
      </c>
      <c r="I7" t="s">
        <v>120</v>
      </c>
      <c r="J7" s="99" t="s">
        <v>121</v>
      </c>
      <c r="K7" t="s">
        <v>122</v>
      </c>
      <c r="L7" t="s">
        <v>123</v>
      </c>
      <c r="M7" s="98" t="s">
        <v>124</v>
      </c>
      <c r="N7" s="101" t="s">
        <v>125</v>
      </c>
    </row>
    <row r="8" spans="1:14" x14ac:dyDescent="0.2">
      <c r="A8" s="98" t="s">
        <v>126</v>
      </c>
      <c r="B8" s="99" t="s">
        <v>127</v>
      </c>
      <c r="C8" t="s">
        <v>128</v>
      </c>
      <c r="D8" s="99" t="s">
        <v>128</v>
      </c>
      <c r="E8" t="s">
        <v>129</v>
      </c>
      <c r="F8" s="136" t="s">
        <v>217</v>
      </c>
      <c r="H8" s="99"/>
      <c r="I8" t="s">
        <v>130</v>
      </c>
      <c r="J8" s="99" t="s">
        <v>131</v>
      </c>
      <c r="K8" t="s">
        <v>132</v>
      </c>
      <c r="L8" t="s">
        <v>133</v>
      </c>
      <c r="M8" s="98" t="s">
        <v>134</v>
      </c>
      <c r="N8" s="102" t="s">
        <v>135</v>
      </c>
    </row>
    <row r="9" spans="1:14" x14ac:dyDescent="0.2">
      <c r="A9" s="98" t="s">
        <v>136</v>
      </c>
      <c r="B9" s="99" t="s">
        <v>137</v>
      </c>
      <c r="C9" t="s">
        <v>138</v>
      </c>
      <c r="D9" s="99" t="s">
        <v>138</v>
      </c>
      <c r="F9" s="99"/>
      <c r="H9" s="99"/>
      <c r="I9" t="s">
        <v>139</v>
      </c>
      <c r="J9" s="99" t="s">
        <v>140</v>
      </c>
      <c r="K9" t="s">
        <v>141</v>
      </c>
      <c r="L9" t="s">
        <v>142</v>
      </c>
      <c r="M9" s="98" t="s">
        <v>143</v>
      </c>
      <c r="N9" s="102" t="s">
        <v>144</v>
      </c>
    </row>
    <row r="10" spans="1:14" x14ac:dyDescent="0.2">
      <c r="A10" s="98" t="s">
        <v>145</v>
      </c>
      <c r="B10" s="99" t="s">
        <v>146</v>
      </c>
      <c r="C10" t="s">
        <v>147</v>
      </c>
      <c r="D10" s="99" t="s">
        <v>148</v>
      </c>
      <c r="F10" s="99"/>
      <c r="H10" s="99"/>
      <c r="I10" t="s">
        <v>149</v>
      </c>
      <c r="J10" s="99" t="s">
        <v>150</v>
      </c>
      <c r="K10" t="s">
        <v>151</v>
      </c>
      <c r="L10" t="s">
        <v>152</v>
      </c>
      <c r="M10" s="98" t="s">
        <v>153</v>
      </c>
      <c r="N10" s="102" t="s">
        <v>154</v>
      </c>
    </row>
    <row r="11" spans="1:14" x14ac:dyDescent="0.2">
      <c r="A11" s="98" t="s">
        <v>155</v>
      </c>
      <c r="B11" s="99" t="s">
        <v>156</v>
      </c>
      <c r="C11" t="s">
        <v>157</v>
      </c>
      <c r="D11" s="99" t="s">
        <v>157</v>
      </c>
      <c r="F11" s="99"/>
      <c r="H11" s="99"/>
      <c r="I11" t="s">
        <v>158</v>
      </c>
      <c r="J11" s="99" t="s">
        <v>159</v>
      </c>
      <c r="K11" t="s">
        <v>160</v>
      </c>
      <c r="L11" t="s">
        <v>161</v>
      </c>
      <c r="M11" s="98" t="s">
        <v>162</v>
      </c>
      <c r="N11" s="102" t="s">
        <v>163</v>
      </c>
    </row>
    <row r="12" spans="1:14" x14ac:dyDescent="0.2">
      <c r="A12" s="98" t="s">
        <v>164</v>
      </c>
      <c r="B12" s="99" t="s">
        <v>165</v>
      </c>
      <c r="C12" t="s">
        <v>166</v>
      </c>
      <c r="D12" s="99" t="s">
        <v>166</v>
      </c>
      <c r="F12" s="99"/>
      <c r="H12" s="99"/>
      <c r="I12" t="s">
        <v>167</v>
      </c>
      <c r="J12" s="99" t="s">
        <v>168</v>
      </c>
      <c r="K12" t="s">
        <v>169</v>
      </c>
      <c r="L12" t="s">
        <v>170</v>
      </c>
      <c r="M12" s="100" t="s">
        <v>171</v>
      </c>
      <c r="N12" s="7" t="s">
        <v>172</v>
      </c>
    </row>
    <row r="13" spans="1:14" x14ac:dyDescent="0.2">
      <c r="A13" s="98" t="s">
        <v>173</v>
      </c>
      <c r="B13" s="99" t="s">
        <v>174</v>
      </c>
      <c r="C13" t="s">
        <v>175</v>
      </c>
      <c r="D13" s="99" t="s">
        <v>176</v>
      </c>
      <c r="F13" s="99"/>
      <c r="H13" s="99"/>
      <c r="I13" t="s">
        <v>177</v>
      </c>
      <c r="J13" s="99" t="s">
        <v>178</v>
      </c>
      <c r="K13" t="s">
        <v>179</v>
      </c>
      <c r="L13" t="s">
        <v>180</v>
      </c>
      <c r="M13" s="98" t="s">
        <v>218</v>
      </c>
      <c r="N13" s="102" t="s">
        <v>219</v>
      </c>
    </row>
    <row r="14" spans="1:14" x14ac:dyDescent="0.2">
      <c r="A14" s="98" t="s">
        <v>181</v>
      </c>
      <c r="B14" s="99" t="s">
        <v>182</v>
      </c>
      <c r="C14" t="s">
        <v>183</v>
      </c>
      <c r="D14" s="99" t="s">
        <v>183</v>
      </c>
      <c r="F14" s="99"/>
      <c r="H14" s="99"/>
      <c r="I14" t="s">
        <v>184</v>
      </c>
      <c r="J14" s="99" t="s">
        <v>185</v>
      </c>
      <c r="K14" t="s">
        <v>186</v>
      </c>
      <c r="L14" t="s">
        <v>187</v>
      </c>
      <c r="M14" s="98"/>
    </row>
    <row r="15" spans="1:14" x14ac:dyDescent="0.2">
      <c r="A15" s="98"/>
      <c r="B15" s="99"/>
      <c r="C15" t="s">
        <v>188</v>
      </c>
      <c r="D15" s="99" t="s">
        <v>189</v>
      </c>
      <c r="F15" s="99"/>
      <c r="H15" s="99"/>
      <c r="I15" s="6" t="s">
        <v>190</v>
      </c>
      <c r="J15" s="103" t="s">
        <v>191</v>
      </c>
      <c r="K15" t="s">
        <v>192</v>
      </c>
      <c r="L15" t="s">
        <v>193</v>
      </c>
      <c r="M15" s="98"/>
    </row>
    <row r="16" spans="1:14" x14ac:dyDescent="0.2">
      <c r="A16" s="98" t="s">
        <v>194</v>
      </c>
      <c r="B16" s="99" t="s">
        <v>195</v>
      </c>
      <c r="D16" s="99"/>
      <c r="F16" s="99"/>
      <c r="H16" s="99"/>
      <c r="I16" s="6" t="s">
        <v>196</v>
      </c>
      <c r="J16" s="103" t="s">
        <v>197</v>
      </c>
      <c r="K16" t="s">
        <v>198</v>
      </c>
      <c r="L16" t="s">
        <v>199</v>
      </c>
      <c r="M16" s="98"/>
    </row>
    <row r="17" spans="1:13" x14ac:dyDescent="0.2">
      <c r="A17" s="98" t="s">
        <v>83</v>
      </c>
      <c r="B17" s="99" t="s">
        <v>84</v>
      </c>
      <c r="D17" s="99"/>
      <c r="F17" s="99"/>
      <c r="H17" s="99"/>
      <c r="I17" s="6" t="s">
        <v>200</v>
      </c>
      <c r="J17" s="99" t="s">
        <v>201</v>
      </c>
      <c r="K17" t="s">
        <v>202</v>
      </c>
      <c r="L17" t="s">
        <v>203</v>
      </c>
      <c r="M17" s="98"/>
    </row>
    <row r="18" spans="1:13" x14ac:dyDescent="0.2">
      <c r="A18" s="98" t="s">
        <v>204</v>
      </c>
      <c r="B18" s="99" t="s">
        <v>205</v>
      </c>
      <c r="D18" s="99"/>
      <c r="F18" s="99"/>
      <c r="H18" s="99"/>
      <c r="J18" s="99"/>
      <c r="K18" t="s">
        <v>206</v>
      </c>
      <c r="L18" t="s">
        <v>207</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90" zoomScaleNormal="90" zoomScalePageLayoutView="90" workbookViewId="0">
      <selection activeCell="F5" sqref="F5"/>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70" t="str">
        <f>Cover_Sheet!A9</f>
        <v>GG-LIV-17-01</v>
      </c>
      <c r="B1" s="370"/>
      <c r="C1" s="370"/>
      <c r="D1" s="370"/>
      <c r="E1" s="370"/>
      <c r="F1" s="108"/>
      <c r="G1" s="108"/>
    </row>
    <row r="2" spans="1:7" ht="15.75" x14ac:dyDescent="0.25">
      <c r="A2" s="194" t="s">
        <v>4</v>
      </c>
      <c r="B2" s="194" t="s">
        <v>5</v>
      </c>
      <c r="C2" s="194" t="s">
        <v>209</v>
      </c>
      <c r="D2" s="194" t="s">
        <v>210</v>
      </c>
      <c r="E2" s="195" t="s">
        <v>0</v>
      </c>
      <c r="F2" s="108"/>
      <c r="G2" s="108"/>
    </row>
    <row r="3" spans="1:7" x14ac:dyDescent="0.2">
      <c r="A3" s="215"/>
      <c r="B3" s="108"/>
      <c r="C3" s="218">
        <f>A3-B3</f>
        <v>0</v>
      </c>
      <c r="D3" s="216"/>
    </row>
    <row r="4" spans="1:7" ht="20.25" customHeight="1" x14ac:dyDescent="0.2">
      <c r="A4" s="117"/>
      <c r="B4" s="108"/>
      <c r="C4" s="218">
        <f t="shared" ref="C4:C16" si="0">A4-B4</f>
        <v>0</v>
      </c>
      <c r="D4" s="217"/>
      <c r="E4" s="196"/>
    </row>
    <row r="5" spans="1:7" ht="16.5" customHeight="1" x14ac:dyDescent="0.2">
      <c r="A5" s="117"/>
      <c r="B5" s="108"/>
      <c r="C5" s="218">
        <f t="shared" si="0"/>
        <v>0</v>
      </c>
      <c r="D5" s="216"/>
      <c r="E5" s="196"/>
    </row>
    <row r="6" spans="1:7" x14ac:dyDescent="0.2">
      <c r="A6" s="117"/>
      <c r="B6" s="108"/>
      <c r="C6" s="218">
        <f t="shared" si="0"/>
        <v>0</v>
      </c>
      <c r="D6" s="217"/>
      <c r="E6" s="120"/>
    </row>
    <row r="7" spans="1:7" x14ac:dyDescent="0.2">
      <c r="A7" s="117"/>
      <c r="B7" s="108"/>
      <c r="C7" s="218">
        <f t="shared" si="0"/>
        <v>0</v>
      </c>
      <c r="D7" s="135"/>
      <c r="E7" s="113"/>
    </row>
    <row r="8" spans="1:7" x14ac:dyDescent="0.2">
      <c r="A8" s="117"/>
      <c r="B8" s="108"/>
      <c r="C8" s="218">
        <f t="shared" si="0"/>
        <v>0</v>
      </c>
      <c r="D8" s="135"/>
      <c r="E8" s="120"/>
    </row>
    <row r="9" spans="1:7" x14ac:dyDescent="0.2">
      <c r="A9" s="117"/>
      <c r="B9" s="108"/>
      <c r="C9" s="218">
        <f t="shared" si="0"/>
        <v>0</v>
      </c>
      <c r="D9" s="135"/>
    </row>
    <row r="10" spans="1:7" x14ac:dyDescent="0.2">
      <c r="A10" s="117"/>
      <c r="B10" s="108"/>
      <c r="C10" s="218">
        <f t="shared" si="0"/>
        <v>0</v>
      </c>
      <c r="E10" s="113"/>
    </row>
    <row r="11" spans="1:7" x14ac:dyDescent="0.2">
      <c r="A11" s="117"/>
      <c r="B11" s="108"/>
      <c r="C11" s="218">
        <f t="shared" si="0"/>
        <v>0</v>
      </c>
      <c r="E11" s="109"/>
    </row>
    <row r="12" spans="1:7" x14ac:dyDescent="0.2">
      <c r="A12" s="117"/>
      <c r="B12" s="108"/>
      <c r="C12" s="218">
        <f t="shared" si="0"/>
        <v>0</v>
      </c>
    </row>
    <row r="13" spans="1:7" x14ac:dyDescent="0.2">
      <c r="A13" s="117"/>
      <c r="B13" s="108"/>
      <c r="C13" s="218">
        <f t="shared" si="0"/>
        <v>0</v>
      </c>
      <c r="E13" s="120"/>
    </row>
    <row r="14" spans="1:7" x14ac:dyDescent="0.2">
      <c r="A14" s="117"/>
      <c r="B14" s="108"/>
      <c r="C14" s="218">
        <f t="shared" si="0"/>
        <v>0</v>
      </c>
    </row>
    <row r="15" spans="1:7" x14ac:dyDescent="0.2">
      <c r="A15" s="117"/>
      <c r="B15" s="108"/>
      <c r="C15" s="218">
        <f t="shared" si="0"/>
        <v>0</v>
      </c>
    </row>
    <row r="16" spans="1:7" x14ac:dyDescent="0.2">
      <c r="A16" s="117"/>
      <c r="B16" s="108"/>
      <c r="C16" s="218">
        <f t="shared" si="0"/>
        <v>0</v>
      </c>
    </row>
    <row r="17" spans="1:3" x14ac:dyDescent="0.2">
      <c r="A17" s="117"/>
      <c r="B17" s="108"/>
      <c r="C17" s="218"/>
    </row>
    <row r="18" spans="1:3" x14ac:dyDescent="0.2">
      <c r="A18" s="117"/>
      <c r="B18" s="108"/>
      <c r="C18" s="218"/>
    </row>
    <row r="19" spans="1:3" x14ac:dyDescent="0.2">
      <c r="A19" s="117"/>
      <c r="B19" s="108"/>
      <c r="C19" s="218"/>
    </row>
    <row r="20" spans="1:3" x14ac:dyDescent="0.2">
      <c r="A20" s="117"/>
      <c r="B20" s="108"/>
      <c r="C20" s="218"/>
    </row>
    <row r="21" spans="1:3" x14ac:dyDescent="0.2">
      <c r="A21" s="117"/>
      <c r="B21" s="108"/>
      <c r="C21" s="218"/>
    </row>
    <row r="22" spans="1:3" x14ac:dyDescent="0.2">
      <c r="A22" s="117"/>
      <c r="B22" s="108"/>
      <c r="C22" s="218"/>
    </row>
    <row r="23" spans="1:3" x14ac:dyDescent="0.2">
      <c r="A23" s="117"/>
      <c r="B23" s="108"/>
      <c r="C23" s="218"/>
    </row>
    <row r="24" spans="1:3" x14ac:dyDescent="0.2">
      <c r="A24" s="117"/>
      <c r="B24" s="108"/>
      <c r="C24" s="218"/>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0"/>
  <sheetViews>
    <sheetView topLeftCell="A62" workbookViewId="0">
      <selection activeCell="F78" sqref="F78"/>
    </sheetView>
  </sheetViews>
  <sheetFormatPr defaultRowHeight="15" x14ac:dyDescent="0.2"/>
  <cols>
    <col min="1" max="1" width="13.77734375" style="108" customWidth="1"/>
    <col min="2" max="2" width="8" style="108" bestFit="1" customWidth="1"/>
    <col min="3" max="3" width="6" style="108" bestFit="1" customWidth="1"/>
    <col min="4" max="4" width="9.77734375" style="108" bestFit="1" customWidth="1"/>
    <col min="5" max="5" width="8.6640625" style="108" bestFit="1" customWidth="1"/>
    <col min="6" max="6" width="10.77734375" style="108" bestFit="1" customWidth="1"/>
    <col min="7" max="10" width="10.77734375" style="108" customWidth="1"/>
    <col min="11" max="11" width="8.6640625" style="108" bestFit="1" customWidth="1"/>
    <col min="12" max="12" width="8.44140625" style="108" bestFit="1" customWidth="1"/>
    <col min="13" max="13" width="6.109375" style="108" bestFit="1" customWidth="1"/>
    <col min="14" max="14" width="8.33203125" style="108" bestFit="1" customWidth="1"/>
    <col min="15" max="16" width="8.44140625" style="108" bestFit="1" customWidth="1"/>
    <col min="17" max="17" width="8" style="108" bestFit="1" customWidth="1"/>
    <col min="18" max="18" width="6.44140625" style="108" bestFit="1" customWidth="1"/>
    <col min="19" max="20" width="8.5546875" style="108" bestFit="1" customWidth="1"/>
    <col min="21" max="21" width="8.21875" style="108" bestFit="1" customWidth="1"/>
    <col min="22" max="22" width="8.5546875" style="108" bestFit="1" customWidth="1"/>
    <col min="23" max="23" width="6.33203125" style="108" bestFit="1" customWidth="1"/>
    <col min="24" max="24" width="8.6640625" style="108" bestFit="1" customWidth="1"/>
    <col min="25" max="25" width="5.6640625" style="108" bestFit="1" customWidth="1"/>
    <col min="26" max="26" width="8.21875" style="108" bestFit="1" customWidth="1"/>
    <col min="27" max="27" width="8.88671875" style="108"/>
    <col min="28" max="29" width="9.109375" style="108" bestFit="1" customWidth="1"/>
    <col min="30" max="30" width="6.6640625" style="108" bestFit="1" customWidth="1"/>
    <col min="31" max="31" width="8.21875" style="108" bestFit="1" customWidth="1"/>
    <col min="32" max="32" width="7.5546875" style="108" bestFit="1" customWidth="1"/>
    <col min="33" max="33" width="8.5546875" style="108" bestFit="1" customWidth="1"/>
    <col min="34" max="34" width="5.44140625" style="108" bestFit="1" customWidth="1"/>
    <col min="35" max="35" width="8.33203125" style="108" bestFit="1" customWidth="1"/>
    <col min="36" max="36" width="8.109375" style="108" bestFit="1" customWidth="1"/>
    <col min="37" max="37" width="8" style="108" bestFit="1" customWidth="1"/>
    <col min="38" max="38" width="8.44140625" style="108" bestFit="1" customWidth="1"/>
    <col min="39" max="39" width="6" style="108" bestFit="1" customWidth="1"/>
    <col min="40" max="40" width="8" style="108" bestFit="1" customWidth="1"/>
    <col min="41" max="41" width="7.77734375" style="108" bestFit="1" customWidth="1"/>
    <col min="42" max="42" width="7.6640625" style="108" bestFit="1" customWidth="1"/>
    <col min="43" max="43" width="8.21875" style="108" bestFit="1" customWidth="1"/>
    <col min="44" max="44" width="8.44140625" style="108" bestFit="1" customWidth="1"/>
    <col min="45" max="16384" width="8.88671875" style="108"/>
  </cols>
  <sheetData>
    <row r="1" spans="1:44" ht="15.75" x14ac:dyDescent="0.25">
      <c r="A1" s="375" t="s">
        <v>13</v>
      </c>
      <c r="B1" s="376" t="s">
        <v>4</v>
      </c>
      <c r="C1" s="376" t="s">
        <v>5</v>
      </c>
      <c r="D1" s="376" t="s">
        <v>58</v>
      </c>
      <c r="E1" s="376" t="s">
        <v>459</v>
      </c>
      <c r="F1" s="375" t="s">
        <v>3</v>
      </c>
      <c r="G1" s="375" t="s">
        <v>460</v>
      </c>
      <c r="H1" s="375" t="s">
        <v>461</v>
      </c>
      <c r="I1" s="375" t="s">
        <v>462</v>
      </c>
      <c r="J1" s="375" t="s">
        <v>463</v>
      </c>
      <c r="K1" s="377" t="s">
        <v>464</v>
      </c>
      <c r="L1" s="377" t="s">
        <v>465</v>
      </c>
      <c r="M1" s="377" t="s">
        <v>466</v>
      </c>
      <c r="N1" s="377" t="s">
        <v>467</v>
      </c>
      <c r="O1" s="377" t="s">
        <v>468</v>
      </c>
      <c r="P1" s="377" t="s">
        <v>469</v>
      </c>
      <c r="Q1" s="377" t="s">
        <v>470</v>
      </c>
      <c r="R1" s="377" t="s">
        <v>471</v>
      </c>
      <c r="S1" s="377" t="s">
        <v>472</v>
      </c>
      <c r="T1" s="377" t="s">
        <v>473</v>
      </c>
      <c r="U1" s="377" t="s">
        <v>474</v>
      </c>
      <c r="V1" s="377" t="s">
        <v>475</v>
      </c>
      <c r="W1" s="377" t="s">
        <v>476</v>
      </c>
      <c r="X1" s="377" t="s">
        <v>477</v>
      </c>
      <c r="Y1" s="377" t="s">
        <v>478</v>
      </c>
      <c r="Z1" s="377" t="s">
        <v>479</v>
      </c>
      <c r="AA1" s="377" t="s">
        <v>480</v>
      </c>
      <c r="AB1" s="377" t="s">
        <v>481</v>
      </c>
      <c r="AC1" s="377" t="s">
        <v>482</v>
      </c>
      <c r="AD1" s="377" t="s">
        <v>483</v>
      </c>
      <c r="AE1" s="377" t="s">
        <v>484</v>
      </c>
      <c r="AF1" s="377" t="s">
        <v>485</v>
      </c>
      <c r="AG1" s="377" t="s">
        <v>486</v>
      </c>
      <c r="AH1" s="377" t="s">
        <v>487</v>
      </c>
      <c r="AI1" s="377" t="s">
        <v>488</v>
      </c>
      <c r="AJ1" s="377" t="s">
        <v>489</v>
      </c>
      <c r="AK1" s="377" t="s">
        <v>490</v>
      </c>
      <c r="AL1" s="377" t="s">
        <v>491</v>
      </c>
      <c r="AM1" s="377" t="s">
        <v>492</v>
      </c>
      <c r="AN1" s="377" t="s">
        <v>493</v>
      </c>
      <c r="AO1" s="377" t="s">
        <v>494</v>
      </c>
      <c r="AP1" s="377" t="s">
        <v>495</v>
      </c>
      <c r="AQ1" s="377" t="s">
        <v>496</v>
      </c>
      <c r="AR1" s="377" t="s">
        <v>497</v>
      </c>
    </row>
    <row r="2" spans="1:44" x14ac:dyDescent="0.2">
      <c r="A2" s="108" t="s">
        <v>237</v>
      </c>
      <c r="B2" s="108">
        <v>15.24</v>
      </c>
      <c r="C2" s="108">
        <v>16.5</v>
      </c>
      <c r="D2" s="108">
        <v>1.2599999999999998</v>
      </c>
      <c r="F2" s="108" t="s">
        <v>262</v>
      </c>
      <c r="K2" s="378">
        <v>0.01</v>
      </c>
      <c r="L2" s="108">
        <v>0.25</v>
      </c>
      <c r="M2" s="108">
        <v>2.23</v>
      </c>
      <c r="N2" s="108">
        <v>65</v>
      </c>
      <c r="O2" s="108">
        <v>1090</v>
      </c>
      <c r="P2" s="108">
        <v>1</v>
      </c>
      <c r="Q2" s="108" t="s">
        <v>498</v>
      </c>
      <c r="R2" s="108">
        <v>0.35</v>
      </c>
      <c r="S2" s="108">
        <v>2.5</v>
      </c>
      <c r="T2" s="108">
        <v>8</v>
      </c>
      <c r="U2" s="108">
        <v>79</v>
      </c>
      <c r="V2" s="108">
        <v>93</v>
      </c>
      <c r="W2" s="108">
        <v>1.33</v>
      </c>
      <c r="X2" s="108">
        <v>10</v>
      </c>
      <c r="Y2" s="108">
        <v>0.95</v>
      </c>
      <c r="Z2" s="108">
        <v>10</v>
      </c>
      <c r="AA2" s="108">
        <v>0.23</v>
      </c>
      <c r="AB2" s="108">
        <v>112</v>
      </c>
      <c r="AC2" s="108">
        <v>9</v>
      </c>
      <c r="AD2" s="108">
        <v>0.05</v>
      </c>
      <c r="AE2" s="108">
        <v>54</v>
      </c>
      <c r="AF2" s="108">
        <v>1330</v>
      </c>
      <c r="AG2" s="108">
        <v>9</v>
      </c>
      <c r="AH2" s="108">
        <v>0.52</v>
      </c>
      <c r="AI2" s="108" t="s">
        <v>499</v>
      </c>
      <c r="AJ2" s="108">
        <v>6</v>
      </c>
      <c r="AK2" s="108">
        <v>54</v>
      </c>
      <c r="AL2" s="108" t="s">
        <v>500</v>
      </c>
      <c r="AM2" s="108">
        <v>0.13</v>
      </c>
      <c r="AN2" s="108" t="s">
        <v>501</v>
      </c>
      <c r="AO2" s="108" t="s">
        <v>501</v>
      </c>
      <c r="AP2" s="108">
        <v>231</v>
      </c>
      <c r="AQ2" s="108" t="s">
        <v>501</v>
      </c>
      <c r="AR2" s="108">
        <v>183</v>
      </c>
    </row>
    <row r="3" spans="1:44" x14ac:dyDescent="0.2">
      <c r="A3" s="108" t="s">
        <v>237</v>
      </c>
      <c r="B3" s="108">
        <v>16.5</v>
      </c>
      <c r="C3" s="108">
        <v>18</v>
      </c>
      <c r="D3" s="108">
        <v>1.5</v>
      </c>
      <c r="F3" s="108" t="s">
        <v>263</v>
      </c>
      <c r="K3" s="108">
        <v>5.0000000000000001E-4</v>
      </c>
      <c r="L3" s="108">
        <v>0.5</v>
      </c>
      <c r="M3" s="108">
        <v>3.9</v>
      </c>
      <c r="N3" s="108">
        <v>17</v>
      </c>
      <c r="O3" s="108">
        <v>350</v>
      </c>
      <c r="P3" s="108">
        <v>1.4</v>
      </c>
      <c r="Q3" s="108">
        <v>2</v>
      </c>
      <c r="R3" s="108">
        <v>1.98</v>
      </c>
      <c r="S3" s="108">
        <v>3.8</v>
      </c>
      <c r="T3" s="108">
        <v>22</v>
      </c>
      <c r="U3" s="108">
        <v>178</v>
      </c>
      <c r="V3" s="108">
        <v>99</v>
      </c>
      <c r="W3" s="108">
        <v>3.61</v>
      </c>
      <c r="X3" s="108">
        <v>10</v>
      </c>
      <c r="Y3" s="108">
        <v>1.27</v>
      </c>
      <c r="Z3" s="108">
        <v>30</v>
      </c>
      <c r="AA3" s="108">
        <v>1.98</v>
      </c>
      <c r="AB3" s="108">
        <v>661</v>
      </c>
      <c r="AC3" s="108">
        <v>15</v>
      </c>
      <c r="AD3" s="108">
        <v>0.53</v>
      </c>
      <c r="AE3" s="108">
        <v>158</v>
      </c>
      <c r="AF3" s="108">
        <v>2370</v>
      </c>
      <c r="AG3" s="108">
        <v>5</v>
      </c>
      <c r="AH3" s="379">
        <v>0.88</v>
      </c>
      <c r="AI3" s="108" t="s">
        <v>499</v>
      </c>
      <c r="AJ3" s="108">
        <v>12</v>
      </c>
      <c r="AK3" s="108">
        <v>115</v>
      </c>
      <c r="AL3" s="108" t="s">
        <v>500</v>
      </c>
      <c r="AM3" s="108">
        <v>0.39</v>
      </c>
      <c r="AN3" s="108" t="s">
        <v>501</v>
      </c>
      <c r="AO3" s="108" t="s">
        <v>501</v>
      </c>
      <c r="AP3" s="108">
        <v>372</v>
      </c>
      <c r="AQ3" s="108" t="s">
        <v>501</v>
      </c>
      <c r="AR3" s="108">
        <v>412</v>
      </c>
    </row>
    <row r="4" spans="1:44" x14ac:dyDescent="0.2">
      <c r="A4" s="108" t="s">
        <v>237</v>
      </c>
      <c r="B4" s="108">
        <v>18</v>
      </c>
      <c r="C4" s="108">
        <v>19</v>
      </c>
      <c r="D4" s="108">
        <v>1</v>
      </c>
      <c r="F4" s="108" t="s">
        <v>264</v>
      </c>
      <c r="K4" s="108">
        <v>5.0000000000000001E-4</v>
      </c>
      <c r="L4" s="108">
        <v>0.5</v>
      </c>
      <c r="M4" s="108">
        <v>3.86</v>
      </c>
      <c r="N4" s="108" t="s">
        <v>499</v>
      </c>
      <c r="O4" s="108">
        <v>640</v>
      </c>
      <c r="P4" s="108">
        <v>1.1000000000000001</v>
      </c>
      <c r="Q4" s="108">
        <v>5</v>
      </c>
      <c r="R4" s="108">
        <v>4.04</v>
      </c>
      <c r="S4" s="108">
        <v>0.5</v>
      </c>
      <c r="T4" s="108">
        <v>30</v>
      </c>
      <c r="U4" s="108">
        <v>211</v>
      </c>
      <c r="V4" s="108">
        <v>99</v>
      </c>
      <c r="W4" s="108">
        <v>4.6500000000000004</v>
      </c>
      <c r="X4" s="108">
        <v>10</v>
      </c>
      <c r="Y4" s="108">
        <v>1.07</v>
      </c>
      <c r="Z4" s="108">
        <v>40</v>
      </c>
      <c r="AA4" s="108">
        <v>3.24</v>
      </c>
      <c r="AB4" s="108">
        <v>1550</v>
      </c>
      <c r="AC4" s="108">
        <v>3</v>
      </c>
      <c r="AD4" s="108">
        <v>0.69</v>
      </c>
      <c r="AE4" s="108">
        <v>202</v>
      </c>
      <c r="AF4" s="108">
        <v>2140</v>
      </c>
      <c r="AG4" s="108">
        <v>5</v>
      </c>
      <c r="AH4" s="380">
        <v>1.25</v>
      </c>
      <c r="AI4" s="108" t="s">
        <v>499</v>
      </c>
      <c r="AJ4" s="108">
        <v>12</v>
      </c>
      <c r="AK4" s="108">
        <v>214</v>
      </c>
      <c r="AL4" s="108" t="s">
        <v>500</v>
      </c>
      <c r="AM4" s="108">
        <v>0.61</v>
      </c>
      <c r="AN4" s="108" t="s">
        <v>501</v>
      </c>
      <c r="AO4" s="108" t="s">
        <v>501</v>
      </c>
      <c r="AP4" s="108">
        <v>163</v>
      </c>
      <c r="AQ4" s="108" t="s">
        <v>501</v>
      </c>
      <c r="AR4" s="108">
        <v>145</v>
      </c>
    </row>
    <row r="5" spans="1:44" x14ac:dyDescent="0.2">
      <c r="A5" s="108" t="s">
        <v>237</v>
      </c>
      <c r="B5" s="108">
        <v>19</v>
      </c>
      <c r="C5" s="108">
        <v>20</v>
      </c>
      <c r="D5" s="108">
        <v>1</v>
      </c>
      <c r="F5" s="108" t="s">
        <v>265</v>
      </c>
      <c r="K5" s="108">
        <v>5.0000000000000001E-4</v>
      </c>
      <c r="L5" s="108">
        <v>0.7</v>
      </c>
      <c r="M5" s="108">
        <v>3.98</v>
      </c>
      <c r="N5" s="108">
        <v>16</v>
      </c>
      <c r="O5" s="108">
        <v>260</v>
      </c>
      <c r="P5" s="108">
        <v>1.5</v>
      </c>
      <c r="Q5" s="108">
        <v>3</v>
      </c>
      <c r="R5" s="108">
        <v>1.89</v>
      </c>
      <c r="S5" s="108">
        <v>1.2</v>
      </c>
      <c r="T5" s="108">
        <v>22</v>
      </c>
      <c r="U5" s="108">
        <v>167</v>
      </c>
      <c r="V5" s="108">
        <v>113</v>
      </c>
      <c r="W5" s="108">
        <v>3.8</v>
      </c>
      <c r="X5" s="108">
        <v>10</v>
      </c>
      <c r="Y5" s="108">
        <v>1.42</v>
      </c>
      <c r="Z5" s="108">
        <v>30</v>
      </c>
      <c r="AA5" s="108">
        <v>1.66</v>
      </c>
      <c r="AB5" s="108">
        <v>585</v>
      </c>
      <c r="AC5" s="108">
        <v>7</v>
      </c>
      <c r="AD5" s="108">
        <v>0.31</v>
      </c>
      <c r="AE5" s="108">
        <v>163</v>
      </c>
      <c r="AF5" s="108">
        <v>2350</v>
      </c>
      <c r="AG5" s="108">
        <v>4</v>
      </c>
      <c r="AH5" s="380">
        <v>1.23</v>
      </c>
      <c r="AI5" s="108" t="s">
        <v>499</v>
      </c>
      <c r="AJ5" s="108">
        <v>10</v>
      </c>
      <c r="AK5" s="108">
        <v>104</v>
      </c>
      <c r="AL5" s="108" t="s">
        <v>500</v>
      </c>
      <c r="AM5" s="108">
        <v>0.44</v>
      </c>
      <c r="AN5" s="108" t="s">
        <v>501</v>
      </c>
      <c r="AO5" s="108" t="s">
        <v>501</v>
      </c>
      <c r="AP5" s="108">
        <v>228</v>
      </c>
      <c r="AQ5" s="108" t="s">
        <v>501</v>
      </c>
      <c r="AR5" s="108">
        <v>280</v>
      </c>
    </row>
    <row r="6" spans="1:44" x14ac:dyDescent="0.2">
      <c r="A6" s="108" t="s">
        <v>237</v>
      </c>
      <c r="B6" s="108">
        <v>20</v>
      </c>
      <c r="C6" s="108">
        <v>20.75</v>
      </c>
      <c r="D6" s="108">
        <v>0.75</v>
      </c>
      <c r="F6" s="108" t="s">
        <v>266</v>
      </c>
      <c r="K6" s="108">
        <v>5.0000000000000001E-4</v>
      </c>
      <c r="L6" s="108">
        <v>0.7</v>
      </c>
      <c r="M6" s="108">
        <v>4</v>
      </c>
      <c r="N6" s="108">
        <v>18</v>
      </c>
      <c r="O6" s="108">
        <v>200</v>
      </c>
      <c r="P6" s="108">
        <v>1.6</v>
      </c>
      <c r="Q6" s="108">
        <v>4</v>
      </c>
      <c r="R6" s="108">
        <v>0.23</v>
      </c>
      <c r="S6" s="108">
        <v>4.8</v>
      </c>
      <c r="T6" s="108">
        <v>8</v>
      </c>
      <c r="U6" s="108">
        <v>95</v>
      </c>
      <c r="V6" s="108">
        <v>85</v>
      </c>
      <c r="W6" s="108">
        <v>2.52</v>
      </c>
      <c r="X6" s="108">
        <v>10</v>
      </c>
      <c r="Y6" s="108">
        <v>1.63</v>
      </c>
      <c r="Z6" s="108">
        <v>20</v>
      </c>
      <c r="AA6" s="108">
        <v>0.47</v>
      </c>
      <c r="AB6" s="108">
        <v>120</v>
      </c>
      <c r="AC6" s="108">
        <v>16</v>
      </c>
      <c r="AD6" s="108">
        <v>0.09</v>
      </c>
      <c r="AE6" s="108">
        <v>62</v>
      </c>
      <c r="AF6" s="108">
        <v>950</v>
      </c>
      <c r="AG6" s="108">
        <v>11</v>
      </c>
      <c r="AH6" s="380">
        <v>1.29</v>
      </c>
      <c r="AI6" s="108" t="s">
        <v>499</v>
      </c>
      <c r="AJ6" s="108">
        <v>9</v>
      </c>
      <c r="AK6" s="108">
        <v>77</v>
      </c>
      <c r="AL6" s="108" t="s">
        <v>500</v>
      </c>
      <c r="AM6" s="108">
        <v>0.26</v>
      </c>
      <c r="AN6" s="108" t="s">
        <v>501</v>
      </c>
      <c r="AO6" s="108" t="s">
        <v>501</v>
      </c>
      <c r="AP6" s="108">
        <v>390</v>
      </c>
      <c r="AQ6" s="108" t="s">
        <v>501</v>
      </c>
      <c r="AR6" s="108">
        <v>338</v>
      </c>
    </row>
    <row r="7" spans="1:44" x14ac:dyDescent="0.2">
      <c r="A7" s="108" t="s">
        <v>237</v>
      </c>
      <c r="B7" s="108">
        <v>20.75</v>
      </c>
      <c r="C7" s="108">
        <v>21.54</v>
      </c>
      <c r="D7" s="108">
        <v>0.78999999999999915</v>
      </c>
      <c r="F7" s="108" t="s">
        <v>267</v>
      </c>
      <c r="K7" s="108">
        <v>5.0000000000000001E-4</v>
      </c>
      <c r="L7" s="108">
        <v>0.5</v>
      </c>
      <c r="M7" s="108">
        <v>3.68</v>
      </c>
      <c r="N7" s="379">
        <v>130</v>
      </c>
      <c r="O7" s="108">
        <v>260</v>
      </c>
      <c r="P7" s="108">
        <v>1.6</v>
      </c>
      <c r="Q7" s="108" t="s">
        <v>498</v>
      </c>
      <c r="R7" s="108">
        <v>0.15</v>
      </c>
      <c r="S7" s="108">
        <v>4.8</v>
      </c>
      <c r="T7" s="108">
        <v>7</v>
      </c>
      <c r="U7" s="108">
        <v>102</v>
      </c>
      <c r="V7" s="108">
        <v>95</v>
      </c>
      <c r="W7" s="108">
        <v>2.33</v>
      </c>
      <c r="X7" s="108">
        <v>10</v>
      </c>
      <c r="Y7" s="108">
        <v>1.59</v>
      </c>
      <c r="Z7" s="108">
        <v>20</v>
      </c>
      <c r="AA7" s="108">
        <v>0.44</v>
      </c>
      <c r="AB7" s="108">
        <v>91</v>
      </c>
      <c r="AC7" s="108">
        <v>16</v>
      </c>
      <c r="AD7" s="108">
        <v>7.0000000000000007E-2</v>
      </c>
      <c r="AE7" s="108">
        <v>65</v>
      </c>
      <c r="AF7" s="108">
        <v>660</v>
      </c>
      <c r="AG7" s="108">
        <v>10</v>
      </c>
      <c r="AH7" s="380">
        <v>1.22</v>
      </c>
      <c r="AI7" s="108">
        <v>8</v>
      </c>
      <c r="AJ7" s="108">
        <v>8</v>
      </c>
      <c r="AK7" s="108">
        <v>72</v>
      </c>
      <c r="AL7" s="108" t="s">
        <v>500</v>
      </c>
      <c r="AM7" s="108">
        <v>0.22</v>
      </c>
      <c r="AN7" s="108" t="s">
        <v>501</v>
      </c>
      <c r="AO7" s="108" t="s">
        <v>501</v>
      </c>
      <c r="AP7" s="108">
        <v>364</v>
      </c>
      <c r="AQ7" s="108" t="s">
        <v>501</v>
      </c>
      <c r="AR7" s="108">
        <v>293</v>
      </c>
    </row>
    <row r="8" spans="1:44" x14ac:dyDescent="0.2">
      <c r="A8" s="108" t="s">
        <v>237</v>
      </c>
      <c r="B8" s="108">
        <v>21.54</v>
      </c>
      <c r="C8" s="108">
        <v>22.49</v>
      </c>
      <c r="D8" s="108">
        <v>0.94999999999999929</v>
      </c>
      <c r="F8" s="108" t="s">
        <v>268</v>
      </c>
      <c r="K8" s="108">
        <v>1E-3</v>
      </c>
      <c r="L8" s="380">
        <v>1</v>
      </c>
      <c r="M8" s="108">
        <v>3.45</v>
      </c>
      <c r="N8" s="380">
        <v>320</v>
      </c>
      <c r="O8" s="108">
        <v>190</v>
      </c>
      <c r="P8" s="108">
        <v>1.5</v>
      </c>
      <c r="Q8" s="108">
        <v>3</v>
      </c>
      <c r="R8" s="108">
        <v>0.5</v>
      </c>
      <c r="S8" s="379">
        <v>5.4</v>
      </c>
      <c r="T8" s="108">
        <v>11</v>
      </c>
      <c r="U8" s="108">
        <v>114</v>
      </c>
      <c r="V8" s="108">
        <v>105</v>
      </c>
      <c r="W8" s="108">
        <v>2.89</v>
      </c>
      <c r="X8" s="108">
        <v>10</v>
      </c>
      <c r="Y8" s="108">
        <v>1.38</v>
      </c>
      <c r="Z8" s="108">
        <v>20</v>
      </c>
      <c r="AA8" s="108">
        <v>0.36</v>
      </c>
      <c r="AB8" s="108">
        <v>165</v>
      </c>
      <c r="AC8" s="108">
        <v>14</v>
      </c>
      <c r="AD8" s="108">
        <v>0.05</v>
      </c>
      <c r="AE8" s="108">
        <v>82</v>
      </c>
      <c r="AF8" s="108">
        <v>1930</v>
      </c>
      <c r="AG8" s="108">
        <v>7</v>
      </c>
      <c r="AH8" s="380">
        <v>1.49</v>
      </c>
      <c r="AI8" s="108">
        <v>16</v>
      </c>
      <c r="AJ8" s="108">
        <v>8</v>
      </c>
      <c r="AK8" s="108">
        <v>73</v>
      </c>
      <c r="AL8" s="108" t="s">
        <v>500</v>
      </c>
      <c r="AM8" s="108">
        <v>0.28999999999999998</v>
      </c>
      <c r="AN8" s="108" t="s">
        <v>501</v>
      </c>
      <c r="AO8" s="108" t="s">
        <v>501</v>
      </c>
      <c r="AP8" s="108">
        <v>339</v>
      </c>
      <c r="AQ8" s="108" t="s">
        <v>501</v>
      </c>
      <c r="AR8" s="108">
        <v>388</v>
      </c>
    </row>
    <row r="9" spans="1:44" x14ac:dyDescent="0.2">
      <c r="A9" s="108" t="s">
        <v>237</v>
      </c>
      <c r="B9" s="108">
        <v>22.49</v>
      </c>
      <c r="C9" s="108">
        <v>23</v>
      </c>
      <c r="D9" s="108">
        <v>0.51000000000000156</v>
      </c>
      <c r="F9" s="108" t="s">
        <v>269</v>
      </c>
      <c r="K9" s="108">
        <v>5.0000000000000001E-4</v>
      </c>
      <c r="L9" s="108">
        <v>0.25</v>
      </c>
      <c r="M9" s="108">
        <v>7.84</v>
      </c>
      <c r="N9" s="108">
        <v>34</v>
      </c>
      <c r="O9" s="108">
        <v>1900</v>
      </c>
      <c r="P9" s="108">
        <v>1.9</v>
      </c>
      <c r="Q9" s="108">
        <v>3</v>
      </c>
      <c r="R9" s="108">
        <v>2.56</v>
      </c>
      <c r="S9" s="108">
        <v>0.5</v>
      </c>
      <c r="T9" s="108">
        <v>18</v>
      </c>
      <c r="U9" s="108">
        <v>36</v>
      </c>
      <c r="V9" s="108">
        <v>53</v>
      </c>
      <c r="W9" s="108">
        <v>3.91</v>
      </c>
      <c r="X9" s="108">
        <v>20</v>
      </c>
      <c r="Y9" s="108">
        <v>3.03</v>
      </c>
      <c r="Z9" s="108">
        <v>20</v>
      </c>
      <c r="AA9" s="108">
        <v>1.2</v>
      </c>
      <c r="AB9" s="108">
        <v>1200</v>
      </c>
      <c r="AC9" s="108">
        <v>2</v>
      </c>
      <c r="AD9" s="108">
        <v>0.03</v>
      </c>
      <c r="AE9" s="108">
        <v>38</v>
      </c>
      <c r="AF9" s="108">
        <v>1910</v>
      </c>
      <c r="AG9" s="108">
        <v>10</v>
      </c>
      <c r="AH9" s="108">
        <v>0.51</v>
      </c>
      <c r="AI9" s="108">
        <v>5</v>
      </c>
      <c r="AJ9" s="108">
        <v>18</v>
      </c>
      <c r="AK9" s="108">
        <v>146</v>
      </c>
      <c r="AL9" s="108" t="s">
        <v>500</v>
      </c>
      <c r="AM9" s="108">
        <v>0.35</v>
      </c>
      <c r="AN9" s="108" t="s">
        <v>501</v>
      </c>
      <c r="AO9" s="108" t="s">
        <v>501</v>
      </c>
      <c r="AP9" s="108">
        <v>213</v>
      </c>
      <c r="AQ9" s="108" t="s">
        <v>501</v>
      </c>
      <c r="AR9" s="108">
        <v>213</v>
      </c>
    </row>
    <row r="10" spans="1:44" x14ac:dyDescent="0.2">
      <c r="A10" s="108" t="s">
        <v>237</v>
      </c>
      <c r="B10" s="108">
        <v>23</v>
      </c>
      <c r="C10" s="108">
        <v>24</v>
      </c>
      <c r="D10" s="108">
        <v>1</v>
      </c>
      <c r="F10" s="108" t="s">
        <v>270</v>
      </c>
      <c r="K10" s="108">
        <v>5.0000000000000001E-4</v>
      </c>
      <c r="L10" s="108">
        <v>0.25</v>
      </c>
      <c r="M10" s="108">
        <v>7.68</v>
      </c>
      <c r="N10" s="108">
        <v>5</v>
      </c>
      <c r="O10" s="108">
        <v>3260</v>
      </c>
      <c r="P10" s="108">
        <v>1.9</v>
      </c>
      <c r="Q10" s="108" t="s">
        <v>498</v>
      </c>
      <c r="R10" s="108">
        <v>3.93</v>
      </c>
      <c r="S10" s="108" t="s">
        <v>502</v>
      </c>
      <c r="T10" s="108">
        <v>16</v>
      </c>
      <c r="U10" s="108">
        <v>28</v>
      </c>
      <c r="V10" s="108">
        <v>44</v>
      </c>
      <c r="W10" s="108">
        <v>4.7699999999999996</v>
      </c>
      <c r="X10" s="108">
        <v>20</v>
      </c>
      <c r="Y10" s="108">
        <v>2.57</v>
      </c>
      <c r="Z10" s="108">
        <v>20</v>
      </c>
      <c r="AA10" s="108">
        <v>1.65</v>
      </c>
      <c r="AB10" s="108">
        <v>967</v>
      </c>
      <c r="AC10" s="108" t="s">
        <v>503</v>
      </c>
      <c r="AD10" s="108">
        <v>2.4</v>
      </c>
      <c r="AE10" s="108">
        <v>17</v>
      </c>
      <c r="AF10" s="108">
        <v>1630</v>
      </c>
      <c r="AG10" s="108">
        <v>11</v>
      </c>
      <c r="AH10" s="108">
        <v>0.36</v>
      </c>
      <c r="AI10" s="108" t="s">
        <v>499</v>
      </c>
      <c r="AJ10" s="108">
        <v>18</v>
      </c>
      <c r="AK10" s="108">
        <v>963</v>
      </c>
      <c r="AL10" s="108" t="s">
        <v>500</v>
      </c>
      <c r="AM10" s="108">
        <v>0.35</v>
      </c>
      <c r="AN10" s="108" t="s">
        <v>501</v>
      </c>
      <c r="AO10" s="108" t="s">
        <v>501</v>
      </c>
      <c r="AP10" s="108">
        <v>173</v>
      </c>
      <c r="AQ10" s="108" t="s">
        <v>501</v>
      </c>
      <c r="AR10" s="108">
        <v>94</v>
      </c>
    </row>
    <row r="11" spans="1:44" x14ac:dyDescent="0.2">
      <c r="A11" s="108" t="s">
        <v>237</v>
      </c>
      <c r="B11" s="108">
        <v>24</v>
      </c>
      <c r="C11" s="108">
        <v>25.3</v>
      </c>
      <c r="D11" s="108">
        <v>1.3000000000000007</v>
      </c>
      <c r="F11" s="108" t="s">
        <v>273</v>
      </c>
      <c r="K11" s="108">
        <v>2E-3</v>
      </c>
      <c r="L11" s="108">
        <v>0.25</v>
      </c>
      <c r="M11" s="108">
        <v>7.53</v>
      </c>
      <c r="N11" s="108" t="s">
        <v>499</v>
      </c>
      <c r="O11" s="108">
        <v>3700</v>
      </c>
      <c r="P11" s="108">
        <v>1.8</v>
      </c>
      <c r="Q11" s="108">
        <v>7</v>
      </c>
      <c r="R11" s="108">
        <v>3.93</v>
      </c>
      <c r="S11" s="108" t="s">
        <v>502</v>
      </c>
      <c r="T11" s="108">
        <v>15</v>
      </c>
      <c r="U11" s="108">
        <v>26</v>
      </c>
      <c r="V11" s="108">
        <v>43</v>
      </c>
      <c r="W11" s="108">
        <v>4.49</v>
      </c>
      <c r="X11" s="108">
        <v>20</v>
      </c>
      <c r="Y11" s="108">
        <v>2.41</v>
      </c>
      <c r="Z11" s="108">
        <v>20</v>
      </c>
      <c r="AA11" s="108">
        <v>1.6</v>
      </c>
      <c r="AB11" s="108">
        <v>948</v>
      </c>
      <c r="AC11" s="108">
        <v>1</v>
      </c>
      <c r="AD11" s="108">
        <v>2.63</v>
      </c>
      <c r="AE11" s="108">
        <v>15</v>
      </c>
      <c r="AF11" s="108">
        <v>1610</v>
      </c>
      <c r="AG11" s="108">
        <v>12</v>
      </c>
      <c r="AH11" s="108">
        <v>0.46</v>
      </c>
      <c r="AI11" s="108" t="s">
        <v>499</v>
      </c>
      <c r="AJ11" s="108">
        <v>18</v>
      </c>
      <c r="AK11" s="108">
        <v>950</v>
      </c>
      <c r="AL11" s="108" t="s">
        <v>500</v>
      </c>
      <c r="AM11" s="108">
        <v>0.34</v>
      </c>
      <c r="AN11" s="108" t="s">
        <v>501</v>
      </c>
      <c r="AO11" s="108" t="s">
        <v>501</v>
      </c>
      <c r="AP11" s="108">
        <v>182</v>
      </c>
      <c r="AQ11" s="108" t="s">
        <v>501</v>
      </c>
      <c r="AR11" s="108">
        <v>103</v>
      </c>
    </row>
    <row r="12" spans="1:44" x14ac:dyDescent="0.2">
      <c r="A12" s="108" t="s">
        <v>237</v>
      </c>
      <c r="B12" s="108">
        <v>25.3</v>
      </c>
      <c r="C12" s="108">
        <v>26.25</v>
      </c>
      <c r="D12" s="108">
        <v>0.94999999999999929</v>
      </c>
      <c r="F12" s="108" t="s">
        <v>274</v>
      </c>
      <c r="K12" s="108">
        <v>8.0000000000000002E-3</v>
      </c>
      <c r="L12" s="108">
        <v>0.5</v>
      </c>
      <c r="M12" s="108">
        <v>2.46</v>
      </c>
      <c r="N12" s="108">
        <v>15</v>
      </c>
      <c r="O12" s="108">
        <v>140</v>
      </c>
      <c r="P12" s="108">
        <v>0.9</v>
      </c>
      <c r="Q12" s="108" t="s">
        <v>498</v>
      </c>
      <c r="R12" s="108">
        <v>1.46</v>
      </c>
      <c r="S12" s="379">
        <v>6.7</v>
      </c>
      <c r="T12" s="108">
        <v>11</v>
      </c>
      <c r="U12" s="108">
        <v>128</v>
      </c>
      <c r="V12" s="108">
        <v>72</v>
      </c>
      <c r="W12" s="108">
        <v>2.6</v>
      </c>
      <c r="X12" s="108">
        <v>10</v>
      </c>
      <c r="Y12" s="108">
        <v>0.69</v>
      </c>
      <c r="Z12" s="108">
        <v>10</v>
      </c>
      <c r="AA12" s="108">
        <v>0.48</v>
      </c>
      <c r="AB12" s="108">
        <v>210</v>
      </c>
      <c r="AC12" s="379">
        <v>71</v>
      </c>
      <c r="AD12" s="108">
        <v>0.21</v>
      </c>
      <c r="AE12" s="108">
        <v>98</v>
      </c>
      <c r="AF12" s="108">
        <v>3380</v>
      </c>
      <c r="AG12" s="380">
        <v>143</v>
      </c>
      <c r="AH12" s="381">
        <v>2.08</v>
      </c>
      <c r="AI12" s="108" t="s">
        <v>499</v>
      </c>
      <c r="AJ12" s="108">
        <v>6</v>
      </c>
      <c r="AK12" s="108">
        <v>183</v>
      </c>
      <c r="AL12" s="108" t="s">
        <v>500</v>
      </c>
      <c r="AM12" s="108">
        <v>0.33</v>
      </c>
      <c r="AN12" s="108" t="s">
        <v>501</v>
      </c>
      <c r="AO12" s="108" t="s">
        <v>501</v>
      </c>
      <c r="AP12" s="108">
        <v>204</v>
      </c>
      <c r="AQ12" s="108" t="s">
        <v>501</v>
      </c>
      <c r="AR12" s="108">
        <v>301</v>
      </c>
    </row>
    <row r="13" spans="1:44" x14ac:dyDescent="0.2">
      <c r="A13" s="108" t="s">
        <v>237</v>
      </c>
      <c r="B13" s="108">
        <v>26.25</v>
      </c>
      <c r="C13" s="108">
        <v>27.18</v>
      </c>
      <c r="D13" s="108">
        <v>0.92999999999999972</v>
      </c>
      <c r="F13" s="108" t="s">
        <v>275</v>
      </c>
      <c r="K13" s="108">
        <v>5.0000000000000001E-3</v>
      </c>
      <c r="L13" s="108">
        <v>0.6</v>
      </c>
      <c r="M13" s="108">
        <v>2.81</v>
      </c>
      <c r="N13" s="108">
        <v>12</v>
      </c>
      <c r="O13" s="108">
        <v>130</v>
      </c>
      <c r="P13" s="108">
        <v>1</v>
      </c>
      <c r="Q13" s="108" t="s">
        <v>498</v>
      </c>
      <c r="R13" s="108">
        <v>1.05</v>
      </c>
      <c r="S13" s="108">
        <v>2.7</v>
      </c>
      <c r="T13" s="108">
        <v>8</v>
      </c>
      <c r="U13" s="108">
        <v>91</v>
      </c>
      <c r="V13" s="108">
        <v>72</v>
      </c>
      <c r="W13" s="108">
        <v>2.61</v>
      </c>
      <c r="X13" s="108">
        <v>10</v>
      </c>
      <c r="Y13" s="108">
        <v>0.99</v>
      </c>
      <c r="Z13" s="108">
        <v>10</v>
      </c>
      <c r="AA13" s="108">
        <v>0.44</v>
      </c>
      <c r="AB13" s="108">
        <v>211</v>
      </c>
      <c r="AC13" s="108">
        <v>25</v>
      </c>
      <c r="AD13" s="108">
        <v>0.4</v>
      </c>
      <c r="AE13" s="108">
        <v>88</v>
      </c>
      <c r="AF13" s="108">
        <v>1430</v>
      </c>
      <c r="AG13" s="108">
        <v>34</v>
      </c>
      <c r="AH13" s="381">
        <v>1.92</v>
      </c>
      <c r="AI13" s="108" t="s">
        <v>499</v>
      </c>
      <c r="AJ13" s="108">
        <v>6</v>
      </c>
      <c r="AK13" s="108">
        <v>143</v>
      </c>
      <c r="AL13" s="108" t="s">
        <v>500</v>
      </c>
      <c r="AM13" s="108">
        <v>0.18</v>
      </c>
      <c r="AN13" s="108" t="s">
        <v>501</v>
      </c>
      <c r="AO13" s="108" t="s">
        <v>501</v>
      </c>
      <c r="AP13" s="108">
        <v>214</v>
      </c>
      <c r="AQ13" s="108" t="s">
        <v>501</v>
      </c>
      <c r="AR13" s="108">
        <v>317</v>
      </c>
    </row>
    <row r="14" spans="1:44" x14ac:dyDescent="0.2">
      <c r="A14" s="108" t="s">
        <v>237</v>
      </c>
      <c r="B14" s="108">
        <v>27.18</v>
      </c>
      <c r="C14" s="108">
        <v>27.5</v>
      </c>
      <c r="D14" s="108">
        <v>0.32000000000000028</v>
      </c>
      <c r="F14" s="108" t="s">
        <v>276</v>
      </c>
      <c r="K14" s="378">
        <v>1.4999999999999999E-2</v>
      </c>
      <c r="L14" s="108">
        <v>0.7</v>
      </c>
      <c r="M14" s="108">
        <v>3.98</v>
      </c>
      <c r="N14" s="108">
        <v>10</v>
      </c>
      <c r="O14" s="108">
        <v>180</v>
      </c>
      <c r="P14" s="108">
        <v>1.5</v>
      </c>
      <c r="Q14" s="108">
        <v>3</v>
      </c>
      <c r="R14" s="108">
        <v>3.09</v>
      </c>
      <c r="S14" s="379">
        <v>26.1</v>
      </c>
      <c r="T14" s="108">
        <v>9</v>
      </c>
      <c r="U14" s="108">
        <v>144</v>
      </c>
      <c r="V14" s="108">
        <v>71</v>
      </c>
      <c r="W14" s="108">
        <v>2.65</v>
      </c>
      <c r="X14" s="108">
        <v>10</v>
      </c>
      <c r="Y14" s="108">
        <v>1.34</v>
      </c>
      <c r="Z14" s="108">
        <v>30</v>
      </c>
      <c r="AA14" s="108">
        <v>1.25</v>
      </c>
      <c r="AB14" s="108">
        <v>359</v>
      </c>
      <c r="AC14" s="379">
        <v>155</v>
      </c>
      <c r="AD14" s="108">
        <v>0.22</v>
      </c>
      <c r="AE14" s="108">
        <v>164</v>
      </c>
      <c r="AF14" s="108">
        <v>3670</v>
      </c>
      <c r="AG14" s="380">
        <v>103</v>
      </c>
      <c r="AH14" s="381">
        <v>1.82</v>
      </c>
      <c r="AI14" s="108">
        <v>6</v>
      </c>
      <c r="AJ14" s="108">
        <v>8</v>
      </c>
      <c r="AK14" s="108">
        <v>369</v>
      </c>
      <c r="AL14" s="108" t="s">
        <v>500</v>
      </c>
      <c r="AM14" s="108">
        <v>0.28000000000000003</v>
      </c>
      <c r="AN14" s="108" t="s">
        <v>501</v>
      </c>
      <c r="AO14" s="108">
        <v>10</v>
      </c>
      <c r="AP14" s="108">
        <v>712</v>
      </c>
      <c r="AQ14" s="108" t="s">
        <v>501</v>
      </c>
      <c r="AR14" s="382">
        <v>1075</v>
      </c>
    </row>
    <row r="15" spans="1:44" x14ac:dyDescent="0.2">
      <c r="A15" s="108" t="s">
        <v>237</v>
      </c>
      <c r="B15" s="108">
        <v>27.5</v>
      </c>
      <c r="C15" s="108">
        <v>28.25</v>
      </c>
      <c r="D15" s="108">
        <v>0.75</v>
      </c>
      <c r="F15" s="108" t="s">
        <v>277</v>
      </c>
      <c r="K15" s="108">
        <v>1E-3</v>
      </c>
      <c r="L15" s="108">
        <v>0.8</v>
      </c>
      <c r="M15" s="108">
        <v>3.3</v>
      </c>
      <c r="N15" s="108">
        <v>12</v>
      </c>
      <c r="O15" s="108">
        <v>100</v>
      </c>
      <c r="P15" s="108">
        <v>1.5</v>
      </c>
      <c r="Q15" s="108">
        <v>9</v>
      </c>
      <c r="R15" s="108">
        <v>4.3</v>
      </c>
      <c r="S15" s="108">
        <v>4.0999999999999996</v>
      </c>
      <c r="T15" s="108">
        <v>15</v>
      </c>
      <c r="U15" s="108">
        <v>139</v>
      </c>
      <c r="V15" s="108">
        <v>114</v>
      </c>
      <c r="W15" s="108">
        <v>3.45</v>
      </c>
      <c r="X15" s="108">
        <v>10</v>
      </c>
      <c r="Y15" s="108">
        <v>1.43</v>
      </c>
      <c r="Z15" s="108">
        <v>20</v>
      </c>
      <c r="AA15" s="108">
        <v>1.37</v>
      </c>
      <c r="AB15" s="108">
        <v>532</v>
      </c>
      <c r="AC15" s="108">
        <v>19</v>
      </c>
      <c r="AD15" s="108">
        <v>0.41</v>
      </c>
      <c r="AE15" s="108">
        <v>128</v>
      </c>
      <c r="AF15" s="108">
        <v>4090</v>
      </c>
      <c r="AG15" s="108">
        <v>30</v>
      </c>
      <c r="AH15" s="383">
        <v>2.5</v>
      </c>
      <c r="AI15" s="108" t="s">
        <v>499</v>
      </c>
      <c r="AJ15" s="108">
        <v>9</v>
      </c>
      <c r="AK15" s="108">
        <v>602</v>
      </c>
      <c r="AL15" s="108" t="s">
        <v>500</v>
      </c>
      <c r="AM15" s="108">
        <v>0.4</v>
      </c>
      <c r="AN15" s="108" t="s">
        <v>501</v>
      </c>
      <c r="AO15" s="108" t="s">
        <v>501</v>
      </c>
      <c r="AP15" s="108">
        <v>291</v>
      </c>
      <c r="AQ15" s="108" t="s">
        <v>501</v>
      </c>
      <c r="AR15" s="108">
        <v>368</v>
      </c>
    </row>
    <row r="16" spans="1:44" x14ac:dyDescent="0.2">
      <c r="A16" s="108" t="s">
        <v>237</v>
      </c>
      <c r="B16" s="108">
        <v>28.25</v>
      </c>
      <c r="C16" s="108">
        <v>29</v>
      </c>
      <c r="D16" s="108">
        <v>0.75</v>
      </c>
      <c r="F16" s="108" t="s">
        <v>278</v>
      </c>
      <c r="K16" s="108">
        <v>1E-3</v>
      </c>
      <c r="L16" s="108">
        <v>0.6</v>
      </c>
      <c r="M16" s="108">
        <v>3</v>
      </c>
      <c r="N16" s="108">
        <v>6</v>
      </c>
      <c r="O16" s="108">
        <v>140</v>
      </c>
      <c r="P16" s="108">
        <v>1.2</v>
      </c>
      <c r="Q16" s="108">
        <v>2</v>
      </c>
      <c r="R16" s="108">
        <v>0.63</v>
      </c>
      <c r="S16" s="108">
        <v>3.1</v>
      </c>
      <c r="T16" s="108">
        <v>7</v>
      </c>
      <c r="U16" s="108">
        <v>101</v>
      </c>
      <c r="V16" s="108">
        <v>90</v>
      </c>
      <c r="W16" s="108">
        <v>2.67</v>
      </c>
      <c r="X16" s="108">
        <v>10</v>
      </c>
      <c r="Y16" s="108">
        <v>1.0900000000000001</v>
      </c>
      <c r="Z16" s="108">
        <v>10</v>
      </c>
      <c r="AA16" s="108">
        <v>0.55000000000000004</v>
      </c>
      <c r="AB16" s="108">
        <v>139</v>
      </c>
      <c r="AC16" s="108">
        <v>18</v>
      </c>
      <c r="AD16" s="108">
        <v>0.65</v>
      </c>
      <c r="AE16" s="108">
        <v>62</v>
      </c>
      <c r="AF16" s="108">
        <v>1730</v>
      </c>
      <c r="AG16" s="108">
        <v>19</v>
      </c>
      <c r="AH16" s="381">
        <v>1.88</v>
      </c>
      <c r="AI16" s="108" t="s">
        <v>499</v>
      </c>
      <c r="AJ16" s="108">
        <v>7</v>
      </c>
      <c r="AK16" s="108">
        <v>116</v>
      </c>
      <c r="AL16" s="108" t="s">
        <v>500</v>
      </c>
      <c r="AM16" s="108">
        <v>0.24</v>
      </c>
      <c r="AN16" s="108" t="s">
        <v>501</v>
      </c>
      <c r="AO16" s="108" t="s">
        <v>501</v>
      </c>
      <c r="AP16" s="108">
        <v>277</v>
      </c>
      <c r="AQ16" s="108" t="s">
        <v>501</v>
      </c>
      <c r="AR16" s="108">
        <v>268</v>
      </c>
    </row>
    <row r="17" spans="1:44" x14ac:dyDescent="0.2">
      <c r="A17" s="108" t="s">
        <v>237</v>
      </c>
      <c r="B17" s="108">
        <v>29</v>
      </c>
      <c r="C17" s="108">
        <v>29.5</v>
      </c>
      <c r="D17" s="108">
        <v>0.5</v>
      </c>
      <c r="F17" s="108" t="s">
        <v>279</v>
      </c>
      <c r="K17" s="108">
        <v>2E-3</v>
      </c>
      <c r="L17" s="108">
        <v>0.7</v>
      </c>
      <c r="M17" s="108">
        <v>3.17</v>
      </c>
      <c r="N17" s="108">
        <v>7</v>
      </c>
      <c r="O17" s="108">
        <v>140</v>
      </c>
      <c r="P17" s="108">
        <v>1.3</v>
      </c>
      <c r="Q17" s="108">
        <v>2</v>
      </c>
      <c r="R17" s="108">
        <v>0.6</v>
      </c>
      <c r="S17" s="108">
        <v>4.4000000000000004</v>
      </c>
      <c r="T17" s="108">
        <v>7</v>
      </c>
      <c r="U17" s="108">
        <v>94</v>
      </c>
      <c r="V17" s="108">
        <v>94</v>
      </c>
      <c r="W17" s="108">
        <v>2.63</v>
      </c>
      <c r="X17" s="108">
        <v>10</v>
      </c>
      <c r="Y17" s="108">
        <v>1.48</v>
      </c>
      <c r="Z17" s="108">
        <v>10</v>
      </c>
      <c r="AA17" s="108">
        <v>0.56000000000000005</v>
      </c>
      <c r="AB17" s="108">
        <v>162</v>
      </c>
      <c r="AC17" s="108">
        <v>21</v>
      </c>
      <c r="AD17" s="108">
        <v>0.91</v>
      </c>
      <c r="AE17" s="108">
        <v>72</v>
      </c>
      <c r="AF17" s="108">
        <v>1370</v>
      </c>
      <c r="AG17" s="380">
        <v>218</v>
      </c>
      <c r="AH17" s="381">
        <v>2</v>
      </c>
      <c r="AI17" s="108" t="s">
        <v>499</v>
      </c>
      <c r="AJ17" s="108">
        <v>7</v>
      </c>
      <c r="AK17" s="108">
        <v>143</v>
      </c>
      <c r="AL17" s="108" t="s">
        <v>500</v>
      </c>
      <c r="AM17" s="108">
        <v>0.2</v>
      </c>
      <c r="AN17" s="108" t="s">
        <v>501</v>
      </c>
      <c r="AO17" s="108" t="s">
        <v>501</v>
      </c>
      <c r="AP17" s="108">
        <v>331</v>
      </c>
      <c r="AQ17" s="108" t="s">
        <v>501</v>
      </c>
      <c r="AR17" s="108">
        <v>348</v>
      </c>
    </row>
    <row r="18" spans="1:44" x14ac:dyDescent="0.2">
      <c r="A18" s="108" t="s">
        <v>237</v>
      </c>
      <c r="B18" s="108">
        <v>29.5</v>
      </c>
      <c r="C18" s="108">
        <v>30.25</v>
      </c>
      <c r="D18" s="108">
        <v>0.75</v>
      </c>
      <c r="F18" s="108" t="s">
        <v>280</v>
      </c>
      <c r="K18" s="108">
        <v>5.0000000000000001E-4</v>
      </c>
      <c r="L18" s="108">
        <v>0.9</v>
      </c>
      <c r="M18" s="108">
        <v>2.74</v>
      </c>
      <c r="N18" s="108">
        <v>5</v>
      </c>
      <c r="O18" s="108">
        <v>200</v>
      </c>
      <c r="P18" s="108">
        <v>1.1000000000000001</v>
      </c>
      <c r="Q18" s="108" t="s">
        <v>498</v>
      </c>
      <c r="R18" s="108">
        <v>0.34</v>
      </c>
      <c r="S18" s="108">
        <v>1.4</v>
      </c>
      <c r="T18" s="108">
        <v>9</v>
      </c>
      <c r="U18" s="108">
        <v>90</v>
      </c>
      <c r="V18" s="108">
        <v>85</v>
      </c>
      <c r="W18" s="108">
        <v>2.65</v>
      </c>
      <c r="X18" s="108">
        <v>10</v>
      </c>
      <c r="Y18" s="108">
        <v>1.05</v>
      </c>
      <c r="Z18" s="108">
        <v>10</v>
      </c>
      <c r="AA18" s="108">
        <v>0.54</v>
      </c>
      <c r="AB18" s="108">
        <v>207</v>
      </c>
      <c r="AC18" s="108">
        <v>5</v>
      </c>
      <c r="AD18" s="108">
        <v>0.05</v>
      </c>
      <c r="AE18" s="108">
        <v>54</v>
      </c>
      <c r="AF18" s="108">
        <v>1410</v>
      </c>
      <c r="AG18" s="108">
        <v>7</v>
      </c>
      <c r="AH18" s="381">
        <v>1.5</v>
      </c>
      <c r="AI18" s="108" t="s">
        <v>499</v>
      </c>
      <c r="AJ18" s="108">
        <v>7</v>
      </c>
      <c r="AK18" s="108">
        <v>52</v>
      </c>
      <c r="AL18" s="108" t="s">
        <v>500</v>
      </c>
      <c r="AM18" s="108">
        <v>0.2</v>
      </c>
      <c r="AN18" s="108" t="s">
        <v>501</v>
      </c>
      <c r="AO18" s="108" t="s">
        <v>501</v>
      </c>
      <c r="AP18" s="108">
        <v>189</v>
      </c>
      <c r="AQ18" s="108" t="s">
        <v>501</v>
      </c>
      <c r="AR18" s="108">
        <v>170</v>
      </c>
    </row>
    <row r="19" spans="1:44" x14ac:dyDescent="0.2">
      <c r="A19" s="108" t="s">
        <v>237</v>
      </c>
      <c r="B19" s="108">
        <v>30.25</v>
      </c>
      <c r="C19" s="108">
        <v>31</v>
      </c>
      <c r="D19" s="108">
        <v>0.75</v>
      </c>
      <c r="F19" s="108" t="s">
        <v>281</v>
      </c>
      <c r="K19" s="108">
        <v>5.0000000000000001E-4</v>
      </c>
      <c r="L19" s="108">
        <v>0.8</v>
      </c>
      <c r="M19" s="108">
        <v>3.22</v>
      </c>
      <c r="N19" s="108">
        <v>16</v>
      </c>
      <c r="O19" s="108">
        <v>160</v>
      </c>
      <c r="P19" s="108">
        <v>1.3</v>
      </c>
      <c r="Q19" s="108" t="s">
        <v>498</v>
      </c>
      <c r="R19" s="108">
        <v>0.48</v>
      </c>
      <c r="S19" s="108">
        <v>1.3</v>
      </c>
      <c r="T19" s="108">
        <v>10</v>
      </c>
      <c r="U19" s="108">
        <v>100</v>
      </c>
      <c r="V19" s="108">
        <v>92</v>
      </c>
      <c r="W19" s="108">
        <v>2.99</v>
      </c>
      <c r="X19" s="108">
        <v>10</v>
      </c>
      <c r="Y19" s="108">
        <v>1.31</v>
      </c>
      <c r="Z19" s="108">
        <v>20</v>
      </c>
      <c r="AA19" s="108">
        <v>0.65</v>
      </c>
      <c r="AB19" s="108">
        <v>326</v>
      </c>
      <c r="AC19" s="108">
        <v>5</v>
      </c>
      <c r="AD19" s="108">
        <v>0.05</v>
      </c>
      <c r="AE19" s="108">
        <v>61</v>
      </c>
      <c r="AF19" s="108">
        <v>1590</v>
      </c>
      <c r="AG19" s="108">
        <v>6</v>
      </c>
      <c r="AH19" s="380">
        <v>1.47</v>
      </c>
      <c r="AI19" s="108" t="s">
        <v>499</v>
      </c>
      <c r="AJ19" s="108">
        <v>7</v>
      </c>
      <c r="AK19" s="108">
        <v>54</v>
      </c>
      <c r="AL19" s="108" t="s">
        <v>500</v>
      </c>
      <c r="AM19" s="108">
        <v>0.23</v>
      </c>
      <c r="AN19" s="108" t="s">
        <v>501</v>
      </c>
      <c r="AO19" s="108" t="s">
        <v>501</v>
      </c>
      <c r="AP19" s="108">
        <v>239</v>
      </c>
      <c r="AQ19" s="108" t="s">
        <v>501</v>
      </c>
      <c r="AR19" s="108">
        <v>200</v>
      </c>
    </row>
    <row r="20" spans="1:44" x14ac:dyDescent="0.2">
      <c r="A20" s="108" t="s">
        <v>237</v>
      </c>
      <c r="B20" s="108">
        <v>31</v>
      </c>
      <c r="C20" s="108">
        <v>32</v>
      </c>
      <c r="D20" s="108">
        <v>1</v>
      </c>
      <c r="F20" s="108" t="s">
        <v>282</v>
      </c>
      <c r="K20" s="108">
        <v>5.0000000000000001E-4</v>
      </c>
      <c r="L20" s="108">
        <v>0.25</v>
      </c>
      <c r="M20" s="108">
        <v>3.97</v>
      </c>
      <c r="N20" s="108">
        <v>21</v>
      </c>
      <c r="O20" s="108">
        <v>190</v>
      </c>
      <c r="P20" s="108">
        <v>1.3</v>
      </c>
      <c r="Q20" s="108" t="s">
        <v>498</v>
      </c>
      <c r="R20" s="108">
        <v>2.12</v>
      </c>
      <c r="S20" s="108">
        <v>3.3</v>
      </c>
      <c r="T20" s="108">
        <v>25</v>
      </c>
      <c r="U20" s="108">
        <v>168</v>
      </c>
      <c r="V20" s="108">
        <v>95</v>
      </c>
      <c r="W20" s="108">
        <v>4.78</v>
      </c>
      <c r="X20" s="108">
        <v>10</v>
      </c>
      <c r="Y20" s="108">
        <v>1.22</v>
      </c>
      <c r="Z20" s="108">
        <v>20</v>
      </c>
      <c r="AA20" s="108">
        <v>1.94</v>
      </c>
      <c r="AB20" s="108">
        <v>725</v>
      </c>
      <c r="AC20" s="108">
        <v>9</v>
      </c>
      <c r="AD20" s="108">
        <v>0.32</v>
      </c>
      <c r="AE20" s="108">
        <v>152</v>
      </c>
      <c r="AF20" s="108">
        <v>2310</v>
      </c>
      <c r="AG20" s="108">
        <v>4</v>
      </c>
      <c r="AH20" s="381">
        <v>1.52</v>
      </c>
      <c r="AI20" s="108" t="s">
        <v>499</v>
      </c>
      <c r="AJ20" s="108">
        <v>11</v>
      </c>
      <c r="AK20" s="108">
        <v>119</v>
      </c>
      <c r="AL20" s="108" t="s">
        <v>500</v>
      </c>
      <c r="AM20" s="108">
        <v>0.59</v>
      </c>
      <c r="AN20" s="108" t="s">
        <v>501</v>
      </c>
      <c r="AO20" s="108" t="s">
        <v>501</v>
      </c>
      <c r="AP20" s="108">
        <v>295</v>
      </c>
      <c r="AQ20" s="108" t="s">
        <v>501</v>
      </c>
      <c r="AR20" s="108">
        <v>464</v>
      </c>
    </row>
    <row r="21" spans="1:44" x14ac:dyDescent="0.2">
      <c r="A21" s="108" t="s">
        <v>237</v>
      </c>
      <c r="B21" s="108">
        <v>32</v>
      </c>
      <c r="C21" s="108">
        <v>33</v>
      </c>
      <c r="D21" s="108">
        <v>1</v>
      </c>
      <c r="F21" s="108" t="s">
        <v>283</v>
      </c>
      <c r="K21" s="108">
        <v>5.0000000000000001E-4</v>
      </c>
      <c r="L21" s="108">
        <v>0.25</v>
      </c>
      <c r="M21" s="108">
        <v>5.62</v>
      </c>
      <c r="N21" s="108">
        <v>6</v>
      </c>
      <c r="O21" s="108">
        <v>1470</v>
      </c>
      <c r="P21" s="108">
        <v>1.5</v>
      </c>
      <c r="Q21" s="108">
        <v>5</v>
      </c>
      <c r="R21" s="108">
        <v>1.77</v>
      </c>
      <c r="S21" s="108">
        <v>1.1000000000000001</v>
      </c>
      <c r="T21" s="108">
        <v>25</v>
      </c>
      <c r="U21" s="108">
        <v>84</v>
      </c>
      <c r="V21" s="108">
        <v>67</v>
      </c>
      <c r="W21" s="108">
        <v>4.74</v>
      </c>
      <c r="X21" s="108">
        <v>20</v>
      </c>
      <c r="Y21" s="108">
        <v>1.89</v>
      </c>
      <c r="Z21" s="108">
        <v>30</v>
      </c>
      <c r="AA21" s="108">
        <v>1.68</v>
      </c>
      <c r="AB21" s="108">
        <v>948</v>
      </c>
      <c r="AC21" s="108">
        <v>4</v>
      </c>
      <c r="AD21" s="108">
        <v>1.33</v>
      </c>
      <c r="AE21" s="108">
        <v>87</v>
      </c>
      <c r="AF21" s="108">
        <v>1240</v>
      </c>
      <c r="AG21" s="108">
        <v>7</v>
      </c>
      <c r="AH21" s="379">
        <v>0.81</v>
      </c>
      <c r="AI21" s="108" t="s">
        <v>499</v>
      </c>
      <c r="AJ21" s="108">
        <v>10</v>
      </c>
      <c r="AK21" s="108">
        <v>165</v>
      </c>
      <c r="AL21" s="108" t="s">
        <v>500</v>
      </c>
      <c r="AM21" s="108">
        <v>0.7</v>
      </c>
      <c r="AN21" s="108" t="s">
        <v>501</v>
      </c>
      <c r="AO21" s="108" t="s">
        <v>501</v>
      </c>
      <c r="AP21" s="108">
        <v>139</v>
      </c>
      <c r="AQ21" s="108" t="s">
        <v>501</v>
      </c>
      <c r="AR21" s="108">
        <v>199</v>
      </c>
    </row>
    <row r="22" spans="1:44" x14ac:dyDescent="0.2">
      <c r="A22" s="108" t="s">
        <v>237</v>
      </c>
      <c r="B22" s="108">
        <v>33</v>
      </c>
      <c r="C22" s="108">
        <v>34</v>
      </c>
      <c r="D22" s="108">
        <v>1</v>
      </c>
      <c r="F22" s="108" t="s">
        <v>284</v>
      </c>
      <c r="K22" s="108">
        <v>5.0000000000000001E-4</v>
      </c>
      <c r="L22" s="108">
        <v>0.25</v>
      </c>
      <c r="M22" s="108">
        <v>7.33</v>
      </c>
      <c r="N22" s="108" t="s">
        <v>499</v>
      </c>
      <c r="O22" s="108">
        <v>1460</v>
      </c>
      <c r="P22" s="108">
        <v>1.9</v>
      </c>
      <c r="Q22" s="108">
        <v>2</v>
      </c>
      <c r="R22" s="108">
        <v>4.45</v>
      </c>
      <c r="S22" s="108" t="s">
        <v>502</v>
      </c>
      <c r="T22" s="108">
        <v>16</v>
      </c>
      <c r="U22" s="108">
        <v>74</v>
      </c>
      <c r="V22" s="108">
        <v>38</v>
      </c>
      <c r="W22" s="108">
        <v>3.96</v>
      </c>
      <c r="X22" s="108">
        <v>20</v>
      </c>
      <c r="Y22" s="108">
        <v>2.73</v>
      </c>
      <c r="Z22" s="108">
        <v>40</v>
      </c>
      <c r="AA22" s="108">
        <v>1.3</v>
      </c>
      <c r="AB22" s="108">
        <v>655</v>
      </c>
      <c r="AC22" s="108">
        <v>2</v>
      </c>
      <c r="AD22" s="108">
        <v>1.21</v>
      </c>
      <c r="AE22" s="108">
        <v>33</v>
      </c>
      <c r="AF22" s="108">
        <v>640</v>
      </c>
      <c r="AG22" s="108">
        <v>13</v>
      </c>
      <c r="AH22" s="108">
        <v>0.61</v>
      </c>
      <c r="AI22" s="108" t="s">
        <v>499</v>
      </c>
      <c r="AJ22" s="108">
        <v>12</v>
      </c>
      <c r="AK22" s="108">
        <v>475</v>
      </c>
      <c r="AL22" s="108" t="s">
        <v>500</v>
      </c>
      <c r="AM22" s="108">
        <v>0.4</v>
      </c>
      <c r="AN22" s="108" t="s">
        <v>501</v>
      </c>
      <c r="AO22" s="108" t="s">
        <v>501</v>
      </c>
      <c r="AP22" s="108">
        <v>102</v>
      </c>
      <c r="AQ22" s="108" t="s">
        <v>501</v>
      </c>
      <c r="AR22" s="108">
        <v>99</v>
      </c>
    </row>
    <row r="23" spans="1:44" x14ac:dyDescent="0.2">
      <c r="A23" s="108" t="s">
        <v>237</v>
      </c>
      <c r="B23" s="108">
        <v>34</v>
      </c>
      <c r="C23" s="108">
        <v>35</v>
      </c>
      <c r="D23" s="108">
        <v>1</v>
      </c>
      <c r="F23" s="108" t="s">
        <v>285</v>
      </c>
      <c r="K23" s="108">
        <v>5.0000000000000001E-4</v>
      </c>
      <c r="L23" s="108">
        <v>0.25</v>
      </c>
      <c r="M23" s="108">
        <v>7.9</v>
      </c>
      <c r="N23" s="108">
        <v>6</v>
      </c>
      <c r="O23" s="108">
        <v>1470</v>
      </c>
      <c r="P23" s="108">
        <v>1.8</v>
      </c>
      <c r="Q23" s="108">
        <v>8</v>
      </c>
      <c r="R23" s="108">
        <v>5.64</v>
      </c>
      <c r="S23" s="108">
        <v>0.7</v>
      </c>
      <c r="T23" s="108">
        <v>25</v>
      </c>
      <c r="U23" s="108">
        <v>58</v>
      </c>
      <c r="V23" s="108">
        <v>65</v>
      </c>
      <c r="W23" s="108">
        <v>5.63</v>
      </c>
      <c r="X23" s="108">
        <v>30</v>
      </c>
      <c r="Y23" s="108">
        <v>1.71</v>
      </c>
      <c r="Z23" s="108">
        <v>50</v>
      </c>
      <c r="AA23" s="108">
        <v>1.89</v>
      </c>
      <c r="AB23" s="108">
        <v>890</v>
      </c>
      <c r="AC23" s="108">
        <v>3</v>
      </c>
      <c r="AD23" s="108">
        <v>2.31</v>
      </c>
      <c r="AE23" s="108">
        <v>41</v>
      </c>
      <c r="AF23" s="108">
        <v>1980</v>
      </c>
      <c r="AG23" s="108">
        <v>7</v>
      </c>
      <c r="AH23" s="379">
        <v>0.76</v>
      </c>
      <c r="AI23" s="108" t="s">
        <v>499</v>
      </c>
      <c r="AJ23" s="108">
        <v>14</v>
      </c>
      <c r="AK23" s="108">
        <v>584</v>
      </c>
      <c r="AL23" s="108" t="s">
        <v>500</v>
      </c>
      <c r="AM23" s="108">
        <v>0.94</v>
      </c>
      <c r="AN23" s="108" t="s">
        <v>501</v>
      </c>
      <c r="AO23" s="108" t="s">
        <v>501</v>
      </c>
      <c r="AP23" s="108">
        <v>149</v>
      </c>
      <c r="AQ23" s="108" t="s">
        <v>501</v>
      </c>
      <c r="AR23" s="108">
        <v>126</v>
      </c>
    </row>
    <row r="24" spans="1:44" x14ac:dyDescent="0.2">
      <c r="A24" s="108" t="s">
        <v>237</v>
      </c>
      <c r="B24" s="108">
        <v>35</v>
      </c>
      <c r="C24" s="108">
        <v>36</v>
      </c>
      <c r="D24" s="108">
        <v>1</v>
      </c>
      <c r="F24" s="108" t="s">
        <v>286</v>
      </c>
      <c r="K24" s="108">
        <v>5.0000000000000001E-4</v>
      </c>
      <c r="L24" s="108">
        <v>0.25</v>
      </c>
      <c r="M24" s="108">
        <v>6.88</v>
      </c>
      <c r="N24" s="108">
        <v>11</v>
      </c>
      <c r="O24" s="108">
        <v>470</v>
      </c>
      <c r="P24" s="108">
        <v>1</v>
      </c>
      <c r="Q24" s="108">
        <v>8</v>
      </c>
      <c r="R24" s="108">
        <v>9.82</v>
      </c>
      <c r="S24" s="108">
        <v>0.5</v>
      </c>
      <c r="T24" s="108">
        <v>54</v>
      </c>
      <c r="U24" s="108">
        <v>283</v>
      </c>
      <c r="V24" s="108">
        <v>64</v>
      </c>
      <c r="W24" s="108">
        <v>7.97</v>
      </c>
      <c r="X24" s="108">
        <v>20</v>
      </c>
      <c r="Y24" s="108">
        <v>0.8</v>
      </c>
      <c r="Z24" s="108">
        <v>30</v>
      </c>
      <c r="AA24" s="108">
        <v>4.4400000000000004</v>
      </c>
      <c r="AB24" s="108">
        <v>1290</v>
      </c>
      <c r="AC24" s="108" t="s">
        <v>503</v>
      </c>
      <c r="AD24" s="108">
        <v>1.74</v>
      </c>
      <c r="AE24" s="108">
        <v>218</v>
      </c>
      <c r="AF24" s="108">
        <v>1890</v>
      </c>
      <c r="AG24" s="108">
        <v>4</v>
      </c>
      <c r="AH24" s="108">
        <v>0.24</v>
      </c>
      <c r="AI24" s="108" t="s">
        <v>499</v>
      </c>
      <c r="AJ24" s="108">
        <v>25</v>
      </c>
      <c r="AK24" s="108">
        <v>538</v>
      </c>
      <c r="AL24" s="108" t="s">
        <v>500</v>
      </c>
      <c r="AM24" s="108">
        <v>1.01</v>
      </c>
      <c r="AN24" s="108" t="s">
        <v>501</v>
      </c>
      <c r="AO24" s="108" t="s">
        <v>501</v>
      </c>
      <c r="AP24" s="108">
        <v>209</v>
      </c>
      <c r="AQ24" s="108" t="s">
        <v>501</v>
      </c>
      <c r="AR24" s="108">
        <v>143</v>
      </c>
    </row>
    <row r="25" spans="1:44" x14ac:dyDescent="0.2">
      <c r="A25" s="108" t="s">
        <v>237</v>
      </c>
      <c r="B25" s="108">
        <v>36</v>
      </c>
      <c r="C25" s="108">
        <v>37.5</v>
      </c>
      <c r="D25" s="108">
        <v>1.5</v>
      </c>
      <c r="F25" s="108" t="s">
        <v>287</v>
      </c>
      <c r="K25" s="108">
        <v>5.0000000000000001E-4</v>
      </c>
      <c r="L25" s="108">
        <v>0.25</v>
      </c>
      <c r="M25" s="108">
        <v>8.1999999999999993</v>
      </c>
      <c r="N25" s="108">
        <v>5</v>
      </c>
      <c r="O25" s="108">
        <v>1340</v>
      </c>
      <c r="P25" s="108">
        <v>1.4</v>
      </c>
      <c r="Q25" s="108">
        <v>8</v>
      </c>
      <c r="R25" s="108">
        <v>6.87</v>
      </c>
      <c r="S25" s="108">
        <v>0.5</v>
      </c>
      <c r="T25" s="108">
        <v>41</v>
      </c>
      <c r="U25" s="108">
        <v>105</v>
      </c>
      <c r="V25" s="108">
        <v>52</v>
      </c>
      <c r="W25" s="108">
        <v>8.4700000000000006</v>
      </c>
      <c r="X25" s="108">
        <v>20</v>
      </c>
      <c r="Y25" s="108">
        <v>1.38</v>
      </c>
      <c r="Z25" s="108">
        <v>40</v>
      </c>
      <c r="AA25" s="108">
        <v>3</v>
      </c>
      <c r="AB25" s="108">
        <v>1240</v>
      </c>
      <c r="AC25" s="108" t="s">
        <v>503</v>
      </c>
      <c r="AD25" s="108">
        <v>2.69</v>
      </c>
      <c r="AE25" s="108">
        <v>86</v>
      </c>
      <c r="AF25" s="108">
        <v>2710</v>
      </c>
      <c r="AG25" s="108">
        <v>4</v>
      </c>
      <c r="AH25" s="108">
        <v>0.54</v>
      </c>
      <c r="AI25" s="108" t="s">
        <v>499</v>
      </c>
      <c r="AJ25" s="108">
        <v>15</v>
      </c>
      <c r="AK25" s="108">
        <v>682</v>
      </c>
      <c r="AL25" s="108" t="s">
        <v>500</v>
      </c>
      <c r="AM25" s="108">
        <v>1.45</v>
      </c>
      <c r="AN25" s="108" t="s">
        <v>501</v>
      </c>
      <c r="AO25" s="108" t="s">
        <v>501</v>
      </c>
      <c r="AP25" s="108">
        <v>141</v>
      </c>
      <c r="AQ25" s="108" t="s">
        <v>501</v>
      </c>
      <c r="AR25" s="108">
        <v>127</v>
      </c>
    </row>
    <row r="26" spans="1:44" x14ac:dyDescent="0.2">
      <c r="A26" s="108" t="s">
        <v>237</v>
      </c>
      <c r="B26" s="108">
        <v>37.5</v>
      </c>
      <c r="C26" s="108">
        <v>38.1</v>
      </c>
      <c r="D26" s="108">
        <v>0.60000000000000142</v>
      </c>
      <c r="F26" s="108" t="s">
        <v>288</v>
      </c>
      <c r="K26" s="108">
        <v>5.0000000000000001E-4</v>
      </c>
      <c r="L26" s="108">
        <v>0.25</v>
      </c>
      <c r="M26" s="108">
        <v>4.8099999999999996</v>
      </c>
      <c r="N26" s="108" t="s">
        <v>499</v>
      </c>
      <c r="O26" s="108">
        <v>1900</v>
      </c>
      <c r="P26" s="108">
        <v>1.3</v>
      </c>
      <c r="Q26" s="108">
        <v>2</v>
      </c>
      <c r="R26" s="108">
        <v>2.97</v>
      </c>
      <c r="S26" s="108" t="s">
        <v>502</v>
      </c>
      <c r="T26" s="108">
        <v>17</v>
      </c>
      <c r="U26" s="108">
        <v>63</v>
      </c>
      <c r="V26" s="108">
        <v>38</v>
      </c>
      <c r="W26" s="108">
        <v>3.95</v>
      </c>
      <c r="X26" s="108">
        <v>10</v>
      </c>
      <c r="Y26" s="108">
        <v>1.2</v>
      </c>
      <c r="Z26" s="108">
        <v>20</v>
      </c>
      <c r="AA26" s="108">
        <v>1.73</v>
      </c>
      <c r="AB26" s="108">
        <v>584</v>
      </c>
      <c r="AC26" s="108">
        <v>4</v>
      </c>
      <c r="AD26" s="108">
        <v>1.52</v>
      </c>
      <c r="AE26" s="108">
        <v>38</v>
      </c>
      <c r="AF26" s="108">
        <v>710</v>
      </c>
      <c r="AG26" s="108" t="s">
        <v>498</v>
      </c>
      <c r="AH26" s="108">
        <v>0.63</v>
      </c>
      <c r="AI26" s="108" t="s">
        <v>499</v>
      </c>
      <c r="AJ26" s="108">
        <v>9</v>
      </c>
      <c r="AK26" s="108">
        <v>273</v>
      </c>
      <c r="AL26" s="108" t="s">
        <v>500</v>
      </c>
      <c r="AM26" s="108">
        <v>0.49</v>
      </c>
      <c r="AN26" s="108" t="s">
        <v>501</v>
      </c>
      <c r="AO26" s="108" t="s">
        <v>501</v>
      </c>
      <c r="AP26" s="108">
        <v>85</v>
      </c>
      <c r="AQ26" s="108" t="s">
        <v>501</v>
      </c>
      <c r="AR26" s="108">
        <v>109</v>
      </c>
    </row>
    <row r="27" spans="1:44" x14ac:dyDescent="0.2">
      <c r="A27" s="108" t="s">
        <v>237</v>
      </c>
      <c r="B27" s="108">
        <v>38.1</v>
      </c>
      <c r="C27" s="108">
        <v>38.799999999999997</v>
      </c>
      <c r="D27" s="108">
        <v>0.69999999999999574</v>
      </c>
      <c r="F27" s="108" t="s">
        <v>289</v>
      </c>
      <c r="K27" s="108">
        <v>5.0000000000000001E-4</v>
      </c>
      <c r="L27" s="108">
        <v>0.25</v>
      </c>
      <c r="M27" s="108">
        <v>2.75</v>
      </c>
      <c r="N27" s="108" t="s">
        <v>499</v>
      </c>
      <c r="O27" s="108">
        <v>1250</v>
      </c>
      <c r="P27" s="108">
        <v>0.8</v>
      </c>
      <c r="Q27" s="108">
        <v>3</v>
      </c>
      <c r="R27" s="108">
        <v>1.6</v>
      </c>
      <c r="S27" s="108">
        <v>0.5</v>
      </c>
      <c r="T27" s="108">
        <v>12</v>
      </c>
      <c r="U27" s="108">
        <v>54</v>
      </c>
      <c r="V27" s="108">
        <v>50</v>
      </c>
      <c r="W27" s="108">
        <v>3.2</v>
      </c>
      <c r="X27" s="108">
        <v>10</v>
      </c>
      <c r="Y27" s="108">
        <v>0.62</v>
      </c>
      <c r="Z27" s="108">
        <v>10</v>
      </c>
      <c r="AA27" s="108">
        <v>0.71</v>
      </c>
      <c r="AB27" s="108">
        <v>432</v>
      </c>
      <c r="AC27" s="108">
        <v>6</v>
      </c>
      <c r="AD27" s="108">
        <v>0.82</v>
      </c>
      <c r="AE27" s="108">
        <v>31</v>
      </c>
      <c r="AF27" s="108">
        <v>2370</v>
      </c>
      <c r="AG27" s="108">
        <v>3</v>
      </c>
      <c r="AH27" s="108">
        <v>0.71</v>
      </c>
      <c r="AI27" s="108" t="s">
        <v>499</v>
      </c>
      <c r="AJ27" s="108">
        <v>5</v>
      </c>
      <c r="AK27" s="108">
        <v>160</v>
      </c>
      <c r="AL27" s="108" t="s">
        <v>500</v>
      </c>
      <c r="AM27" s="108">
        <v>0.36</v>
      </c>
      <c r="AN27" s="108" t="s">
        <v>501</v>
      </c>
      <c r="AO27" s="108" t="s">
        <v>501</v>
      </c>
      <c r="AP27" s="108">
        <v>73</v>
      </c>
      <c r="AQ27" s="108" t="s">
        <v>501</v>
      </c>
      <c r="AR27" s="108">
        <v>84</v>
      </c>
    </row>
    <row r="28" spans="1:44" x14ac:dyDescent="0.2">
      <c r="A28" s="108" t="s">
        <v>237</v>
      </c>
      <c r="B28" s="108">
        <v>38.799999999999997</v>
      </c>
      <c r="C28" s="108">
        <v>40</v>
      </c>
      <c r="D28" s="108">
        <v>1.2000000000000028</v>
      </c>
      <c r="F28" s="108" t="s">
        <v>290</v>
      </c>
      <c r="K28" s="108">
        <v>5.0000000000000001E-4</v>
      </c>
      <c r="L28" s="108">
        <v>0.25</v>
      </c>
      <c r="M28" s="108">
        <v>8.7100000000000009</v>
      </c>
      <c r="N28" s="108" t="s">
        <v>499</v>
      </c>
      <c r="O28" s="108">
        <v>1900</v>
      </c>
      <c r="P28" s="108">
        <v>1.7</v>
      </c>
      <c r="Q28" s="108">
        <v>8</v>
      </c>
      <c r="R28" s="108">
        <v>4.97</v>
      </c>
      <c r="S28" s="108" t="s">
        <v>502</v>
      </c>
      <c r="T28" s="108">
        <v>30</v>
      </c>
      <c r="U28" s="108">
        <v>6</v>
      </c>
      <c r="V28" s="108">
        <v>34</v>
      </c>
      <c r="W28" s="108">
        <v>9.01</v>
      </c>
      <c r="X28" s="108">
        <v>20</v>
      </c>
      <c r="Y28" s="108">
        <v>1.28</v>
      </c>
      <c r="Z28" s="108">
        <v>40</v>
      </c>
      <c r="AA28" s="108">
        <v>1.66</v>
      </c>
      <c r="AB28" s="108">
        <v>1190</v>
      </c>
      <c r="AC28" s="108">
        <v>1</v>
      </c>
      <c r="AD28" s="108">
        <v>3.48</v>
      </c>
      <c r="AE28" s="108">
        <v>12</v>
      </c>
      <c r="AF28" s="108">
        <v>3110</v>
      </c>
      <c r="AG28" s="108">
        <v>3</v>
      </c>
      <c r="AH28" s="108">
        <v>0.57999999999999996</v>
      </c>
      <c r="AI28" s="108" t="s">
        <v>499</v>
      </c>
      <c r="AJ28" s="108">
        <v>10</v>
      </c>
      <c r="AK28" s="108">
        <v>758</v>
      </c>
      <c r="AL28" s="108" t="s">
        <v>500</v>
      </c>
      <c r="AM28" s="108">
        <v>1.59</v>
      </c>
      <c r="AN28" s="108" t="s">
        <v>501</v>
      </c>
      <c r="AO28" s="108" t="s">
        <v>501</v>
      </c>
      <c r="AP28" s="108">
        <v>82</v>
      </c>
      <c r="AQ28" s="108" t="s">
        <v>501</v>
      </c>
      <c r="AR28" s="108">
        <v>111</v>
      </c>
    </row>
    <row r="29" spans="1:44" x14ac:dyDescent="0.2">
      <c r="A29" s="108" t="s">
        <v>237</v>
      </c>
      <c r="B29" s="108">
        <v>40</v>
      </c>
      <c r="C29" s="108">
        <v>40.5</v>
      </c>
      <c r="D29" s="108">
        <v>0.5</v>
      </c>
      <c r="F29" s="108" t="s">
        <v>291</v>
      </c>
      <c r="K29" s="108">
        <v>6.0000000000000001E-3</v>
      </c>
      <c r="L29" s="108">
        <v>0.25</v>
      </c>
      <c r="M29" s="108">
        <v>7.79</v>
      </c>
      <c r="N29" s="108">
        <v>5</v>
      </c>
      <c r="O29" s="108">
        <v>1720</v>
      </c>
      <c r="P29" s="108">
        <v>1.1000000000000001</v>
      </c>
      <c r="Q29" s="108" t="s">
        <v>498</v>
      </c>
      <c r="R29" s="108">
        <v>6.38</v>
      </c>
      <c r="S29" s="108">
        <v>1</v>
      </c>
      <c r="T29" s="108">
        <v>37</v>
      </c>
      <c r="U29" s="108">
        <v>69</v>
      </c>
      <c r="V29" s="108">
        <v>82</v>
      </c>
      <c r="W29" s="108">
        <v>7.6</v>
      </c>
      <c r="X29" s="108">
        <v>20</v>
      </c>
      <c r="Y29" s="108">
        <v>1.32</v>
      </c>
      <c r="Z29" s="108">
        <v>50</v>
      </c>
      <c r="AA29" s="108">
        <v>2.56</v>
      </c>
      <c r="AB29" s="108">
        <v>1200</v>
      </c>
      <c r="AC29" s="108">
        <v>2</v>
      </c>
      <c r="AD29" s="108">
        <v>3.45</v>
      </c>
      <c r="AE29" s="108">
        <v>73</v>
      </c>
      <c r="AF29" s="108">
        <v>3070</v>
      </c>
      <c r="AG29" s="108">
        <v>4</v>
      </c>
      <c r="AH29" s="381">
        <v>1.51</v>
      </c>
      <c r="AI29" s="108" t="s">
        <v>499</v>
      </c>
      <c r="AJ29" s="108">
        <v>13</v>
      </c>
      <c r="AK29" s="108">
        <v>453</v>
      </c>
      <c r="AL29" s="108" t="s">
        <v>500</v>
      </c>
      <c r="AM29" s="108">
        <v>1.1599999999999999</v>
      </c>
      <c r="AN29" s="108">
        <v>10</v>
      </c>
      <c r="AO29" s="108" t="s">
        <v>501</v>
      </c>
      <c r="AP29" s="108">
        <v>117</v>
      </c>
      <c r="AQ29" s="108" t="s">
        <v>501</v>
      </c>
      <c r="AR29" s="108">
        <v>191</v>
      </c>
    </row>
    <row r="30" spans="1:44" x14ac:dyDescent="0.2">
      <c r="A30" s="108" t="s">
        <v>237</v>
      </c>
      <c r="B30" s="108">
        <v>40.5</v>
      </c>
      <c r="C30" s="108">
        <v>41.6</v>
      </c>
      <c r="D30" s="108">
        <v>1.1000000000000014</v>
      </c>
      <c r="F30" s="108" t="s">
        <v>293</v>
      </c>
      <c r="K30" s="108">
        <v>5.0000000000000001E-4</v>
      </c>
      <c r="L30" s="108">
        <v>0.25</v>
      </c>
      <c r="M30" s="108">
        <v>7.29</v>
      </c>
      <c r="N30" s="108" t="s">
        <v>499</v>
      </c>
      <c r="O30" s="108">
        <v>1760</v>
      </c>
      <c r="P30" s="108">
        <v>1</v>
      </c>
      <c r="Q30" s="108">
        <v>4</v>
      </c>
      <c r="R30" s="108">
        <v>8.14</v>
      </c>
      <c r="S30" s="108" t="s">
        <v>502</v>
      </c>
      <c r="T30" s="108">
        <v>49</v>
      </c>
      <c r="U30" s="108">
        <v>237</v>
      </c>
      <c r="V30" s="108">
        <v>77</v>
      </c>
      <c r="W30" s="108">
        <v>7.82</v>
      </c>
      <c r="X30" s="108">
        <v>20</v>
      </c>
      <c r="Y30" s="108">
        <v>1.7</v>
      </c>
      <c r="Z30" s="108">
        <v>30</v>
      </c>
      <c r="AA30" s="108">
        <v>4.78</v>
      </c>
      <c r="AB30" s="108">
        <v>1280</v>
      </c>
      <c r="AC30" s="108" t="s">
        <v>503</v>
      </c>
      <c r="AD30" s="108">
        <v>1.54</v>
      </c>
      <c r="AE30" s="108">
        <v>182</v>
      </c>
      <c r="AF30" s="108">
        <v>1720</v>
      </c>
      <c r="AG30" s="108">
        <v>3</v>
      </c>
      <c r="AH30" s="108">
        <v>0.47</v>
      </c>
      <c r="AI30" s="108">
        <v>5</v>
      </c>
      <c r="AJ30" s="108">
        <v>24</v>
      </c>
      <c r="AK30" s="108">
        <v>478</v>
      </c>
      <c r="AL30" s="108" t="s">
        <v>500</v>
      </c>
      <c r="AM30" s="108">
        <v>1.05</v>
      </c>
      <c r="AN30" s="108" t="s">
        <v>501</v>
      </c>
      <c r="AO30" s="108" t="s">
        <v>501</v>
      </c>
      <c r="AP30" s="108">
        <v>212</v>
      </c>
      <c r="AQ30" s="108" t="s">
        <v>501</v>
      </c>
      <c r="AR30" s="108">
        <v>156</v>
      </c>
    </row>
    <row r="31" spans="1:44" x14ac:dyDescent="0.2">
      <c r="A31" s="108" t="s">
        <v>237</v>
      </c>
      <c r="B31" s="108">
        <v>41.6</v>
      </c>
      <c r="C31" s="108">
        <v>42.8</v>
      </c>
      <c r="D31" s="108">
        <v>1.1999999999999957</v>
      </c>
      <c r="F31" s="108" t="s">
        <v>294</v>
      </c>
      <c r="K31" s="108">
        <v>5.0000000000000001E-4</v>
      </c>
      <c r="L31" s="108">
        <v>0.25</v>
      </c>
      <c r="M31" s="108">
        <v>7.4</v>
      </c>
      <c r="N31" s="108">
        <v>49</v>
      </c>
      <c r="O31" s="108">
        <v>2460</v>
      </c>
      <c r="P31" s="108">
        <v>1.3</v>
      </c>
      <c r="Q31" s="108">
        <v>8</v>
      </c>
      <c r="R31" s="108">
        <v>6.41</v>
      </c>
      <c r="S31" s="108" t="s">
        <v>502</v>
      </c>
      <c r="T31" s="108">
        <v>38</v>
      </c>
      <c r="U31" s="108">
        <v>151</v>
      </c>
      <c r="V31" s="108">
        <v>67</v>
      </c>
      <c r="W31" s="108">
        <v>6.96</v>
      </c>
      <c r="X31" s="108">
        <v>20</v>
      </c>
      <c r="Y31" s="108">
        <v>1.77</v>
      </c>
      <c r="Z31" s="108">
        <v>30</v>
      </c>
      <c r="AA31" s="108">
        <v>3.5</v>
      </c>
      <c r="AB31" s="108">
        <v>1250</v>
      </c>
      <c r="AC31" s="108">
        <v>1</v>
      </c>
      <c r="AD31" s="108">
        <v>1.64</v>
      </c>
      <c r="AE31" s="108">
        <v>103</v>
      </c>
      <c r="AF31" s="108">
        <v>1940</v>
      </c>
      <c r="AG31" s="108">
        <v>6</v>
      </c>
      <c r="AH31" s="108">
        <v>0.62</v>
      </c>
      <c r="AI31" s="108">
        <v>7</v>
      </c>
      <c r="AJ31" s="108">
        <v>21</v>
      </c>
      <c r="AK31" s="108">
        <v>514</v>
      </c>
      <c r="AL31" s="108" t="s">
        <v>500</v>
      </c>
      <c r="AM31" s="108">
        <v>1.0900000000000001</v>
      </c>
      <c r="AN31" s="108" t="s">
        <v>501</v>
      </c>
      <c r="AO31" s="108" t="s">
        <v>501</v>
      </c>
      <c r="AP31" s="108">
        <v>191</v>
      </c>
      <c r="AQ31" s="108" t="s">
        <v>501</v>
      </c>
      <c r="AR31" s="108">
        <v>123</v>
      </c>
    </row>
    <row r="32" spans="1:44" x14ac:dyDescent="0.2">
      <c r="A32" s="108" t="s">
        <v>237</v>
      </c>
      <c r="B32" s="108">
        <v>42.8</v>
      </c>
      <c r="C32" s="108">
        <v>43.5</v>
      </c>
      <c r="D32" s="108">
        <v>0.70000000000000284</v>
      </c>
      <c r="F32" s="108" t="s">
        <v>295</v>
      </c>
      <c r="K32" s="108">
        <v>5.0000000000000001E-4</v>
      </c>
      <c r="L32" s="108">
        <v>0.25</v>
      </c>
      <c r="M32" s="108">
        <v>2.12</v>
      </c>
      <c r="N32" s="108">
        <v>59</v>
      </c>
      <c r="O32" s="108">
        <v>3000</v>
      </c>
      <c r="P32" s="108">
        <v>1.3</v>
      </c>
      <c r="Q32" s="108" t="s">
        <v>498</v>
      </c>
      <c r="R32" s="108">
        <v>2.44</v>
      </c>
      <c r="S32" s="379">
        <v>5.4</v>
      </c>
      <c r="T32" s="108">
        <v>12</v>
      </c>
      <c r="U32" s="108">
        <v>137</v>
      </c>
      <c r="V32" s="108">
        <v>76</v>
      </c>
      <c r="W32" s="108">
        <v>1.64</v>
      </c>
      <c r="X32" s="108">
        <v>10</v>
      </c>
      <c r="Y32" s="108">
        <v>0.88</v>
      </c>
      <c r="Z32" s="108">
        <v>20</v>
      </c>
      <c r="AA32" s="108">
        <v>0.71</v>
      </c>
      <c r="AB32" s="108">
        <v>348</v>
      </c>
      <c r="AC32" s="108">
        <v>11</v>
      </c>
      <c r="AD32" s="108">
        <v>0.05</v>
      </c>
      <c r="AE32" s="108">
        <v>150</v>
      </c>
      <c r="AF32" s="108">
        <v>4370</v>
      </c>
      <c r="AG32" s="108" t="s">
        <v>498</v>
      </c>
      <c r="AH32" s="108">
        <v>0.37</v>
      </c>
      <c r="AI32" s="108">
        <v>8</v>
      </c>
      <c r="AJ32" s="108">
        <v>6</v>
      </c>
      <c r="AK32" s="108">
        <v>112</v>
      </c>
      <c r="AL32" s="108" t="s">
        <v>500</v>
      </c>
      <c r="AM32" s="108">
        <v>0.17</v>
      </c>
      <c r="AN32" s="108" t="s">
        <v>501</v>
      </c>
      <c r="AO32" s="108" t="s">
        <v>501</v>
      </c>
      <c r="AP32" s="108">
        <v>383</v>
      </c>
      <c r="AQ32" s="108" t="s">
        <v>501</v>
      </c>
      <c r="AR32" s="381">
        <v>562</v>
      </c>
    </row>
    <row r="33" spans="1:44" x14ac:dyDescent="0.2">
      <c r="A33" s="108" t="s">
        <v>237</v>
      </c>
      <c r="B33" s="108">
        <v>43.5</v>
      </c>
      <c r="C33" s="108">
        <v>44.3</v>
      </c>
      <c r="D33" s="108">
        <v>0.79999999999999716</v>
      </c>
      <c r="F33" s="108" t="s">
        <v>296</v>
      </c>
      <c r="K33" s="108">
        <v>5.0000000000000001E-4</v>
      </c>
      <c r="L33" s="108">
        <v>0.25</v>
      </c>
      <c r="M33" s="108">
        <v>3.87</v>
      </c>
      <c r="N33" s="108">
        <v>22</v>
      </c>
      <c r="O33" s="108">
        <v>740</v>
      </c>
      <c r="P33" s="108">
        <v>1.5</v>
      </c>
      <c r="Q33" s="108" t="s">
        <v>498</v>
      </c>
      <c r="R33" s="108">
        <v>3.3</v>
      </c>
      <c r="S33" s="108">
        <v>4.5999999999999996</v>
      </c>
      <c r="T33" s="108">
        <v>20</v>
      </c>
      <c r="U33" s="108">
        <v>179</v>
      </c>
      <c r="V33" s="108">
        <v>94</v>
      </c>
      <c r="W33" s="108">
        <v>3.01</v>
      </c>
      <c r="X33" s="108">
        <v>10</v>
      </c>
      <c r="Y33" s="108">
        <v>1.25</v>
      </c>
      <c r="Z33" s="108">
        <v>30</v>
      </c>
      <c r="AA33" s="108">
        <v>1.17</v>
      </c>
      <c r="AB33" s="108">
        <v>627</v>
      </c>
      <c r="AC33" s="108">
        <v>13</v>
      </c>
      <c r="AD33" s="108">
        <v>0.41</v>
      </c>
      <c r="AE33" s="108">
        <v>174</v>
      </c>
      <c r="AF33" s="108">
        <v>4590</v>
      </c>
      <c r="AG33" s="108">
        <v>5</v>
      </c>
      <c r="AH33" s="108">
        <v>0.73</v>
      </c>
      <c r="AI33" s="108">
        <v>5</v>
      </c>
      <c r="AJ33" s="108">
        <v>11</v>
      </c>
      <c r="AK33" s="108">
        <v>206</v>
      </c>
      <c r="AL33" s="108" t="s">
        <v>500</v>
      </c>
      <c r="AM33" s="108">
        <v>0.37</v>
      </c>
      <c r="AN33" s="108" t="s">
        <v>501</v>
      </c>
      <c r="AO33" s="108" t="s">
        <v>501</v>
      </c>
      <c r="AP33" s="108">
        <v>438</v>
      </c>
      <c r="AQ33" s="108" t="s">
        <v>501</v>
      </c>
      <c r="AR33" s="381">
        <v>591</v>
      </c>
    </row>
    <row r="34" spans="1:44" x14ac:dyDescent="0.2">
      <c r="A34" s="108" t="s">
        <v>237</v>
      </c>
      <c r="B34" s="108">
        <v>44.3</v>
      </c>
      <c r="C34" s="108">
        <v>45</v>
      </c>
      <c r="D34" s="108">
        <v>0.70000000000000284</v>
      </c>
      <c r="F34" s="108" t="s">
        <v>297</v>
      </c>
      <c r="K34" s="108">
        <v>5.0000000000000001E-4</v>
      </c>
      <c r="L34" s="108">
        <v>0.25</v>
      </c>
      <c r="M34" s="108">
        <v>8.1199999999999992</v>
      </c>
      <c r="N34" s="108">
        <v>5</v>
      </c>
      <c r="O34" s="108">
        <v>1880</v>
      </c>
      <c r="P34" s="108">
        <v>2</v>
      </c>
      <c r="Q34" s="108">
        <v>3</v>
      </c>
      <c r="R34" s="108">
        <v>8.0500000000000007</v>
      </c>
      <c r="S34" s="108" t="s">
        <v>502</v>
      </c>
      <c r="T34" s="108">
        <v>22</v>
      </c>
      <c r="U34" s="108">
        <v>109</v>
      </c>
      <c r="V34" s="108">
        <v>48</v>
      </c>
      <c r="W34" s="108">
        <v>4.62</v>
      </c>
      <c r="X34" s="108">
        <v>20</v>
      </c>
      <c r="Y34" s="108">
        <v>2.31</v>
      </c>
      <c r="Z34" s="108">
        <v>50</v>
      </c>
      <c r="AA34" s="108">
        <v>1.45</v>
      </c>
      <c r="AB34" s="108">
        <v>868</v>
      </c>
      <c r="AC34" s="108">
        <v>2</v>
      </c>
      <c r="AD34" s="108">
        <v>1.02</v>
      </c>
      <c r="AE34" s="108">
        <v>65</v>
      </c>
      <c r="AF34" s="108">
        <v>750</v>
      </c>
      <c r="AG34" s="108">
        <v>20</v>
      </c>
      <c r="AH34" s="108">
        <v>0.52</v>
      </c>
      <c r="AI34" s="108">
        <v>8</v>
      </c>
      <c r="AJ34" s="108">
        <v>15</v>
      </c>
      <c r="AK34" s="108">
        <v>609</v>
      </c>
      <c r="AL34" s="108" t="s">
        <v>500</v>
      </c>
      <c r="AM34" s="108">
        <v>0.46</v>
      </c>
      <c r="AN34" s="108" t="s">
        <v>501</v>
      </c>
      <c r="AO34" s="108" t="s">
        <v>501</v>
      </c>
      <c r="AP34" s="108">
        <v>115</v>
      </c>
      <c r="AQ34" s="108" t="s">
        <v>501</v>
      </c>
      <c r="AR34" s="108">
        <v>124</v>
      </c>
    </row>
    <row r="35" spans="1:44" x14ac:dyDescent="0.2">
      <c r="A35" s="108" t="s">
        <v>237</v>
      </c>
      <c r="B35" s="108">
        <v>45</v>
      </c>
      <c r="C35" s="108">
        <v>46</v>
      </c>
      <c r="D35" s="108">
        <v>1</v>
      </c>
      <c r="F35" s="108" t="s">
        <v>298</v>
      </c>
      <c r="K35" s="108">
        <v>5.0000000000000001E-4</v>
      </c>
      <c r="L35" s="108">
        <v>0.25</v>
      </c>
      <c r="M35" s="108">
        <v>7.44</v>
      </c>
      <c r="N35" s="108">
        <v>14</v>
      </c>
      <c r="O35" s="108">
        <v>1020</v>
      </c>
      <c r="P35" s="108">
        <v>2</v>
      </c>
      <c r="Q35" s="108">
        <v>4</v>
      </c>
      <c r="R35" s="108">
        <v>6.19</v>
      </c>
      <c r="S35" s="108" t="s">
        <v>502</v>
      </c>
      <c r="T35" s="108">
        <v>17</v>
      </c>
      <c r="U35" s="108">
        <v>65</v>
      </c>
      <c r="V35" s="108">
        <v>47</v>
      </c>
      <c r="W35" s="108">
        <v>3.79</v>
      </c>
      <c r="X35" s="108">
        <v>20</v>
      </c>
      <c r="Y35" s="108">
        <v>2.74</v>
      </c>
      <c r="Z35" s="108">
        <v>40</v>
      </c>
      <c r="AA35" s="108">
        <v>0.83</v>
      </c>
      <c r="AB35" s="108">
        <v>596</v>
      </c>
      <c r="AC35" s="108">
        <v>3</v>
      </c>
      <c r="AD35" s="108">
        <v>0.98</v>
      </c>
      <c r="AE35" s="108">
        <v>30</v>
      </c>
      <c r="AF35" s="108">
        <v>400</v>
      </c>
      <c r="AG35" s="108">
        <v>21</v>
      </c>
      <c r="AH35" s="108">
        <v>0.37</v>
      </c>
      <c r="AI35" s="108" t="s">
        <v>499</v>
      </c>
      <c r="AJ35" s="108">
        <v>11</v>
      </c>
      <c r="AK35" s="108">
        <v>328</v>
      </c>
      <c r="AL35" s="108" t="s">
        <v>500</v>
      </c>
      <c r="AM35" s="108">
        <v>0.38</v>
      </c>
      <c r="AN35" s="108" t="s">
        <v>501</v>
      </c>
      <c r="AO35" s="108" t="s">
        <v>501</v>
      </c>
      <c r="AP35" s="108">
        <v>74</v>
      </c>
      <c r="AQ35" s="108" t="s">
        <v>501</v>
      </c>
      <c r="AR35" s="108">
        <v>100</v>
      </c>
    </row>
    <row r="36" spans="1:44" x14ac:dyDescent="0.2">
      <c r="A36" s="108" t="s">
        <v>237</v>
      </c>
      <c r="B36" s="108">
        <v>46</v>
      </c>
      <c r="C36" s="108">
        <v>47</v>
      </c>
      <c r="D36" s="108">
        <v>1</v>
      </c>
      <c r="F36" s="108" t="s">
        <v>299</v>
      </c>
      <c r="K36" s="108">
        <v>5.0000000000000001E-4</v>
      </c>
      <c r="L36" s="108">
        <v>0.25</v>
      </c>
      <c r="M36" s="108">
        <v>8</v>
      </c>
      <c r="N36" s="108">
        <v>5</v>
      </c>
      <c r="O36" s="108">
        <v>1070</v>
      </c>
      <c r="P36" s="108">
        <v>2.2000000000000002</v>
      </c>
      <c r="Q36" s="108">
        <v>3</v>
      </c>
      <c r="R36" s="108">
        <v>3.2</v>
      </c>
      <c r="S36" s="108" t="s">
        <v>502</v>
      </c>
      <c r="T36" s="108">
        <v>16</v>
      </c>
      <c r="U36" s="108">
        <v>72</v>
      </c>
      <c r="V36" s="108">
        <v>30</v>
      </c>
      <c r="W36" s="108">
        <v>4.1100000000000003</v>
      </c>
      <c r="X36" s="108">
        <v>20</v>
      </c>
      <c r="Y36" s="108">
        <v>3.22</v>
      </c>
      <c r="Z36" s="108">
        <v>40</v>
      </c>
      <c r="AA36" s="108">
        <v>0.87</v>
      </c>
      <c r="AB36" s="108">
        <v>645</v>
      </c>
      <c r="AC36" s="108">
        <v>1</v>
      </c>
      <c r="AD36" s="108">
        <v>1.0900000000000001</v>
      </c>
      <c r="AE36" s="108">
        <v>32</v>
      </c>
      <c r="AF36" s="108">
        <v>470</v>
      </c>
      <c r="AG36" s="108">
        <v>15</v>
      </c>
      <c r="AH36" s="108">
        <v>0.25</v>
      </c>
      <c r="AI36" s="108">
        <v>7</v>
      </c>
      <c r="AJ36" s="108">
        <v>12</v>
      </c>
      <c r="AK36" s="108">
        <v>270</v>
      </c>
      <c r="AL36" s="108" t="s">
        <v>500</v>
      </c>
      <c r="AM36" s="108">
        <v>0.4</v>
      </c>
      <c r="AN36" s="108" t="s">
        <v>501</v>
      </c>
      <c r="AO36" s="108" t="s">
        <v>501</v>
      </c>
      <c r="AP36" s="108">
        <v>82</v>
      </c>
      <c r="AQ36" s="108" t="s">
        <v>501</v>
      </c>
      <c r="AR36" s="108">
        <v>89</v>
      </c>
    </row>
    <row r="37" spans="1:44" x14ac:dyDescent="0.2">
      <c r="A37" s="108" t="s">
        <v>237</v>
      </c>
      <c r="B37" s="108">
        <v>47</v>
      </c>
      <c r="C37" s="108">
        <v>48</v>
      </c>
      <c r="D37" s="108">
        <v>1</v>
      </c>
      <c r="F37" s="108" t="s">
        <v>300</v>
      </c>
      <c r="K37" s="108">
        <v>5.0000000000000001E-4</v>
      </c>
      <c r="L37" s="108">
        <v>0.25</v>
      </c>
      <c r="M37" s="108">
        <v>7.23</v>
      </c>
      <c r="N37" s="108" t="s">
        <v>499</v>
      </c>
      <c r="O37" s="108">
        <v>710</v>
      </c>
      <c r="P37" s="108">
        <v>1.6</v>
      </c>
      <c r="Q37" s="108">
        <v>5</v>
      </c>
      <c r="R37" s="108">
        <v>8.5299999999999994</v>
      </c>
      <c r="S37" s="108" t="s">
        <v>502</v>
      </c>
      <c r="T37" s="108">
        <v>40</v>
      </c>
      <c r="U37" s="108">
        <v>221</v>
      </c>
      <c r="V37" s="108">
        <v>74</v>
      </c>
      <c r="W37" s="108">
        <v>6.38</v>
      </c>
      <c r="X37" s="108">
        <v>20</v>
      </c>
      <c r="Y37" s="108">
        <v>1.69</v>
      </c>
      <c r="Z37" s="108">
        <v>30</v>
      </c>
      <c r="AA37" s="108">
        <v>3.87</v>
      </c>
      <c r="AB37" s="108">
        <v>1560</v>
      </c>
      <c r="AC37" s="108">
        <v>2</v>
      </c>
      <c r="AD37" s="108">
        <v>0.91</v>
      </c>
      <c r="AE37" s="108">
        <v>157</v>
      </c>
      <c r="AF37" s="108">
        <v>1330</v>
      </c>
      <c r="AG37" s="108">
        <v>10</v>
      </c>
      <c r="AH37" s="379">
        <v>0.95</v>
      </c>
      <c r="AI37" s="108" t="s">
        <v>499</v>
      </c>
      <c r="AJ37" s="108">
        <v>21</v>
      </c>
      <c r="AK37" s="108">
        <v>470</v>
      </c>
      <c r="AL37" s="108" t="s">
        <v>500</v>
      </c>
      <c r="AM37" s="108">
        <v>0.76</v>
      </c>
      <c r="AN37" s="108" t="s">
        <v>501</v>
      </c>
      <c r="AO37" s="108" t="s">
        <v>501</v>
      </c>
      <c r="AP37" s="108">
        <v>158</v>
      </c>
      <c r="AQ37" s="108" t="s">
        <v>501</v>
      </c>
      <c r="AR37" s="108">
        <v>150</v>
      </c>
    </row>
    <row r="38" spans="1:44" x14ac:dyDescent="0.2">
      <c r="A38" s="108" t="s">
        <v>237</v>
      </c>
      <c r="B38" s="108">
        <v>48</v>
      </c>
      <c r="C38" s="108">
        <v>49</v>
      </c>
      <c r="D38" s="108">
        <v>1</v>
      </c>
      <c r="F38" s="108" t="s">
        <v>301</v>
      </c>
      <c r="K38" s="108">
        <v>5.0000000000000001E-4</v>
      </c>
      <c r="L38" s="108">
        <v>0.25</v>
      </c>
      <c r="M38" s="108">
        <v>7.16</v>
      </c>
      <c r="N38" s="108" t="s">
        <v>499</v>
      </c>
      <c r="O38" s="108">
        <v>660</v>
      </c>
      <c r="P38" s="108">
        <v>1.6</v>
      </c>
      <c r="Q38" s="108">
        <v>3</v>
      </c>
      <c r="R38" s="108">
        <v>6.88</v>
      </c>
      <c r="S38" s="108" t="s">
        <v>502</v>
      </c>
      <c r="T38" s="108">
        <v>35</v>
      </c>
      <c r="U38" s="108">
        <v>172</v>
      </c>
      <c r="V38" s="108">
        <v>84</v>
      </c>
      <c r="W38" s="108">
        <v>5.66</v>
      </c>
      <c r="X38" s="108">
        <v>20</v>
      </c>
      <c r="Y38" s="108">
        <v>1.4</v>
      </c>
      <c r="Z38" s="108">
        <v>40</v>
      </c>
      <c r="AA38" s="108">
        <v>3.79</v>
      </c>
      <c r="AB38" s="108">
        <v>2360</v>
      </c>
      <c r="AC38" s="108">
        <v>2</v>
      </c>
      <c r="AD38" s="108">
        <v>1.38</v>
      </c>
      <c r="AE38" s="108">
        <v>119</v>
      </c>
      <c r="AF38" s="108">
        <v>1150</v>
      </c>
      <c r="AG38" s="108">
        <v>10</v>
      </c>
      <c r="AH38" s="379">
        <v>0.87</v>
      </c>
      <c r="AI38" s="108" t="s">
        <v>499</v>
      </c>
      <c r="AJ38" s="108">
        <v>19</v>
      </c>
      <c r="AK38" s="108">
        <v>367</v>
      </c>
      <c r="AL38" s="108" t="s">
        <v>500</v>
      </c>
      <c r="AM38" s="108">
        <v>0.64</v>
      </c>
      <c r="AN38" s="108" t="s">
        <v>501</v>
      </c>
      <c r="AO38" s="108" t="s">
        <v>501</v>
      </c>
      <c r="AP38" s="108">
        <v>158</v>
      </c>
      <c r="AQ38" s="108" t="s">
        <v>501</v>
      </c>
      <c r="AR38" s="108">
        <v>120</v>
      </c>
    </row>
    <row r="39" spans="1:44" x14ac:dyDescent="0.2">
      <c r="A39" s="108" t="s">
        <v>237</v>
      </c>
      <c r="B39" s="108">
        <v>49</v>
      </c>
      <c r="C39" s="108">
        <v>50</v>
      </c>
      <c r="D39" s="108">
        <v>1</v>
      </c>
      <c r="F39" s="108" t="s">
        <v>302</v>
      </c>
      <c r="K39" s="108">
        <v>5.0000000000000001E-4</v>
      </c>
      <c r="L39" s="108">
        <v>0.25</v>
      </c>
      <c r="M39" s="108">
        <v>4.5599999999999996</v>
      </c>
      <c r="N39" s="108" t="s">
        <v>499</v>
      </c>
      <c r="O39" s="108">
        <v>1270</v>
      </c>
      <c r="P39" s="108">
        <v>1.3</v>
      </c>
      <c r="Q39" s="108">
        <v>2</v>
      </c>
      <c r="R39" s="108">
        <v>11.4</v>
      </c>
      <c r="S39" s="108">
        <v>0.6</v>
      </c>
      <c r="T39" s="108">
        <v>25</v>
      </c>
      <c r="U39" s="108">
        <v>127</v>
      </c>
      <c r="V39" s="108">
        <v>78</v>
      </c>
      <c r="W39" s="108">
        <v>4.09</v>
      </c>
      <c r="X39" s="108">
        <v>10</v>
      </c>
      <c r="Y39" s="108">
        <v>1.1000000000000001</v>
      </c>
      <c r="Z39" s="108">
        <v>30</v>
      </c>
      <c r="AA39" s="108">
        <v>2.92</v>
      </c>
      <c r="AB39" s="108">
        <v>2840</v>
      </c>
      <c r="AC39" s="108">
        <v>7</v>
      </c>
      <c r="AD39" s="108">
        <v>0.54</v>
      </c>
      <c r="AE39" s="108">
        <v>99</v>
      </c>
      <c r="AF39" s="108">
        <v>1620</v>
      </c>
      <c r="AG39" s="108">
        <v>14</v>
      </c>
      <c r="AH39" s="380">
        <v>1.04</v>
      </c>
      <c r="AI39" s="108" t="s">
        <v>499</v>
      </c>
      <c r="AJ39" s="108">
        <v>12</v>
      </c>
      <c r="AK39" s="108">
        <v>336</v>
      </c>
      <c r="AL39" s="108" t="s">
        <v>500</v>
      </c>
      <c r="AM39" s="108">
        <v>0.43</v>
      </c>
      <c r="AN39" s="108" t="s">
        <v>501</v>
      </c>
      <c r="AO39" s="108" t="s">
        <v>501</v>
      </c>
      <c r="AP39" s="108">
        <v>181</v>
      </c>
      <c r="AQ39" s="108" t="s">
        <v>501</v>
      </c>
      <c r="AR39" s="108">
        <v>163</v>
      </c>
    </row>
    <row r="40" spans="1:44" x14ac:dyDescent="0.2">
      <c r="A40" s="108" t="s">
        <v>237</v>
      </c>
      <c r="B40" s="108">
        <v>50</v>
      </c>
      <c r="C40" s="108">
        <v>51</v>
      </c>
      <c r="D40" s="108">
        <v>1</v>
      </c>
      <c r="F40" s="108" t="s">
        <v>303</v>
      </c>
      <c r="K40" s="108">
        <v>5.0000000000000001E-4</v>
      </c>
      <c r="L40" s="108">
        <v>0.25</v>
      </c>
      <c r="M40" s="108">
        <v>5.5</v>
      </c>
      <c r="N40" s="108" t="s">
        <v>499</v>
      </c>
      <c r="O40" s="108">
        <v>1310</v>
      </c>
      <c r="P40" s="108">
        <v>1.5</v>
      </c>
      <c r="Q40" s="108">
        <v>6</v>
      </c>
      <c r="R40" s="108">
        <v>11.6</v>
      </c>
      <c r="S40" s="108" t="s">
        <v>502</v>
      </c>
      <c r="T40" s="108">
        <v>24</v>
      </c>
      <c r="U40" s="108">
        <v>117</v>
      </c>
      <c r="V40" s="108">
        <v>59</v>
      </c>
      <c r="W40" s="108">
        <v>4.74</v>
      </c>
      <c r="X40" s="108">
        <v>10</v>
      </c>
      <c r="Y40" s="108">
        <v>1.51</v>
      </c>
      <c r="Z40" s="108">
        <v>40</v>
      </c>
      <c r="AA40" s="108">
        <v>2.68</v>
      </c>
      <c r="AB40" s="108">
        <v>1620</v>
      </c>
      <c r="AC40" s="108">
        <v>3</v>
      </c>
      <c r="AD40" s="108">
        <v>0.98</v>
      </c>
      <c r="AE40" s="108">
        <v>90</v>
      </c>
      <c r="AF40" s="108">
        <v>1640</v>
      </c>
      <c r="AG40" s="108">
        <v>12</v>
      </c>
      <c r="AH40" s="380">
        <v>1.17</v>
      </c>
      <c r="AI40" s="108">
        <v>5</v>
      </c>
      <c r="AJ40" s="108">
        <v>14</v>
      </c>
      <c r="AK40" s="108">
        <v>491</v>
      </c>
      <c r="AL40" s="108" t="s">
        <v>500</v>
      </c>
      <c r="AM40" s="108">
        <v>0.56999999999999995</v>
      </c>
      <c r="AN40" s="108" t="s">
        <v>501</v>
      </c>
      <c r="AO40" s="108" t="s">
        <v>501</v>
      </c>
      <c r="AP40" s="108">
        <v>135</v>
      </c>
      <c r="AQ40" s="108" t="s">
        <v>501</v>
      </c>
      <c r="AR40" s="108">
        <v>104</v>
      </c>
    </row>
    <row r="41" spans="1:44" x14ac:dyDescent="0.2">
      <c r="A41" s="108" t="s">
        <v>237</v>
      </c>
      <c r="B41" s="108">
        <v>51</v>
      </c>
      <c r="C41" s="108">
        <v>52</v>
      </c>
      <c r="D41" s="108">
        <v>1</v>
      </c>
      <c r="F41" s="108" t="s">
        <v>304</v>
      </c>
      <c r="K41" s="108">
        <v>5.0000000000000001E-4</v>
      </c>
      <c r="L41" s="108">
        <v>0.25</v>
      </c>
      <c r="M41" s="108">
        <v>6.28</v>
      </c>
      <c r="N41" s="108">
        <v>6</v>
      </c>
      <c r="O41" s="108">
        <v>820</v>
      </c>
      <c r="P41" s="108">
        <v>1.5</v>
      </c>
      <c r="Q41" s="108" t="s">
        <v>498</v>
      </c>
      <c r="R41" s="108">
        <v>7.89</v>
      </c>
      <c r="S41" s="108" t="s">
        <v>502</v>
      </c>
      <c r="T41" s="108">
        <v>12</v>
      </c>
      <c r="U41" s="108">
        <v>53</v>
      </c>
      <c r="V41" s="108">
        <v>26</v>
      </c>
      <c r="W41" s="108">
        <v>2.97</v>
      </c>
      <c r="X41" s="108">
        <v>20</v>
      </c>
      <c r="Y41" s="108">
        <v>2.2799999999999998</v>
      </c>
      <c r="Z41" s="108">
        <v>30</v>
      </c>
      <c r="AA41" s="108">
        <v>0.91</v>
      </c>
      <c r="AB41" s="108">
        <v>406</v>
      </c>
      <c r="AC41" s="108">
        <v>1</v>
      </c>
      <c r="AD41" s="108">
        <v>1.5</v>
      </c>
      <c r="AE41" s="108">
        <v>26</v>
      </c>
      <c r="AF41" s="108">
        <v>420</v>
      </c>
      <c r="AG41" s="108">
        <v>7</v>
      </c>
      <c r="AH41" s="379">
        <v>0.94</v>
      </c>
      <c r="AI41" s="108" t="s">
        <v>499</v>
      </c>
      <c r="AJ41" s="108">
        <v>10</v>
      </c>
      <c r="AK41" s="108">
        <v>823</v>
      </c>
      <c r="AL41" s="108">
        <v>20</v>
      </c>
      <c r="AM41" s="108">
        <v>0.34</v>
      </c>
      <c r="AN41" s="108" t="s">
        <v>501</v>
      </c>
      <c r="AO41" s="108" t="s">
        <v>501</v>
      </c>
      <c r="AP41" s="108">
        <v>58</v>
      </c>
      <c r="AQ41" s="108" t="s">
        <v>501</v>
      </c>
      <c r="AR41" s="108">
        <v>76</v>
      </c>
    </row>
    <row r="42" spans="1:44" x14ac:dyDescent="0.2">
      <c r="A42" s="108" t="s">
        <v>237</v>
      </c>
      <c r="B42" s="108">
        <v>52</v>
      </c>
      <c r="C42" s="108">
        <v>52.8</v>
      </c>
      <c r="D42" s="108">
        <v>0.79999999999999716</v>
      </c>
      <c r="F42" s="108" t="s">
        <v>305</v>
      </c>
      <c r="K42" s="108">
        <v>5.0000000000000001E-4</v>
      </c>
      <c r="L42" s="108">
        <v>0.25</v>
      </c>
      <c r="M42" s="108">
        <v>5.74</v>
      </c>
      <c r="N42" s="108">
        <v>27</v>
      </c>
      <c r="O42" s="108">
        <v>720</v>
      </c>
      <c r="P42" s="108">
        <v>1.4</v>
      </c>
      <c r="Q42" s="108">
        <v>2</v>
      </c>
      <c r="R42" s="108">
        <v>10.7</v>
      </c>
      <c r="S42" s="108" t="s">
        <v>502</v>
      </c>
      <c r="T42" s="108">
        <v>15</v>
      </c>
      <c r="U42" s="108">
        <v>46</v>
      </c>
      <c r="V42" s="108">
        <v>23</v>
      </c>
      <c r="W42" s="108">
        <v>2.65</v>
      </c>
      <c r="X42" s="108">
        <v>20</v>
      </c>
      <c r="Y42" s="108">
        <v>2.14</v>
      </c>
      <c r="Z42" s="108">
        <v>30</v>
      </c>
      <c r="AA42" s="108">
        <v>0.75</v>
      </c>
      <c r="AB42" s="108">
        <v>555</v>
      </c>
      <c r="AC42" s="108">
        <v>1</v>
      </c>
      <c r="AD42" s="108">
        <v>1.19</v>
      </c>
      <c r="AE42" s="108">
        <v>40</v>
      </c>
      <c r="AF42" s="108">
        <v>400</v>
      </c>
      <c r="AG42" s="108">
        <v>10</v>
      </c>
      <c r="AH42" s="379">
        <v>0.83</v>
      </c>
      <c r="AI42" s="108" t="s">
        <v>499</v>
      </c>
      <c r="AJ42" s="108">
        <v>8</v>
      </c>
      <c r="AK42" s="108">
        <v>818</v>
      </c>
      <c r="AL42" s="108" t="s">
        <v>500</v>
      </c>
      <c r="AM42" s="108">
        <v>0.28999999999999998</v>
      </c>
      <c r="AN42" s="108" t="s">
        <v>501</v>
      </c>
      <c r="AO42" s="108" t="s">
        <v>501</v>
      </c>
      <c r="AP42" s="108">
        <v>50</v>
      </c>
      <c r="AQ42" s="108" t="s">
        <v>501</v>
      </c>
      <c r="AR42" s="108">
        <v>93</v>
      </c>
    </row>
    <row r="43" spans="1:44" x14ac:dyDescent="0.2">
      <c r="A43" s="108" t="s">
        <v>237</v>
      </c>
      <c r="B43" s="108">
        <v>52.8</v>
      </c>
      <c r="C43" s="108">
        <v>53.6</v>
      </c>
      <c r="D43" s="108">
        <v>0.80000000000000426</v>
      </c>
      <c r="F43" s="108" t="s">
        <v>306</v>
      </c>
      <c r="K43" s="108">
        <v>5.0000000000000001E-4</v>
      </c>
      <c r="L43" s="108">
        <v>0.25</v>
      </c>
      <c r="M43" s="108">
        <v>1.44</v>
      </c>
      <c r="N43" s="108">
        <v>16</v>
      </c>
      <c r="O43" s="108">
        <v>220</v>
      </c>
      <c r="P43" s="108" t="s">
        <v>502</v>
      </c>
      <c r="Q43" s="108">
        <v>4</v>
      </c>
      <c r="R43" s="108">
        <v>30.8</v>
      </c>
      <c r="S43" s="108" t="s">
        <v>502</v>
      </c>
      <c r="T43" s="108">
        <v>6</v>
      </c>
      <c r="U43" s="108">
        <v>14</v>
      </c>
      <c r="V43" s="108">
        <v>8</v>
      </c>
      <c r="W43" s="108">
        <v>0.8</v>
      </c>
      <c r="X43" s="108" t="s">
        <v>501</v>
      </c>
      <c r="Y43" s="108">
        <v>0.49</v>
      </c>
      <c r="Z43" s="108">
        <v>10</v>
      </c>
      <c r="AA43" s="108">
        <v>0.28000000000000003</v>
      </c>
      <c r="AB43" s="108">
        <v>253</v>
      </c>
      <c r="AC43" s="108">
        <v>1</v>
      </c>
      <c r="AD43" s="108">
        <v>0.24</v>
      </c>
      <c r="AE43" s="108">
        <v>15</v>
      </c>
      <c r="AF43" s="108">
        <v>410</v>
      </c>
      <c r="AG43" s="108">
        <v>12</v>
      </c>
      <c r="AH43" s="108">
        <v>0.21</v>
      </c>
      <c r="AI43" s="108" t="s">
        <v>499</v>
      </c>
      <c r="AJ43" s="108">
        <v>2</v>
      </c>
      <c r="AK43" s="108">
        <v>2360</v>
      </c>
      <c r="AL43" s="108" t="s">
        <v>500</v>
      </c>
      <c r="AM43" s="108">
        <v>0.08</v>
      </c>
      <c r="AN43" s="108" t="s">
        <v>501</v>
      </c>
      <c r="AO43" s="108" t="s">
        <v>501</v>
      </c>
      <c r="AP43" s="108">
        <v>12</v>
      </c>
      <c r="AQ43" s="108" t="s">
        <v>501</v>
      </c>
      <c r="AR43" s="108">
        <v>61</v>
      </c>
    </row>
    <row r="44" spans="1:44" x14ac:dyDescent="0.2">
      <c r="A44" s="108" t="s">
        <v>237</v>
      </c>
      <c r="B44" s="108">
        <v>53.6</v>
      </c>
      <c r="C44" s="108">
        <v>54.2</v>
      </c>
      <c r="D44" s="108">
        <v>0.60000000000000142</v>
      </c>
      <c r="F44" s="108" t="s">
        <v>307</v>
      </c>
      <c r="K44" s="108">
        <v>5.0000000000000001E-4</v>
      </c>
      <c r="L44" s="108">
        <v>0.25</v>
      </c>
      <c r="M44" s="108">
        <v>6.75</v>
      </c>
      <c r="N44" s="108">
        <v>24</v>
      </c>
      <c r="O44" s="108">
        <v>4130</v>
      </c>
      <c r="P44" s="108">
        <v>1.8</v>
      </c>
      <c r="Q44" s="108" t="s">
        <v>498</v>
      </c>
      <c r="R44" s="108">
        <v>10.1</v>
      </c>
      <c r="S44" s="108" t="s">
        <v>502</v>
      </c>
      <c r="T44" s="108">
        <v>14</v>
      </c>
      <c r="U44" s="108">
        <v>53</v>
      </c>
      <c r="V44" s="108">
        <v>26</v>
      </c>
      <c r="W44" s="108">
        <v>3.84</v>
      </c>
      <c r="X44" s="108">
        <v>20</v>
      </c>
      <c r="Y44" s="108">
        <v>2.77</v>
      </c>
      <c r="Z44" s="108">
        <v>40</v>
      </c>
      <c r="AA44" s="108">
        <v>0.9</v>
      </c>
      <c r="AB44" s="108">
        <v>682</v>
      </c>
      <c r="AC44" s="108">
        <v>2</v>
      </c>
      <c r="AD44" s="108">
        <v>0.95</v>
      </c>
      <c r="AE44" s="108">
        <v>39</v>
      </c>
      <c r="AF44" s="108">
        <v>430</v>
      </c>
      <c r="AG44" s="108">
        <v>19</v>
      </c>
      <c r="AH44" s="108">
        <v>0.56999999999999995</v>
      </c>
      <c r="AI44" s="108" t="s">
        <v>499</v>
      </c>
      <c r="AJ44" s="108">
        <v>10</v>
      </c>
      <c r="AK44" s="108">
        <v>631</v>
      </c>
      <c r="AL44" s="108">
        <v>20</v>
      </c>
      <c r="AM44" s="108">
        <v>0.31</v>
      </c>
      <c r="AN44" s="108" t="s">
        <v>501</v>
      </c>
      <c r="AO44" s="108" t="s">
        <v>501</v>
      </c>
      <c r="AP44" s="108">
        <v>62</v>
      </c>
      <c r="AQ44" s="108" t="s">
        <v>501</v>
      </c>
      <c r="AR44" s="108">
        <v>124</v>
      </c>
    </row>
    <row r="45" spans="1:44" x14ac:dyDescent="0.2">
      <c r="A45" s="108" t="s">
        <v>237</v>
      </c>
      <c r="B45" s="108">
        <v>54.2</v>
      </c>
      <c r="C45" s="108">
        <v>55</v>
      </c>
      <c r="D45" s="108">
        <v>0.79999999999999716</v>
      </c>
      <c r="F45" s="108" t="s">
        <v>308</v>
      </c>
      <c r="K45" s="108">
        <v>1E-3</v>
      </c>
      <c r="L45" s="108">
        <v>0.25</v>
      </c>
      <c r="M45" s="108">
        <v>7.44</v>
      </c>
      <c r="N45" s="108">
        <v>24</v>
      </c>
      <c r="O45" s="108">
        <v>870</v>
      </c>
      <c r="P45" s="108">
        <v>2.1</v>
      </c>
      <c r="Q45" s="108" t="s">
        <v>498</v>
      </c>
      <c r="R45" s="108">
        <v>7.38</v>
      </c>
      <c r="S45" s="108" t="s">
        <v>502</v>
      </c>
      <c r="T45" s="108">
        <v>17</v>
      </c>
      <c r="U45" s="108">
        <v>61</v>
      </c>
      <c r="V45" s="108">
        <v>23</v>
      </c>
      <c r="W45" s="108">
        <v>3.75</v>
      </c>
      <c r="X45" s="108">
        <v>20</v>
      </c>
      <c r="Y45" s="108">
        <v>3</v>
      </c>
      <c r="Z45" s="108">
        <v>30</v>
      </c>
      <c r="AA45" s="108">
        <v>0.74</v>
      </c>
      <c r="AB45" s="108">
        <v>737</v>
      </c>
      <c r="AC45" s="108">
        <v>3</v>
      </c>
      <c r="AD45" s="108">
        <v>1.06</v>
      </c>
      <c r="AE45" s="108">
        <v>41</v>
      </c>
      <c r="AF45" s="108">
        <v>430</v>
      </c>
      <c r="AG45" s="108">
        <v>17</v>
      </c>
      <c r="AH45" s="108">
        <v>0.35</v>
      </c>
      <c r="AI45" s="108" t="s">
        <v>499</v>
      </c>
      <c r="AJ45" s="108">
        <v>11</v>
      </c>
      <c r="AK45" s="108">
        <v>326</v>
      </c>
      <c r="AL45" s="108">
        <v>20</v>
      </c>
      <c r="AM45" s="108">
        <v>0.39</v>
      </c>
      <c r="AN45" s="108" t="s">
        <v>501</v>
      </c>
      <c r="AO45" s="108" t="s">
        <v>501</v>
      </c>
      <c r="AP45" s="108">
        <v>75</v>
      </c>
      <c r="AQ45" s="108" t="s">
        <v>501</v>
      </c>
      <c r="AR45" s="108">
        <v>136</v>
      </c>
    </row>
    <row r="46" spans="1:44" x14ac:dyDescent="0.2">
      <c r="A46" s="108" t="s">
        <v>237</v>
      </c>
      <c r="B46" s="108">
        <v>55</v>
      </c>
      <c r="C46" s="108">
        <v>56</v>
      </c>
      <c r="D46" s="108">
        <v>1</v>
      </c>
      <c r="F46" s="108" t="s">
        <v>309</v>
      </c>
      <c r="G46" s="108">
        <v>55</v>
      </c>
      <c r="H46" s="108">
        <v>57</v>
      </c>
      <c r="I46" s="108">
        <f>SUMPRODUCT(K46:K47,D46:D47)/SUM(D46:D47)</f>
        <v>4.9500000000000002E-2</v>
      </c>
      <c r="J46" s="108">
        <f>SUMPRODUCT(L46:L47,D46:D47)/SUM(D46:D47)</f>
        <v>0.82499999999999996</v>
      </c>
      <c r="K46" s="379">
        <v>3.1E-2</v>
      </c>
      <c r="L46" s="108">
        <v>0.25</v>
      </c>
      <c r="M46" s="108">
        <v>6.78</v>
      </c>
      <c r="N46" s="108">
        <v>14</v>
      </c>
      <c r="O46" s="108">
        <v>1450</v>
      </c>
      <c r="P46" s="108">
        <v>1.7</v>
      </c>
      <c r="Q46" s="108" t="s">
        <v>498</v>
      </c>
      <c r="R46" s="108">
        <v>6.93</v>
      </c>
      <c r="S46" s="108" t="s">
        <v>502</v>
      </c>
      <c r="T46" s="108">
        <v>14</v>
      </c>
      <c r="U46" s="108">
        <v>58</v>
      </c>
      <c r="V46" s="108">
        <v>34</v>
      </c>
      <c r="W46" s="108">
        <v>3.66</v>
      </c>
      <c r="X46" s="108">
        <v>20</v>
      </c>
      <c r="Y46" s="108">
        <v>2.4500000000000002</v>
      </c>
      <c r="Z46" s="108">
        <v>40</v>
      </c>
      <c r="AA46" s="108">
        <v>0.81</v>
      </c>
      <c r="AB46" s="108">
        <v>658</v>
      </c>
      <c r="AC46" s="108">
        <v>2</v>
      </c>
      <c r="AD46" s="108">
        <v>1.51</v>
      </c>
      <c r="AE46" s="108">
        <v>33</v>
      </c>
      <c r="AF46" s="108">
        <v>400</v>
      </c>
      <c r="AG46" s="108">
        <v>30</v>
      </c>
      <c r="AH46" s="379">
        <v>0.81</v>
      </c>
      <c r="AI46" s="108" t="s">
        <v>499</v>
      </c>
      <c r="AJ46" s="108">
        <v>10</v>
      </c>
      <c r="AK46" s="108">
        <v>272</v>
      </c>
      <c r="AL46" s="108">
        <v>20</v>
      </c>
      <c r="AM46" s="108">
        <v>0.35</v>
      </c>
      <c r="AN46" s="108" t="s">
        <v>501</v>
      </c>
      <c r="AO46" s="108" t="s">
        <v>501</v>
      </c>
      <c r="AP46" s="108">
        <v>70</v>
      </c>
      <c r="AQ46" s="108" t="s">
        <v>501</v>
      </c>
      <c r="AR46" s="108">
        <v>92</v>
      </c>
    </row>
    <row r="47" spans="1:44" x14ac:dyDescent="0.2">
      <c r="A47" s="108" t="s">
        <v>237</v>
      </c>
      <c r="B47" s="108">
        <v>56</v>
      </c>
      <c r="C47" s="108">
        <v>57</v>
      </c>
      <c r="D47" s="108">
        <v>1</v>
      </c>
      <c r="F47" s="108" t="s">
        <v>310</v>
      </c>
      <c r="I47" s="108">
        <f>SUM(D46:D47)</f>
        <v>2</v>
      </c>
      <c r="J47" s="108">
        <f>SUM(D46:D47)</f>
        <v>2</v>
      </c>
      <c r="K47" s="380">
        <v>6.8000000000000005E-2</v>
      </c>
      <c r="L47" s="380">
        <v>1.4</v>
      </c>
      <c r="M47" s="108">
        <v>6.66</v>
      </c>
      <c r="N47" s="108">
        <v>20</v>
      </c>
      <c r="O47" s="108">
        <v>1150</v>
      </c>
      <c r="P47" s="108">
        <v>1.6</v>
      </c>
      <c r="Q47" s="108" t="s">
        <v>498</v>
      </c>
      <c r="R47" s="108">
        <v>6.04</v>
      </c>
      <c r="S47" s="108" t="s">
        <v>502</v>
      </c>
      <c r="T47" s="108">
        <v>12</v>
      </c>
      <c r="U47" s="108">
        <v>54</v>
      </c>
      <c r="V47" s="108">
        <v>25</v>
      </c>
      <c r="W47" s="108">
        <v>3.32</v>
      </c>
      <c r="X47" s="108">
        <v>20</v>
      </c>
      <c r="Y47" s="108">
        <v>2.0499999999999998</v>
      </c>
      <c r="Z47" s="108">
        <v>40</v>
      </c>
      <c r="AA47" s="108">
        <v>0.74</v>
      </c>
      <c r="AB47" s="108">
        <v>567</v>
      </c>
      <c r="AC47" s="108">
        <v>3</v>
      </c>
      <c r="AD47" s="108">
        <v>1.96</v>
      </c>
      <c r="AE47" s="108">
        <v>28</v>
      </c>
      <c r="AF47" s="108">
        <v>380</v>
      </c>
      <c r="AG47" s="108">
        <v>22</v>
      </c>
      <c r="AH47" s="379">
        <v>0.92</v>
      </c>
      <c r="AI47" s="108" t="s">
        <v>499</v>
      </c>
      <c r="AJ47" s="108">
        <v>9</v>
      </c>
      <c r="AK47" s="108">
        <v>228</v>
      </c>
      <c r="AL47" s="108">
        <v>20</v>
      </c>
      <c r="AM47" s="108">
        <v>0.33</v>
      </c>
      <c r="AN47" s="108" t="s">
        <v>501</v>
      </c>
      <c r="AO47" s="108" t="s">
        <v>501</v>
      </c>
      <c r="AP47" s="108">
        <v>66</v>
      </c>
      <c r="AQ47" s="108" t="s">
        <v>501</v>
      </c>
      <c r="AR47" s="108">
        <v>71</v>
      </c>
    </row>
    <row r="48" spans="1:44" x14ac:dyDescent="0.2">
      <c r="A48" s="108" t="s">
        <v>237</v>
      </c>
      <c r="B48" s="108">
        <v>57</v>
      </c>
      <c r="C48" s="108">
        <v>57.75</v>
      </c>
      <c r="D48" s="108">
        <v>0.75</v>
      </c>
      <c r="F48" s="108" t="s">
        <v>311</v>
      </c>
      <c r="K48" s="378">
        <v>1.2E-2</v>
      </c>
      <c r="L48" s="108">
        <v>0.25</v>
      </c>
      <c r="M48" s="108">
        <v>7.47</v>
      </c>
      <c r="N48" s="108">
        <v>21</v>
      </c>
      <c r="O48" s="108">
        <v>1390</v>
      </c>
      <c r="P48" s="108">
        <v>1.9</v>
      </c>
      <c r="Q48" s="108" t="s">
        <v>498</v>
      </c>
      <c r="R48" s="108">
        <v>8.91</v>
      </c>
      <c r="S48" s="108" t="s">
        <v>502</v>
      </c>
      <c r="T48" s="108">
        <v>16</v>
      </c>
      <c r="U48" s="108">
        <v>61</v>
      </c>
      <c r="V48" s="108">
        <v>42</v>
      </c>
      <c r="W48" s="108">
        <v>3.75</v>
      </c>
      <c r="X48" s="108">
        <v>20</v>
      </c>
      <c r="Y48" s="108">
        <v>2.75</v>
      </c>
      <c r="Z48" s="108">
        <v>40</v>
      </c>
      <c r="AA48" s="108">
        <v>0.84</v>
      </c>
      <c r="AB48" s="108">
        <v>690</v>
      </c>
      <c r="AC48" s="108">
        <v>1</v>
      </c>
      <c r="AD48" s="108">
        <v>1.72</v>
      </c>
      <c r="AE48" s="108">
        <v>38</v>
      </c>
      <c r="AF48" s="108">
        <v>380</v>
      </c>
      <c r="AG48" s="108">
        <v>24</v>
      </c>
      <c r="AH48" s="108">
        <v>0.68</v>
      </c>
      <c r="AI48" s="108" t="s">
        <v>499</v>
      </c>
      <c r="AJ48" s="108">
        <v>11</v>
      </c>
      <c r="AK48" s="108">
        <v>333</v>
      </c>
      <c r="AL48" s="108">
        <v>20</v>
      </c>
      <c r="AM48" s="108">
        <v>0.38</v>
      </c>
      <c r="AN48" s="108" t="s">
        <v>501</v>
      </c>
      <c r="AO48" s="108" t="s">
        <v>501</v>
      </c>
      <c r="AP48" s="108">
        <v>74</v>
      </c>
      <c r="AQ48" s="108" t="s">
        <v>501</v>
      </c>
      <c r="AR48" s="108">
        <v>84</v>
      </c>
    </row>
    <row r="49" spans="1:44" x14ac:dyDescent="0.2">
      <c r="A49" s="108" t="s">
        <v>237</v>
      </c>
      <c r="B49" s="108">
        <v>57.75</v>
      </c>
      <c r="C49" s="108">
        <v>58.5</v>
      </c>
      <c r="D49" s="108">
        <v>0.75</v>
      </c>
      <c r="F49" s="108" t="s">
        <v>391</v>
      </c>
      <c r="K49" s="108">
        <v>5.0000000000000001E-3</v>
      </c>
      <c r="L49" s="108">
        <v>0.25</v>
      </c>
      <c r="M49" s="108">
        <v>5.62</v>
      </c>
      <c r="N49" s="108">
        <v>90</v>
      </c>
      <c r="O49" s="108">
        <v>1440</v>
      </c>
      <c r="P49" s="108">
        <v>1.3</v>
      </c>
      <c r="Q49" s="108">
        <v>3</v>
      </c>
      <c r="R49" s="108">
        <v>10.85</v>
      </c>
      <c r="S49" s="108">
        <v>0.5</v>
      </c>
      <c r="T49" s="108">
        <v>15</v>
      </c>
      <c r="U49" s="108">
        <v>47</v>
      </c>
      <c r="V49" s="108">
        <v>46</v>
      </c>
      <c r="W49" s="108">
        <v>4.79</v>
      </c>
      <c r="X49" s="108">
        <v>10</v>
      </c>
      <c r="Y49" s="108">
        <v>2.16</v>
      </c>
      <c r="Z49" s="108">
        <v>30</v>
      </c>
      <c r="AA49" s="108">
        <v>2.04</v>
      </c>
      <c r="AB49" s="108">
        <v>1740</v>
      </c>
      <c r="AC49" s="108">
        <v>7</v>
      </c>
      <c r="AD49" s="108">
        <v>0.32</v>
      </c>
      <c r="AE49" s="108">
        <v>42</v>
      </c>
      <c r="AF49" s="108">
        <v>530</v>
      </c>
      <c r="AG49" s="108">
        <v>31</v>
      </c>
      <c r="AH49" s="379">
        <v>0.81</v>
      </c>
      <c r="AI49" s="108">
        <v>13</v>
      </c>
      <c r="AJ49" s="108">
        <v>10</v>
      </c>
      <c r="AK49" s="108">
        <v>492</v>
      </c>
      <c r="AL49" s="108" t="s">
        <v>500</v>
      </c>
      <c r="AM49" s="108">
        <v>0.27</v>
      </c>
      <c r="AN49" s="108" t="s">
        <v>501</v>
      </c>
      <c r="AO49" s="108" t="s">
        <v>501</v>
      </c>
      <c r="AP49" s="108">
        <v>59</v>
      </c>
      <c r="AQ49" s="108" t="s">
        <v>501</v>
      </c>
      <c r="AR49" s="108">
        <v>101</v>
      </c>
    </row>
    <row r="50" spans="1:44" x14ac:dyDescent="0.2">
      <c r="A50" s="108" t="s">
        <v>237</v>
      </c>
      <c r="B50" s="108">
        <v>58.5</v>
      </c>
      <c r="C50" s="108">
        <v>59.2</v>
      </c>
      <c r="D50" s="108">
        <v>0.70000000000000284</v>
      </c>
      <c r="F50" s="108" t="s">
        <v>392</v>
      </c>
      <c r="K50" s="108">
        <v>1E-3</v>
      </c>
      <c r="L50" s="108">
        <v>0.6</v>
      </c>
      <c r="M50" s="108">
        <v>5.16</v>
      </c>
      <c r="N50" s="108">
        <v>87</v>
      </c>
      <c r="O50" s="108">
        <v>850</v>
      </c>
      <c r="P50" s="108">
        <v>1.1000000000000001</v>
      </c>
      <c r="Q50" s="108" t="s">
        <v>498</v>
      </c>
      <c r="R50" s="108">
        <v>6.75</v>
      </c>
      <c r="S50" s="108">
        <v>0.8</v>
      </c>
      <c r="T50" s="108">
        <v>17</v>
      </c>
      <c r="U50" s="108">
        <v>90</v>
      </c>
      <c r="V50" s="108">
        <v>63</v>
      </c>
      <c r="W50" s="108">
        <v>4.13</v>
      </c>
      <c r="X50" s="108">
        <v>10</v>
      </c>
      <c r="Y50" s="108">
        <v>2.2000000000000002</v>
      </c>
      <c r="Z50" s="108">
        <v>30</v>
      </c>
      <c r="AA50" s="108">
        <v>2.19</v>
      </c>
      <c r="AB50" s="108">
        <v>1230</v>
      </c>
      <c r="AC50" s="108">
        <v>9</v>
      </c>
      <c r="AD50" s="108">
        <v>0.05</v>
      </c>
      <c r="AE50" s="108">
        <v>59</v>
      </c>
      <c r="AF50" s="108">
        <v>2080</v>
      </c>
      <c r="AG50" s="108">
        <v>28</v>
      </c>
      <c r="AH50" s="380">
        <v>1.27</v>
      </c>
      <c r="AI50" s="108">
        <v>23</v>
      </c>
      <c r="AJ50" s="108">
        <v>13</v>
      </c>
      <c r="AK50" s="108">
        <v>258</v>
      </c>
      <c r="AL50" s="108" t="s">
        <v>500</v>
      </c>
      <c r="AM50" s="108">
        <v>0.43</v>
      </c>
      <c r="AN50" s="108" t="s">
        <v>501</v>
      </c>
      <c r="AO50" s="108" t="s">
        <v>501</v>
      </c>
      <c r="AP50" s="108">
        <v>151</v>
      </c>
      <c r="AQ50" s="108" t="s">
        <v>501</v>
      </c>
      <c r="AR50" s="108">
        <v>118</v>
      </c>
    </row>
    <row r="51" spans="1:44" x14ac:dyDescent="0.2">
      <c r="A51" s="108" t="s">
        <v>237</v>
      </c>
      <c r="B51" s="108">
        <v>59.2</v>
      </c>
      <c r="C51" s="108">
        <v>59.92</v>
      </c>
      <c r="D51" s="108">
        <v>0.71999999999999886</v>
      </c>
      <c r="F51" s="108" t="s">
        <v>393</v>
      </c>
      <c r="K51" s="108">
        <v>4.0000000000000001E-3</v>
      </c>
      <c r="L51" s="108">
        <v>0.25</v>
      </c>
      <c r="M51" s="108">
        <v>3.79</v>
      </c>
      <c r="N51" s="379">
        <v>191</v>
      </c>
      <c r="O51" s="108">
        <v>1080</v>
      </c>
      <c r="P51" s="108">
        <v>1.1000000000000001</v>
      </c>
      <c r="Q51" s="108" t="s">
        <v>498</v>
      </c>
      <c r="R51" s="108">
        <v>5.78</v>
      </c>
      <c r="S51" s="108" t="s">
        <v>502</v>
      </c>
      <c r="T51" s="108">
        <v>16</v>
      </c>
      <c r="U51" s="108">
        <v>131</v>
      </c>
      <c r="V51" s="108">
        <v>61</v>
      </c>
      <c r="W51" s="108">
        <v>3.69</v>
      </c>
      <c r="X51" s="108">
        <v>10</v>
      </c>
      <c r="Y51" s="108">
        <v>1.48</v>
      </c>
      <c r="Z51" s="108">
        <v>20</v>
      </c>
      <c r="AA51" s="108">
        <v>1.91</v>
      </c>
      <c r="AB51" s="108">
        <v>1075</v>
      </c>
      <c r="AC51" s="108">
        <v>7</v>
      </c>
      <c r="AD51" s="108">
        <v>0.03</v>
      </c>
      <c r="AE51" s="108">
        <v>61</v>
      </c>
      <c r="AF51" s="108">
        <v>1800</v>
      </c>
      <c r="AG51" s="108">
        <v>3</v>
      </c>
      <c r="AH51" s="379">
        <v>0.85</v>
      </c>
      <c r="AI51" s="108">
        <v>12</v>
      </c>
      <c r="AJ51" s="108">
        <v>11</v>
      </c>
      <c r="AK51" s="108">
        <v>264</v>
      </c>
      <c r="AL51" s="108" t="s">
        <v>500</v>
      </c>
      <c r="AM51" s="108">
        <v>0.37</v>
      </c>
      <c r="AN51" s="108" t="s">
        <v>501</v>
      </c>
      <c r="AO51" s="108" t="s">
        <v>501</v>
      </c>
      <c r="AP51" s="108">
        <v>152</v>
      </c>
      <c r="AQ51" s="108" t="s">
        <v>501</v>
      </c>
      <c r="AR51" s="108">
        <v>122</v>
      </c>
    </row>
    <row r="52" spans="1:44" x14ac:dyDescent="0.2">
      <c r="A52" s="108" t="s">
        <v>237</v>
      </c>
      <c r="B52" s="108">
        <v>59.92</v>
      </c>
      <c r="C52" s="108">
        <v>61</v>
      </c>
      <c r="D52" s="108">
        <v>1.0799999999999983</v>
      </c>
      <c r="F52" s="108" t="s">
        <v>394</v>
      </c>
      <c r="K52" s="108">
        <v>5.0000000000000001E-4</v>
      </c>
      <c r="L52" s="108">
        <v>0.25</v>
      </c>
      <c r="M52" s="108">
        <v>4.5199999999999996</v>
      </c>
      <c r="N52" s="108">
        <v>30</v>
      </c>
      <c r="O52" s="108">
        <v>1460</v>
      </c>
      <c r="P52" s="108">
        <v>1.3</v>
      </c>
      <c r="Q52" s="108">
        <v>2</v>
      </c>
      <c r="R52" s="108">
        <v>3.18</v>
      </c>
      <c r="S52" s="108" t="s">
        <v>502</v>
      </c>
      <c r="T52" s="108">
        <v>21</v>
      </c>
      <c r="U52" s="108">
        <v>139</v>
      </c>
      <c r="V52" s="108">
        <v>52</v>
      </c>
      <c r="W52" s="108">
        <v>3.48</v>
      </c>
      <c r="X52" s="108">
        <v>10</v>
      </c>
      <c r="Y52" s="108">
        <v>1.66</v>
      </c>
      <c r="Z52" s="108">
        <v>20</v>
      </c>
      <c r="AA52" s="108">
        <v>1.49</v>
      </c>
      <c r="AB52" s="108">
        <v>1930</v>
      </c>
      <c r="AC52" s="108">
        <v>4</v>
      </c>
      <c r="AD52" s="108">
        <v>0.59</v>
      </c>
      <c r="AE52" s="108">
        <v>96</v>
      </c>
      <c r="AF52" s="108">
        <v>630</v>
      </c>
      <c r="AG52" s="108">
        <v>15</v>
      </c>
      <c r="AH52" s="108">
        <v>0.36</v>
      </c>
      <c r="AI52" s="108">
        <v>5</v>
      </c>
      <c r="AJ52" s="108">
        <v>11</v>
      </c>
      <c r="AK52" s="108">
        <v>195</v>
      </c>
      <c r="AL52" s="108" t="s">
        <v>500</v>
      </c>
      <c r="AM52" s="108">
        <v>0.34</v>
      </c>
      <c r="AN52" s="108" t="s">
        <v>501</v>
      </c>
      <c r="AO52" s="108" t="s">
        <v>501</v>
      </c>
      <c r="AP52" s="108">
        <v>105</v>
      </c>
      <c r="AQ52" s="108" t="s">
        <v>501</v>
      </c>
      <c r="AR52" s="108">
        <v>101</v>
      </c>
    </row>
    <row r="53" spans="1:44" x14ac:dyDescent="0.2">
      <c r="A53" s="108" t="s">
        <v>237</v>
      </c>
      <c r="B53" s="108">
        <v>61</v>
      </c>
      <c r="C53" s="108">
        <v>62.5</v>
      </c>
      <c r="D53" s="108">
        <v>1.5</v>
      </c>
      <c r="F53" s="108" t="s">
        <v>395</v>
      </c>
      <c r="K53" s="108">
        <v>2E-3</v>
      </c>
      <c r="L53" s="108">
        <v>0.25</v>
      </c>
      <c r="M53" s="108">
        <v>5.03</v>
      </c>
      <c r="N53" s="380">
        <v>466</v>
      </c>
      <c r="O53" s="108">
        <v>1340</v>
      </c>
      <c r="P53" s="108">
        <v>1.5</v>
      </c>
      <c r="Q53" s="108">
        <v>2</v>
      </c>
      <c r="R53" s="108">
        <v>3.47</v>
      </c>
      <c r="S53" s="108" t="s">
        <v>502</v>
      </c>
      <c r="T53" s="108">
        <v>19</v>
      </c>
      <c r="U53" s="108">
        <v>81</v>
      </c>
      <c r="V53" s="108">
        <v>68</v>
      </c>
      <c r="W53" s="108">
        <v>3.85</v>
      </c>
      <c r="X53" s="108">
        <v>10</v>
      </c>
      <c r="Y53" s="108">
        <v>2.29</v>
      </c>
      <c r="Z53" s="108">
        <v>30</v>
      </c>
      <c r="AA53" s="108">
        <v>1.59</v>
      </c>
      <c r="AB53" s="108">
        <v>1530</v>
      </c>
      <c r="AC53" s="108">
        <v>5</v>
      </c>
      <c r="AD53" s="108">
        <v>0.2</v>
      </c>
      <c r="AE53" s="108">
        <v>56</v>
      </c>
      <c r="AF53" s="108">
        <v>1000</v>
      </c>
      <c r="AG53" s="108">
        <v>13</v>
      </c>
      <c r="AH53" s="108">
        <v>0.54</v>
      </c>
      <c r="AI53" s="108">
        <v>5</v>
      </c>
      <c r="AJ53" s="108">
        <v>11</v>
      </c>
      <c r="AK53" s="108">
        <v>209</v>
      </c>
      <c r="AL53" s="108" t="s">
        <v>500</v>
      </c>
      <c r="AM53" s="108">
        <v>0.4</v>
      </c>
      <c r="AN53" s="108">
        <v>10</v>
      </c>
      <c r="AO53" s="108" t="s">
        <v>501</v>
      </c>
      <c r="AP53" s="108">
        <v>127</v>
      </c>
      <c r="AQ53" s="108" t="s">
        <v>501</v>
      </c>
      <c r="AR53" s="108">
        <v>97</v>
      </c>
    </row>
    <row r="54" spans="1:44" x14ac:dyDescent="0.2">
      <c r="A54" s="108" t="s">
        <v>237</v>
      </c>
      <c r="B54" s="108">
        <v>62.5</v>
      </c>
      <c r="C54" s="108">
        <v>64</v>
      </c>
      <c r="D54" s="108">
        <v>1.5</v>
      </c>
      <c r="F54" s="108" t="s">
        <v>396</v>
      </c>
      <c r="K54" s="108">
        <v>2E-3</v>
      </c>
      <c r="L54" s="108">
        <v>0.25</v>
      </c>
      <c r="M54" s="108">
        <v>5.77</v>
      </c>
      <c r="N54" s="381">
        <v>527</v>
      </c>
      <c r="O54" s="108">
        <v>1540</v>
      </c>
      <c r="P54" s="108">
        <v>1.7</v>
      </c>
      <c r="Q54" s="108" t="s">
        <v>498</v>
      </c>
      <c r="R54" s="108">
        <v>4.0199999999999996</v>
      </c>
      <c r="S54" s="108">
        <v>0.8</v>
      </c>
      <c r="T54" s="108">
        <v>22</v>
      </c>
      <c r="U54" s="108">
        <v>150</v>
      </c>
      <c r="V54" s="108">
        <v>80</v>
      </c>
      <c r="W54" s="108">
        <v>4.54</v>
      </c>
      <c r="X54" s="108">
        <v>20</v>
      </c>
      <c r="Y54" s="108">
        <v>2.04</v>
      </c>
      <c r="Z54" s="108">
        <v>30</v>
      </c>
      <c r="AA54" s="108">
        <v>1.73</v>
      </c>
      <c r="AB54" s="108">
        <v>1490</v>
      </c>
      <c r="AC54" s="108">
        <v>6</v>
      </c>
      <c r="AD54" s="108">
        <v>0.66</v>
      </c>
      <c r="AE54" s="108">
        <v>108</v>
      </c>
      <c r="AF54" s="108">
        <v>1540</v>
      </c>
      <c r="AG54" s="108">
        <v>11</v>
      </c>
      <c r="AH54" s="379">
        <v>0.83</v>
      </c>
      <c r="AI54" s="108">
        <v>6</v>
      </c>
      <c r="AJ54" s="108">
        <v>15</v>
      </c>
      <c r="AK54" s="108">
        <v>232</v>
      </c>
      <c r="AL54" s="108" t="s">
        <v>500</v>
      </c>
      <c r="AM54" s="108">
        <v>0.51</v>
      </c>
      <c r="AN54" s="108" t="s">
        <v>501</v>
      </c>
      <c r="AO54" s="108" t="s">
        <v>501</v>
      </c>
      <c r="AP54" s="108">
        <v>203</v>
      </c>
      <c r="AQ54" s="108" t="s">
        <v>501</v>
      </c>
      <c r="AR54" s="108">
        <v>203</v>
      </c>
    </row>
    <row r="55" spans="1:44" x14ac:dyDescent="0.2">
      <c r="A55" s="108" t="s">
        <v>237</v>
      </c>
      <c r="B55" s="108">
        <v>64</v>
      </c>
      <c r="C55" s="108">
        <v>65.5</v>
      </c>
      <c r="D55" s="108">
        <v>1.5</v>
      </c>
      <c r="F55" s="108" t="s">
        <v>397</v>
      </c>
      <c r="K55" s="108">
        <v>5.0000000000000001E-4</v>
      </c>
      <c r="L55" s="108">
        <v>0.25</v>
      </c>
      <c r="M55" s="108">
        <v>2.54</v>
      </c>
      <c r="N55" s="108">
        <v>7</v>
      </c>
      <c r="O55" s="108">
        <v>1270</v>
      </c>
      <c r="P55" s="108">
        <v>0.7</v>
      </c>
      <c r="Q55" s="108" t="s">
        <v>498</v>
      </c>
      <c r="R55" s="108">
        <v>8.51</v>
      </c>
      <c r="S55" s="108" t="s">
        <v>502</v>
      </c>
      <c r="T55" s="108">
        <v>8</v>
      </c>
      <c r="U55" s="108">
        <v>39</v>
      </c>
      <c r="V55" s="108">
        <v>21</v>
      </c>
      <c r="W55" s="108">
        <v>1.78</v>
      </c>
      <c r="X55" s="108">
        <v>10</v>
      </c>
      <c r="Y55" s="108">
        <v>0.86</v>
      </c>
      <c r="Z55" s="108">
        <v>10</v>
      </c>
      <c r="AA55" s="108">
        <v>1.57</v>
      </c>
      <c r="AB55" s="108">
        <v>1150</v>
      </c>
      <c r="AC55" s="108">
        <v>2</v>
      </c>
      <c r="AD55" s="108">
        <v>0.39</v>
      </c>
      <c r="AE55" s="108">
        <v>20</v>
      </c>
      <c r="AF55" s="108">
        <v>430</v>
      </c>
      <c r="AG55" s="108">
        <v>11</v>
      </c>
      <c r="AH55" s="108">
        <v>0.25</v>
      </c>
      <c r="AI55" s="108" t="s">
        <v>499</v>
      </c>
      <c r="AJ55" s="108">
        <v>6</v>
      </c>
      <c r="AK55" s="108">
        <v>357</v>
      </c>
      <c r="AL55" s="108" t="s">
        <v>500</v>
      </c>
      <c r="AM55" s="108">
        <v>0.17</v>
      </c>
      <c r="AN55" s="108" t="s">
        <v>501</v>
      </c>
      <c r="AO55" s="108" t="s">
        <v>501</v>
      </c>
      <c r="AP55" s="108">
        <v>37</v>
      </c>
      <c r="AQ55" s="108" t="s">
        <v>501</v>
      </c>
      <c r="AR55" s="108">
        <v>44</v>
      </c>
    </row>
    <row r="56" spans="1:44" x14ac:dyDescent="0.2">
      <c r="A56" s="108" t="s">
        <v>237</v>
      </c>
      <c r="B56" s="108">
        <v>65.5</v>
      </c>
      <c r="C56" s="108">
        <v>67</v>
      </c>
      <c r="D56" s="108">
        <v>1.5</v>
      </c>
      <c r="F56" s="108" t="s">
        <v>398</v>
      </c>
      <c r="K56" s="108">
        <v>5.0000000000000001E-4</v>
      </c>
      <c r="L56" s="108">
        <v>0.25</v>
      </c>
      <c r="M56" s="108">
        <v>4.8</v>
      </c>
      <c r="N56" s="108">
        <v>7</v>
      </c>
      <c r="O56" s="108">
        <v>990</v>
      </c>
      <c r="P56" s="108">
        <v>0.8</v>
      </c>
      <c r="Q56" s="108" t="s">
        <v>498</v>
      </c>
      <c r="R56" s="108">
        <v>6.99</v>
      </c>
      <c r="S56" s="108" t="s">
        <v>502</v>
      </c>
      <c r="T56" s="108">
        <v>37</v>
      </c>
      <c r="U56" s="108">
        <v>354</v>
      </c>
      <c r="V56" s="108">
        <v>61</v>
      </c>
      <c r="W56" s="108">
        <v>5.96</v>
      </c>
      <c r="X56" s="108">
        <v>10</v>
      </c>
      <c r="Y56" s="108">
        <v>1.57</v>
      </c>
      <c r="Z56" s="108">
        <v>10</v>
      </c>
      <c r="AA56" s="108">
        <v>5.74</v>
      </c>
      <c r="AB56" s="108">
        <v>736</v>
      </c>
      <c r="AC56" s="108">
        <v>1</v>
      </c>
      <c r="AD56" s="108">
        <v>0.78</v>
      </c>
      <c r="AE56" s="108">
        <v>146</v>
      </c>
      <c r="AF56" s="108">
        <v>1130</v>
      </c>
      <c r="AG56" s="108">
        <v>3</v>
      </c>
      <c r="AH56" s="108">
        <v>0.32</v>
      </c>
      <c r="AI56" s="108" t="s">
        <v>499</v>
      </c>
      <c r="AJ56" s="108">
        <v>25</v>
      </c>
      <c r="AK56" s="108">
        <v>207</v>
      </c>
      <c r="AL56" s="108" t="s">
        <v>500</v>
      </c>
      <c r="AM56" s="108">
        <v>0.97</v>
      </c>
      <c r="AN56" s="108" t="s">
        <v>501</v>
      </c>
      <c r="AO56" s="108" t="s">
        <v>501</v>
      </c>
      <c r="AP56" s="108">
        <v>220</v>
      </c>
      <c r="AQ56" s="108" t="s">
        <v>501</v>
      </c>
      <c r="AR56" s="108">
        <v>95</v>
      </c>
    </row>
    <row r="57" spans="1:44" x14ac:dyDescent="0.2">
      <c r="A57" s="108" t="s">
        <v>237</v>
      </c>
      <c r="B57" s="108">
        <v>67</v>
      </c>
      <c r="C57" s="108">
        <v>68.5</v>
      </c>
      <c r="D57" s="108">
        <v>1.5</v>
      </c>
      <c r="F57" s="108" t="s">
        <v>399</v>
      </c>
      <c r="K57" s="108">
        <v>5.0000000000000001E-4</v>
      </c>
      <c r="L57" s="108">
        <v>0.25</v>
      </c>
      <c r="M57" s="108">
        <v>0.75</v>
      </c>
      <c r="N57" s="108" t="s">
        <v>499</v>
      </c>
      <c r="O57" s="108">
        <v>870</v>
      </c>
      <c r="P57" s="108" t="s">
        <v>502</v>
      </c>
      <c r="Q57" s="108" t="s">
        <v>498</v>
      </c>
      <c r="R57" s="108">
        <v>10.9</v>
      </c>
      <c r="S57" s="108" t="s">
        <v>502</v>
      </c>
      <c r="T57" s="108">
        <v>2</v>
      </c>
      <c r="U57" s="108">
        <v>32</v>
      </c>
      <c r="V57" s="108">
        <v>3</v>
      </c>
      <c r="W57" s="108">
        <v>0.84</v>
      </c>
      <c r="X57" s="108" t="s">
        <v>501</v>
      </c>
      <c r="Y57" s="108">
        <v>0.19</v>
      </c>
      <c r="Z57" s="108" t="s">
        <v>501</v>
      </c>
      <c r="AA57" s="108">
        <v>5.39</v>
      </c>
      <c r="AB57" s="108">
        <v>481</v>
      </c>
      <c r="AC57" s="108">
        <v>2</v>
      </c>
      <c r="AD57" s="108">
        <v>0.17</v>
      </c>
      <c r="AE57" s="108">
        <v>5</v>
      </c>
      <c r="AF57" s="108">
        <v>710</v>
      </c>
      <c r="AG57" s="108">
        <v>3</v>
      </c>
      <c r="AH57" s="108">
        <v>0.03</v>
      </c>
      <c r="AI57" s="108" t="s">
        <v>499</v>
      </c>
      <c r="AJ57" s="108">
        <v>2</v>
      </c>
      <c r="AK57" s="108">
        <v>256</v>
      </c>
      <c r="AL57" s="108" t="s">
        <v>500</v>
      </c>
      <c r="AM57" s="108">
        <v>0.04</v>
      </c>
      <c r="AN57" s="108" t="s">
        <v>501</v>
      </c>
      <c r="AO57" s="108" t="s">
        <v>501</v>
      </c>
      <c r="AP57" s="108">
        <v>32</v>
      </c>
      <c r="AQ57" s="108" t="s">
        <v>501</v>
      </c>
      <c r="AR57" s="108">
        <v>28</v>
      </c>
    </row>
    <row r="58" spans="1:44" x14ac:dyDescent="0.2">
      <c r="A58" s="108" t="s">
        <v>237</v>
      </c>
      <c r="B58" s="108">
        <v>68.5</v>
      </c>
      <c r="C58" s="108">
        <v>70</v>
      </c>
      <c r="D58" s="108">
        <v>1.5</v>
      </c>
      <c r="F58" s="108" t="s">
        <v>401</v>
      </c>
      <c r="K58" s="108">
        <v>5.0000000000000001E-4</v>
      </c>
      <c r="L58" s="108">
        <v>0.25</v>
      </c>
      <c r="M58" s="108">
        <v>4.3600000000000003</v>
      </c>
      <c r="N58" s="108" t="s">
        <v>499</v>
      </c>
      <c r="O58" s="108">
        <v>1490</v>
      </c>
      <c r="P58" s="108">
        <v>1.2</v>
      </c>
      <c r="Q58" s="108" t="s">
        <v>498</v>
      </c>
      <c r="R58" s="108">
        <v>4.46</v>
      </c>
      <c r="S58" s="108">
        <v>0.5</v>
      </c>
      <c r="T58" s="108">
        <v>18</v>
      </c>
      <c r="U58" s="108">
        <v>86</v>
      </c>
      <c r="V58" s="108">
        <v>43</v>
      </c>
      <c r="W58" s="108">
        <v>3.75</v>
      </c>
      <c r="X58" s="108">
        <v>10</v>
      </c>
      <c r="Y58" s="108">
        <v>1.46</v>
      </c>
      <c r="Z58" s="108">
        <v>20</v>
      </c>
      <c r="AA58" s="108">
        <v>1.64</v>
      </c>
      <c r="AB58" s="108">
        <v>1700</v>
      </c>
      <c r="AC58" s="108">
        <v>4</v>
      </c>
      <c r="AD58" s="108">
        <v>0.62</v>
      </c>
      <c r="AE58" s="108">
        <v>49</v>
      </c>
      <c r="AF58" s="108">
        <v>1010</v>
      </c>
      <c r="AG58" s="108">
        <v>9</v>
      </c>
      <c r="AH58" s="108">
        <v>0.54</v>
      </c>
      <c r="AI58" s="108" t="s">
        <v>499</v>
      </c>
      <c r="AJ58" s="108">
        <v>11</v>
      </c>
      <c r="AK58" s="108">
        <v>223</v>
      </c>
      <c r="AL58" s="108" t="s">
        <v>500</v>
      </c>
      <c r="AM58" s="108">
        <v>0.43</v>
      </c>
      <c r="AN58" s="108" t="s">
        <v>501</v>
      </c>
      <c r="AO58" s="108" t="s">
        <v>501</v>
      </c>
      <c r="AP58" s="108">
        <v>112</v>
      </c>
      <c r="AQ58" s="108" t="s">
        <v>501</v>
      </c>
      <c r="AR58" s="108">
        <v>85</v>
      </c>
    </row>
    <row r="59" spans="1:44" x14ac:dyDescent="0.2">
      <c r="A59" s="108" t="s">
        <v>237</v>
      </c>
      <c r="B59" s="108">
        <v>70</v>
      </c>
      <c r="C59" s="108">
        <v>71</v>
      </c>
      <c r="D59" s="108">
        <v>1</v>
      </c>
      <c r="F59" s="108" t="s">
        <v>402</v>
      </c>
      <c r="K59" s="108">
        <v>5.0000000000000001E-4</v>
      </c>
      <c r="L59" s="108">
        <v>0.25</v>
      </c>
      <c r="M59" s="108">
        <v>4.7</v>
      </c>
      <c r="N59" s="108" t="s">
        <v>499</v>
      </c>
      <c r="O59" s="108">
        <v>1690</v>
      </c>
      <c r="P59" s="108">
        <v>1.3</v>
      </c>
      <c r="Q59" s="108" t="s">
        <v>498</v>
      </c>
      <c r="R59" s="108">
        <v>2.1800000000000002</v>
      </c>
      <c r="S59" s="108" t="s">
        <v>502</v>
      </c>
      <c r="T59" s="108">
        <v>17</v>
      </c>
      <c r="U59" s="108">
        <v>126</v>
      </c>
      <c r="V59" s="108">
        <v>64</v>
      </c>
      <c r="W59" s="108">
        <v>4.3600000000000003</v>
      </c>
      <c r="X59" s="108">
        <v>10</v>
      </c>
      <c r="Y59" s="108">
        <v>1.65</v>
      </c>
      <c r="Z59" s="108">
        <v>20</v>
      </c>
      <c r="AA59" s="108">
        <v>1.92</v>
      </c>
      <c r="AB59" s="108">
        <v>829</v>
      </c>
      <c r="AC59" s="108">
        <v>4</v>
      </c>
      <c r="AD59" s="108">
        <v>0.92</v>
      </c>
      <c r="AE59" s="108">
        <v>66</v>
      </c>
      <c r="AF59" s="108">
        <v>2250</v>
      </c>
      <c r="AG59" s="108">
        <v>5</v>
      </c>
      <c r="AH59" s="108">
        <v>0.74</v>
      </c>
      <c r="AI59" s="108" t="s">
        <v>499</v>
      </c>
      <c r="AJ59" s="108">
        <v>13</v>
      </c>
      <c r="AK59" s="108">
        <v>109</v>
      </c>
      <c r="AL59" s="108" t="s">
        <v>500</v>
      </c>
      <c r="AM59" s="108">
        <v>0.59</v>
      </c>
      <c r="AN59" s="108" t="s">
        <v>501</v>
      </c>
      <c r="AO59" s="108" t="s">
        <v>501</v>
      </c>
      <c r="AP59" s="108">
        <v>158</v>
      </c>
      <c r="AQ59" s="108" t="s">
        <v>501</v>
      </c>
      <c r="AR59" s="108">
        <v>95</v>
      </c>
    </row>
    <row r="60" spans="1:44" x14ac:dyDescent="0.2">
      <c r="A60" s="108" t="s">
        <v>237</v>
      </c>
      <c r="B60" s="108">
        <v>71</v>
      </c>
      <c r="C60" s="108">
        <v>72</v>
      </c>
      <c r="D60" s="108">
        <v>1</v>
      </c>
      <c r="F60" s="108" t="s">
        <v>403</v>
      </c>
      <c r="K60" s="108">
        <v>5.0000000000000001E-4</v>
      </c>
      <c r="L60" s="108">
        <v>0.25</v>
      </c>
      <c r="M60" s="108">
        <v>4.4400000000000004</v>
      </c>
      <c r="N60" s="108">
        <v>13</v>
      </c>
      <c r="O60" s="108">
        <v>2230</v>
      </c>
      <c r="P60" s="108">
        <v>1.4</v>
      </c>
      <c r="Q60" s="108" t="s">
        <v>498</v>
      </c>
      <c r="R60" s="108">
        <v>0.98</v>
      </c>
      <c r="S60" s="108" t="s">
        <v>502</v>
      </c>
      <c r="T60" s="108">
        <v>13</v>
      </c>
      <c r="U60" s="108">
        <v>99</v>
      </c>
      <c r="V60" s="108">
        <v>71</v>
      </c>
      <c r="W60" s="108">
        <v>3.27</v>
      </c>
      <c r="X60" s="108">
        <v>10</v>
      </c>
      <c r="Y60" s="108">
        <v>1.56</v>
      </c>
      <c r="Z60" s="108">
        <v>20</v>
      </c>
      <c r="AA60" s="108">
        <v>1.05</v>
      </c>
      <c r="AB60" s="108">
        <v>485</v>
      </c>
      <c r="AC60" s="108">
        <v>3</v>
      </c>
      <c r="AD60" s="108">
        <v>0.91</v>
      </c>
      <c r="AE60" s="108">
        <v>60</v>
      </c>
      <c r="AF60" s="108">
        <v>1110</v>
      </c>
      <c r="AG60" s="108">
        <v>5</v>
      </c>
      <c r="AH60" s="108">
        <v>0.47</v>
      </c>
      <c r="AI60" s="108">
        <v>7</v>
      </c>
      <c r="AJ60" s="108">
        <v>10</v>
      </c>
      <c r="AK60" s="108">
        <v>94</v>
      </c>
      <c r="AL60" s="108" t="s">
        <v>500</v>
      </c>
      <c r="AM60" s="108">
        <v>0.38</v>
      </c>
      <c r="AN60" s="108" t="s">
        <v>501</v>
      </c>
      <c r="AO60" s="108" t="s">
        <v>501</v>
      </c>
      <c r="AP60" s="108">
        <v>110</v>
      </c>
      <c r="AQ60" s="108" t="s">
        <v>501</v>
      </c>
      <c r="AR60" s="108">
        <v>120</v>
      </c>
    </row>
    <row r="61" spans="1:44" x14ac:dyDescent="0.2">
      <c r="A61" s="108" t="s">
        <v>237</v>
      </c>
      <c r="B61" s="108">
        <v>72</v>
      </c>
      <c r="C61" s="108">
        <v>72.5</v>
      </c>
      <c r="D61" s="108">
        <v>0.5</v>
      </c>
      <c r="F61" s="108" t="s">
        <v>404</v>
      </c>
      <c r="K61" s="108">
        <v>1E-3</v>
      </c>
      <c r="L61" s="108">
        <v>0.25</v>
      </c>
      <c r="M61" s="108">
        <v>2.2599999999999998</v>
      </c>
      <c r="N61" s="379">
        <v>102</v>
      </c>
      <c r="O61" s="108">
        <v>1260</v>
      </c>
      <c r="P61" s="108">
        <v>1.1000000000000001</v>
      </c>
      <c r="Q61" s="108">
        <v>2</v>
      </c>
      <c r="R61" s="108">
        <v>5.41</v>
      </c>
      <c r="S61" s="108">
        <v>1.7</v>
      </c>
      <c r="T61" s="108">
        <v>6</v>
      </c>
      <c r="U61" s="108">
        <v>104</v>
      </c>
      <c r="V61" s="108">
        <v>61</v>
      </c>
      <c r="W61" s="108">
        <v>2.69</v>
      </c>
      <c r="X61" s="108">
        <v>10</v>
      </c>
      <c r="Y61" s="108">
        <v>0.9</v>
      </c>
      <c r="Z61" s="108">
        <v>20</v>
      </c>
      <c r="AA61" s="108">
        <v>0.89</v>
      </c>
      <c r="AB61" s="108">
        <v>571</v>
      </c>
      <c r="AC61" s="108">
        <v>9</v>
      </c>
      <c r="AD61" s="108">
        <v>0.13</v>
      </c>
      <c r="AE61" s="108">
        <v>61</v>
      </c>
      <c r="AF61" s="108">
        <v>7180</v>
      </c>
      <c r="AG61" s="108">
        <v>4</v>
      </c>
      <c r="AH61" s="108">
        <v>0.48</v>
      </c>
      <c r="AI61" s="108">
        <v>10</v>
      </c>
      <c r="AJ61" s="108">
        <v>6</v>
      </c>
      <c r="AK61" s="108">
        <v>198</v>
      </c>
      <c r="AL61" s="108" t="s">
        <v>500</v>
      </c>
      <c r="AM61" s="108">
        <v>0.17</v>
      </c>
      <c r="AN61" s="108" t="s">
        <v>501</v>
      </c>
      <c r="AO61" s="108" t="s">
        <v>501</v>
      </c>
      <c r="AP61" s="108">
        <v>316</v>
      </c>
      <c r="AQ61" s="108" t="s">
        <v>501</v>
      </c>
      <c r="AR61" s="108">
        <v>194</v>
      </c>
    </row>
    <row r="62" spans="1:44" x14ac:dyDescent="0.2">
      <c r="A62" s="108" t="s">
        <v>237</v>
      </c>
      <c r="B62" s="108">
        <v>72.5</v>
      </c>
      <c r="C62" s="108">
        <v>73.150000000000006</v>
      </c>
      <c r="D62" s="108">
        <v>0.65000000000000568</v>
      </c>
      <c r="F62" s="108" t="s">
        <v>405</v>
      </c>
      <c r="K62" s="108">
        <v>5.0000000000000001E-4</v>
      </c>
      <c r="L62" s="108">
        <v>0.25</v>
      </c>
      <c r="M62" s="108">
        <v>2.64</v>
      </c>
      <c r="N62" s="108">
        <v>29</v>
      </c>
      <c r="O62" s="108">
        <v>810</v>
      </c>
      <c r="P62" s="108">
        <v>0.9</v>
      </c>
      <c r="Q62" s="108">
        <v>2</v>
      </c>
      <c r="R62" s="108">
        <v>1.2</v>
      </c>
      <c r="S62" s="108" t="s">
        <v>502</v>
      </c>
      <c r="T62" s="108">
        <v>11</v>
      </c>
      <c r="U62" s="108">
        <v>52</v>
      </c>
      <c r="V62" s="108">
        <v>44</v>
      </c>
      <c r="W62" s="108">
        <v>2.4</v>
      </c>
      <c r="X62" s="108">
        <v>10</v>
      </c>
      <c r="Y62" s="108">
        <v>1.03</v>
      </c>
      <c r="Z62" s="108">
        <v>10</v>
      </c>
      <c r="AA62" s="108">
        <v>0.72</v>
      </c>
      <c r="AB62" s="108">
        <v>1120</v>
      </c>
      <c r="AC62" s="108">
        <v>3</v>
      </c>
      <c r="AD62" s="108">
        <v>0.2</v>
      </c>
      <c r="AE62" s="108">
        <v>26</v>
      </c>
      <c r="AF62" s="108">
        <v>480</v>
      </c>
      <c r="AG62" s="108">
        <v>5</v>
      </c>
      <c r="AH62" s="108">
        <v>0.56999999999999995</v>
      </c>
      <c r="AI62" s="108" t="s">
        <v>499</v>
      </c>
      <c r="AJ62" s="108">
        <v>6</v>
      </c>
      <c r="AK62" s="108">
        <v>67</v>
      </c>
      <c r="AL62" s="108" t="s">
        <v>500</v>
      </c>
      <c r="AM62" s="108">
        <v>0.21</v>
      </c>
      <c r="AN62" s="108" t="s">
        <v>501</v>
      </c>
      <c r="AO62" s="108" t="s">
        <v>501</v>
      </c>
      <c r="AP62" s="108">
        <v>52</v>
      </c>
      <c r="AQ62" s="108" t="s">
        <v>501</v>
      </c>
      <c r="AR62" s="108">
        <v>51</v>
      </c>
    </row>
    <row r="63" spans="1:44" x14ac:dyDescent="0.2">
      <c r="A63" s="108" t="s">
        <v>237</v>
      </c>
      <c r="B63" s="108">
        <v>73.150000000000006</v>
      </c>
      <c r="C63" s="108">
        <v>74.05</v>
      </c>
      <c r="D63" s="108">
        <v>0.89999999999999147</v>
      </c>
      <c r="F63" s="108" t="s">
        <v>406</v>
      </c>
      <c r="K63" s="108">
        <v>5.0000000000000001E-4</v>
      </c>
      <c r="L63" s="108">
        <v>0.25</v>
      </c>
      <c r="M63" s="108">
        <v>3.61</v>
      </c>
      <c r="N63" s="108">
        <v>44</v>
      </c>
      <c r="O63" s="108">
        <v>1160</v>
      </c>
      <c r="P63" s="108">
        <v>1.2</v>
      </c>
      <c r="Q63" s="108" t="s">
        <v>498</v>
      </c>
      <c r="R63" s="108">
        <v>2.2799999999999998</v>
      </c>
      <c r="S63" s="108" t="s">
        <v>502</v>
      </c>
      <c r="T63" s="108">
        <v>11</v>
      </c>
      <c r="U63" s="108">
        <v>57</v>
      </c>
      <c r="V63" s="108">
        <v>44</v>
      </c>
      <c r="W63" s="108">
        <v>2.5299999999999998</v>
      </c>
      <c r="X63" s="108">
        <v>10</v>
      </c>
      <c r="Y63" s="108">
        <v>1.54</v>
      </c>
      <c r="Z63" s="108">
        <v>20</v>
      </c>
      <c r="AA63" s="108">
        <v>0.96</v>
      </c>
      <c r="AB63" s="108">
        <v>1230</v>
      </c>
      <c r="AC63" s="108">
        <v>1</v>
      </c>
      <c r="AD63" s="108">
        <v>0.12</v>
      </c>
      <c r="AE63" s="108">
        <v>29</v>
      </c>
      <c r="AF63" s="108">
        <v>630</v>
      </c>
      <c r="AG63" s="108">
        <v>16</v>
      </c>
      <c r="AH63" s="108">
        <v>0.35</v>
      </c>
      <c r="AI63" s="108">
        <v>7</v>
      </c>
      <c r="AJ63" s="108">
        <v>8</v>
      </c>
      <c r="AK63" s="108">
        <v>122</v>
      </c>
      <c r="AL63" s="108" t="s">
        <v>500</v>
      </c>
      <c r="AM63" s="108">
        <v>0.27</v>
      </c>
      <c r="AN63" s="108" t="s">
        <v>501</v>
      </c>
      <c r="AO63" s="108" t="s">
        <v>501</v>
      </c>
      <c r="AP63" s="108">
        <v>56</v>
      </c>
      <c r="AQ63" s="108" t="s">
        <v>501</v>
      </c>
      <c r="AR63" s="108">
        <v>55</v>
      </c>
    </row>
    <row r="64" spans="1:44" x14ac:dyDescent="0.2">
      <c r="A64" s="108" t="s">
        <v>237</v>
      </c>
      <c r="B64" s="108">
        <v>74.05</v>
      </c>
      <c r="C64" s="108">
        <v>74.849999999999994</v>
      </c>
      <c r="D64" s="108">
        <v>0.79999999999999716</v>
      </c>
      <c r="F64" s="108" t="s">
        <v>407</v>
      </c>
      <c r="K64" s="108">
        <v>5.0000000000000001E-4</v>
      </c>
      <c r="L64" s="108">
        <v>0.25</v>
      </c>
      <c r="M64" s="108">
        <v>4.01</v>
      </c>
      <c r="N64" s="108">
        <v>49</v>
      </c>
      <c r="O64" s="108">
        <v>1120</v>
      </c>
      <c r="P64" s="108">
        <v>1.3</v>
      </c>
      <c r="Q64" s="108" t="s">
        <v>498</v>
      </c>
      <c r="R64" s="108">
        <v>0.99</v>
      </c>
      <c r="S64" s="108" t="s">
        <v>502</v>
      </c>
      <c r="T64" s="108">
        <v>12</v>
      </c>
      <c r="U64" s="108">
        <v>88</v>
      </c>
      <c r="V64" s="108">
        <v>64</v>
      </c>
      <c r="W64" s="108">
        <v>2.93</v>
      </c>
      <c r="X64" s="108">
        <v>10</v>
      </c>
      <c r="Y64" s="108">
        <v>1.5</v>
      </c>
      <c r="Z64" s="108">
        <v>20</v>
      </c>
      <c r="AA64" s="108">
        <v>1.1200000000000001</v>
      </c>
      <c r="AB64" s="108">
        <v>500</v>
      </c>
      <c r="AC64" s="108">
        <v>3</v>
      </c>
      <c r="AD64" s="108">
        <v>0.68</v>
      </c>
      <c r="AE64" s="108">
        <v>48</v>
      </c>
      <c r="AF64" s="108">
        <v>710</v>
      </c>
      <c r="AG64" s="108">
        <v>8</v>
      </c>
      <c r="AH64" s="108">
        <v>0.74</v>
      </c>
      <c r="AI64" s="108">
        <v>8</v>
      </c>
      <c r="AJ64" s="108">
        <v>9</v>
      </c>
      <c r="AK64" s="108">
        <v>60</v>
      </c>
      <c r="AL64" s="108" t="s">
        <v>500</v>
      </c>
      <c r="AM64" s="108">
        <v>0.31</v>
      </c>
      <c r="AN64" s="108" t="s">
        <v>501</v>
      </c>
      <c r="AO64" s="108" t="s">
        <v>501</v>
      </c>
      <c r="AP64" s="108">
        <v>78</v>
      </c>
      <c r="AQ64" s="108" t="s">
        <v>501</v>
      </c>
      <c r="AR64" s="108">
        <v>71</v>
      </c>
    </row>
    <row r="65" spans="1:44" x14ac:dyDescent="0.2">
      <c r="A65" s="108" t="s">
        <v>237</v>
      </c>
      <c r="B65" s="108">
        <v>74.849999999999994</v>
      </c>
      <c r="C65" s="108">
        <v>75.7</v>
      </c>
      <c r="D65" s="108">
        <v>0.85000000000000853</v>
      </c>
      <c r="F65" s="108" t="s">
        <v>408</v>
      </c>
      <c r="K65" s="108">
        <v>5.0000000000000001E-4</v>
      </c>
      <c r="L65" s="108">
        <v>0.25</v>
      </c>
      <c r="M65" s="108">
        <v>4.1100000000000003</v>
      </c>
      <c r="N65" s="108">
        <v>24</v>
      </c>
      <c r="O65" s="108">
        <v>1670</v>
      </c>
      <c r="P65" s="108">
        <v>1.3</v>
      </c>
      <c r="Q65" s="108" t="s">
        <v>498</v>
      </c>
      <c r="R65" s="108">
        <v>0.69</v>
      </c>
      <c r="S65" s="108" t="s">
        <v>502</v>
      </c>
      <c r="T65" s="108">
        <v>11</v>
      </c>
      <c r="U65" s="108">
        <v>48</v>
      </c>
      <c r="V65" s="108">
        <v>47</v>
      </c>
      <c r="W65" s="108">
        <v>2.7</v>
      </c>
      <c r="X65" s="108">
        <v>10</v>
      </c>
      <c r="Y65" s="108">
        <v>1.75</v>
      </c>
      <c r="Z65" s="108">
        <v>20</v>
      </c>
      <c r="AA65" s="108">
        <v>1.06</v>
      </c>
      <c r="AB65" s="108">
        <v>624</v>
      </c>
      <c r="AC65" s="108">
        <v>3</v>
      </c>
      <c r="AD65" s="108">
        <v>0.54</v>
      </c>
      <c r="AE65" s="108">
        <v>27</v>
      </c>
      <c r="AF65" s="108">
        <v>350</v>
      </c>
      <c r="AG65" s="108">
        <v>4</v>
      </c>
      <c r="AH65" s="108">
        <v>0.61</v>
      </c>
      <c r="AI65" s="108" t="s">
        <v>499</v>
      </c>
      <c r="AJ65" s="108">
        <v>9</v>
      </c>
      <c r="AK65" s="108">
        <v>48</v>
      </c>
      <c r="AL65" s="108" t="s">
        <v>500</v>
      </c>
      <c r="AM65" s="108">
        <v>0.26</v>
      </c>
      <c r="AN65" s="108" t="s">
        <v>501</v>
      </c>
      <c r="AO65" s="108" t="s">
        <v>501</v>
      </c>
      <c r="AP65" s="108">
        <v>62</v>
      </c>
      <c r="AQ65" s="108" t="s">
        <v>501</v>
      </c>
      <c r="AR65" s="108">
        <v>60</v>
      </c>
    </row>
    <row r="66" spans="1:44" x14ac:dyDescent="0.2">
      <c r="A66" s="108" t="s">
        <v>237</v>
      </c>
      <c r="B66" s="108">
        <v>75.7</v>
      </c>
      <c r="C66" s="108">
        <v>76.2</v>
      </c>
      <c r="D66" s="108">
        <v>0.5</v>
      </c>
      <c r="F66" s="108" t="s">
        <v>409</v>
      </c>
      <c r="K66" s="108">
        <v>5.0000000000000001E-4</v>
      </c>
      <c r="L66" s="108">
        <v>0.25</v>
      </c>
      <c r="M66" s="108">
        <v>2.38</v>
      </c>
      <c r="N66" s="108">
        <v>6</v>
      </c>
      <c r="O66" s="108">
        <v>1200</v>
      </c>
      <c r="P66" s="108">
        <v>0.7</v>
      </c>
      <c r="Q66" s="108" t="s">
        <v>498</v>
      </c>
      <c r="R66" s="108">
        <v>0.5</v>
      </c>
      <c r="S66" s="108" t="s">
        <v>502</v>
      </c>
      <c r="T66" s="108">
        <v>11</v>
      </c>
      <c r="U66" s="108">
        <v>49</v>
      </c>
      <c r="V66" s="108">
        <v>40</v>
      </c>
      <c r="W66" s="108">
        <v>2.11</v>
      </c>
      <c r="X66" s="108">
        <v>10</v>
      </c>
      <c r="Y66" s="108">
        <v>1.03</v>
      </c>
      <c r="Z66" s="108">
        <v>10</v>
      </c>
      <c r="AA66" s="108">
        <v>0.67</v>
      </c>
      <c r="AB66" s="108">
        <v>300</v>
      </c>
      <c r="AC66" s="108">
        <v>2</v>
      </c>
      <c r="AD66" s="108">
        <v>0.28999999999999998</v>
      </c>
      <c r="AE66" s="108">
        <v>35</v>
      </c>
      <c r="AF66" s="108">
        <v>160</v>
      </c>
      <c r="AG66" s="108" t="s">
        <v>498</v>
      </c>
      <c r="AH66" s="108">
        <v>0.6</v>
      </c>
      <c r="AI66" s="108" t="s">
        <v>499</v>
      </c>
      <c r="AJ66" s="108">
        <v>5</v>
      </c>
      <c r="AK66" s="108">
        <v>34</v>
      </c>
      <c r="AL66" s="108" t="s">
        <v>500</v>
      </c>
      <c r="AM66" s="108">
        <v>0.17</v>
      </c>
      <c r="AN66" s="108" t="s">
        <v>501</v>
      </c>
      <c r="AO66" s="108" t="s">
        <v>501</v>
      </c>
      <c r="AP66" s="108">
        <v>42</v>
      </c>
      <c r="AQ66" s="108" t="s">
        <v>501</v>
      </c>
      <c r="AR66" s="108">
        <v>36</v>
      </c>
    </row>
    <row r="67" spans="1:44" x14ac:dyDescent="0.2">
      <c r="A67" s="108" t="s">
        <v>237</v>
      </c>
      <c r="B67" s="108">
        <v>76.2</v>
      </c>
      <c r="C67" s="108">
        <v>76.75</v>
      </c>
      <c r="D67" s="108">
        <v>0.54999999999999716</v>
      </c>
      <c r="F67" s="108" t="s">
        <v>411</v>
      </c>
      <c r="K67" s="108">
        <v>5.0000000000000001E-4</v>
      </c>
      <c r="L67" s="108">
        <v>0.25</v>
      </c>
      <c r="M67" s="108">
        <v>4.8</v>
      </c>
      <c r="N67" s="108">
        <v>8</v>
      </c>
      <c r="O67" s="108">
        <v>1170</v>
      </c>
      <c r="P67" s="108">
        <v>1.5</v>
      </c>
      <c r="Q67" s="108" t="s">
        <v>498</v>
      </c>
      <c r="R67" s="108">
        <v>2.58</v>
      </c>
      <c r="S67" s="108">
        <v>0.7</v>
      </c>
      <c r="T67" s="108">
        <v>24</v>
      </c>
      <c r="U67" s="108">
        <v>123</v>
      </c>
      <c r="V67" s="108">
        <v>93</v>
      </c>
      <c r="W67" s="108">
        <v>4.83</v>
      </c>
      <c r="X67" s="108">
        <v>10</v>
      </c>
      <c r="Y67" s="108">
        <v>1.67</v>
      </c>
      <c r="Z67" s="108">
        <v>20</v>
      </c>
      <c r="AA67" s="108">
        <v>2.37</v>
      </c>
      <c r="AB67" s="108">
        <v>715</v>
      </c>
      <c r="AC67" s="108">
        <v>3</v>
      </c>
      <c r="AD67" s="108">
        <v>0.7</v>
      </c>
      <c r="AE67" s="108">
        <v>88</v>
      </c>
      <c r="AF67" s="108">
        <v>730</v>
      </c>
      <c r="AG67" s="108">
        <v>7</v>
      </c>
      <c r="AH67" s="379">
        <v>0.85</v>
      </c>
      <c r="AI67" s="108" t="s">
        <v>499</v>
      </c>
      <c r="AJ67" s="108">
        <v>15</v>
      </c>
      <c r="AK67" s="108">
        <v>139</v>
      </c>
      <c r="AL67" s="108" t="s">
        <v>500</v>
      </c>
      <c r="AM67" s="108">
        <v>0.55000000000000004</v>
      </c>
      <c r="AN67" s="108" t="s">
        <v>501</v>
      </c>
      <c r="AO67" s="108" t="s">
        <v>501</v>
      </c>
      <c r="AP67" s="108">
        <v>167</v>
      </c>
      <c r="AQ67" s="108" t="s">
        <v>501</v>
      </c>
      <c r="AR67" s="108">
        <v>120</v>
      </c>
    </row>
    <row r="68" spans="1:44" x14ac:dyDescent="0.2">
      <c r="A68" s="108" t="s">
        <v>237</v>
      </c>
      <c r="B68" s="108">
        <v>76.75</v>
      </c>
      <c r="C68" s="108">
        <v>78</v>
      </c>
      <c r="D68" s="108">
        <v>1.25</v>
      </c>
      <c r="F68" s="108" t="s">
        <v>412</v>
      </c>
      <c r="K68" s="108">
        <v>5.0000000000000001E-4</v>
      </c>
      <c r="L68" s="108">
        <v>0.25</v>
      </c>
      <c r="M68" s="108">
        <v>5.08</v>
      </c>
      <c r="N68" s="108" t="s">
        <v>499</v>
      </c>
      <c r="O68" s="108">
        <v>1220</v>
      </c>
      <c r="P68" s="108">
        <v>1.4</v>
      </c>
      <c r="Q68" s="108" t="s">
        <v>498</v>
      </c>
      <c r="R68" s="108">
        <v>8.32</v>
      </c>
      <c r="S68" s="108">
        <v>0.9</v>
      </c>
      <c r="T68" s="108">
        <v>16</v>
      </c>
      <c r="U68" s="108">
        <v>81</v>
      </c>
      <c r="V68" s="108">
        <v>66</v>
      </c>
      <c r="W68" s="108">
        <v>3.9</v>
      </c>
      <c r="X68" s="108">
        <v>10</v>
      </c>
      <c r="Y68" s="108">
        <v>1.59</v>
      </c>
      <c r="Z68" s="108">
        <v>30</v>
      </c>
      <c r="AA68" s="108">
        <v>1.62</v>
      </c>
      <c r="AB68" s="108">
        <v>1130</v>
      </c>
      <c r="AC68" s="108">
        <v>3</v>
      </c>
      <c r="AD68" s="108">
        <v>0.76</v>
      </c>
      <c r="AE68" s="108">
        <v>55</v>
      </c>
      <c r="AF68" s="108">
        <v>1210</v>
      </c>
      <c r="AG68" s="108">
        <v>18</v>
      </c>
      <c r="AH68" s="379">
        <v>0.91</v>
      </c>
      <c r="AI68" s="108" t="s">
        <v>499</v>
      </c>
      <c r="AJ68" s="108">
        <v>12</v>
      </c>
      <c r="AK68" s="108">
        <v>473</v>
      </c>
      <c r="AL68" s="108" t="s">
        <v>500</v>
      </c>
      <c r="AM68" s="108">
        <v>0.4</v>
      </c>
      <c r="AN68" s="108" t="s">
        <v>501</v>
      </c>
      <c r="AO68" s="108" t="s">
        <v>501</v>
      </c>
      <c r="AP68" s="108">
        <v>128</v>
      </c>
      <c r="AQ68" s="108" t="s">
        <v>501</v>
      </c>
      <c r="AR68" s="108">
        <v>120</v>
      </c>
    </row>
    <row r="69" spans="1:44" x14ac:dyDescent="0.2">
      <c r="A69" s="108" t="s">
        <v>237</v>
      </c>
      <c r="B69" s="108">
        <v>78</v>
      </c>
      <c r="C69" s="108">
        <v>79.5</v>
      </c>
      <c r="D69" s="108">
        <v>1.5</v>
      </c>
      <c r="F69" s="108" t="s">
        <v>413</v>
      </c>
      <c r="K69" s="108">
        <v>5.0000000000000001E-4</v>
      </c>
      <c r="L69" s="108">
        <v>0.25</v>
      </c>
      <c r="M69" s="108">
        <v>6.54</v>
      </c>
      <c r="N69" s="108" t="s">
        <v>499</v>
      </c>
      <c r="O69" s="108">
        <v>740</v>
      </c>
      <c r="P69" s="108">
        <v>1.6</v>
      </c>
      <c r="Q69" s="108" t="s">
        <v>498</v>
      </c>
      <c r="R69" s="108">
        <v>14.7</v>
      </c>
      <c r="S69" s="108">
        <v>0.5</v>
      </c>
      <c r="T69" s="108">
        <v>14</v>
      </c>
      <c r="U69" s="108">
        <v>49</v>
      </c>
      <c r="V69" s="108">
        <v>36</v>
      </c>
      <c r="W69" s="108">
        <v>3.49</v>
      </c>
      <c r="X69" s="108">
        <v>20</v>
      </c>
      <c r="Y69" s="108">
        <v>2.0299999999999998</v>
      </c>
      <c r="Z69" s="108">
        <v>40</v>
      </c>
      <c r="AA69" s="108">
        <v>1.01</v>
      </c>
      <c r="AB69" s="108">
        <v>1070</v>
      </c>
      <c r="AC69" s="108" t="s">
        <v>503</v>
      </c>
      <c r="AD69" s="108">
        <v>0.67</v>
      </c>
      <c r="AE69" s="108">
        <v>33</v>
      </c>
      <c r="AF69" s="108">
        <v>500</v>
      </c>
      <c r="AG69" s="108">
        <v>24</v>
      </c>
      <c r="AH69" s="108">
        <v>0.39</v>
      </c>
      <c r="AI69" s="108">
        <v>11</v>
      </c>
      <c r="AJ69" s="108">
        <v>11</v>
      </c>
      <c r="AK69" s="108">
        <v>1100</v>
      </c>
      <c r="AL69" s="108" t="s">
        <v>500</v>
      </c>
      <c r="AM69" s="108">
        <v>0.32</v>
      </c>
      <c r="AN69" s="108" t="s">
        <v>501</v>
      </c>
      <c r="AO69" s="108" t="s">
        <v>501</v>
      </c>
      <c r="AP69" s="108">
        <v>63</v>
      </c>
      <c r="AQ69" s="108" t="s">
        <v>501</v>
      </c>
      <c r="AR69" s="108">
        <v>74</v>
      </c>
    </row>
    <row r="70" spans="1:44" x14ac:dyDescent="0.2">
      <c r="A70" s="108" t="s">
        <v>237</v>
      </c>
      <c r="B70" s="108">
        <v>79.5</v>
      </c>
      <c r="C70" s="108">
        <v>81</v>
      </c>
      <c r="D70" s="108">
        <v>1.5</v>
      </c>
      <c r="F70" s="108" t="s">
        <v>414</v>
      </c>
      <c r="K70" s="108">
        <v>5.0000000000000001E-4</v>
      </c>
      <c r="L70" s="108">
        <v>0.25</v>
      </c>
      <c r="M70" s="108">
        <v>8.01</v>
      </c>
      <c r="N70" s="108">
        <v>18</v>
      </c>
      <c r="O70" s="108">
        <v>860</v>
      </c>
      <c r="P70" s="108">
        <v>2</v>
      </c>
      <c r="Q70" s="108" t="s">
        <v>498</v>
      </c>
      <c r="R70" s="108">
        <v>8.5500000000000007</v>
      </c>
      <c r="S70" s="108">
        <v>0.6</v>
      </c>
      <c r="T70" s="108">
        <v>14</v>
      </c>
      <c r="U70" s="108">
        <v>57</v>
      </c>
      <c r="V70" s="108">
        <v>31</v>
      </c>
      <c r="W70" s="108">
        <v>4.03</v>
      </c>
      <c r="X70" s="108">
        <v>20</v>
      </c>
      <c r="Y70" s="108">
        <v>2.56</v>
      </c>
      <c r="Z70" s="108">
        <v>50</v>
      </c>
      <c r="AA70" s="108">
        <v>1.03</v>
      </c>
      <c r="AB70" s="108">
        <v>630</v>
      </c>
      <c r="AC70" s="108" t="s">
        <v>503</v>
      </c>
      <c r="AD70" s="108">
        <v>0.87</v>
      </c>
      <c r="AE70" s="108">
        <v>30</v>
      </c>
      <c r="AF70" s="108">
        <v>450</v>
      </c>
      <c r="AG70" s="108">
        <v>23</v>
      </c>
      <c r="AH70" s="108">
        <v>0.35</v>
      </c>
      <c r="AI70" s="108">
        <v>6</v>
      </c>
      <c r="AJ70" s="108">
        <v>12</v>
      </c>
      <c r="AK70" s="108">
        <v>600</v>
      </c>
      <c r="AL70" s="108" t="s">
        <v>500</v>
      </c>
      <c r="AM70" s="108">
        <v>0.37</v>
      </c>
      <c r="AN70" s="108" t="s">
        <v>501</v>
      </c>
      <c r="AO70" s="108" t="s">
        <v>501</v>
      </c>
      <c r="AP70" s="108">
        <v>72</v>
      </c>
      <c r="AQ70" s="108" t="s">
        <v>501</v>
      </c>
      <c r="AR70" s="108">
        <v>86</v>
      </c>
    </row>
    <row r="71" spans="1:44" x14ac:dyDescent="0.2">
      <c r="A71" s="108" t="s">
        <v>237</v>
      </c>
      <c r="B71" s="108">
        <v>81</v>
      </c>
      <c r="C71" s="108">
        <v>82.5</v>
      </c>
      <c r="D71" s="108">
        <v>1.5</v>
      </c>
      <c r="F71" s="108" t="s">
        <v>415</v>
      </c>
      <c r="K71" s="108">
        <v>5.0000000000000001E-4</v>
      </c>
      <c r="L71" s="108">
        <v>0.25</v>
      </c>
      <c r="M71" s="108">
        <v>6.73</v>
      </c>
      <c r="N71" s="108">
        <v>11</v>
      </c>
      <c r="O71" s="108">
        <v>1140</v>
      </c>
      <c r="P71" s="108">
        <v>1.7</v>
      </c>
      <c r="Q71" s="108" t="s">
        <v>498</v>
      </c>
      <c r="R71" s="108">
        <v>5.7</v>
      </c>
      <c r="S71" s="108" t="s">
        <v>502</v>
      </c>
      <c r="T71" s="108">
        <v>15</v>
      </c>
      <c r="U71" s="108">
        <v>70</v>
      </c>
      <c r="V71" s="108">
        <v>38</v>
      </c>
      <c r="W71" s="108">
        <v>3.6</v>
      </c>
      <c r="X71" s="108">
        <v>20</v>
      </c>
      <c r="Y71" s="108">
        <v>2.2999999999999998</v>
      </c>
      <c r="Z71" s="108">
        <v>40</v>
      </c>
      <c r="AA71" s="108">
        <v>1.34</v>
      </c>
      <c r="AB71" s="108">
        <v>791</v>
      </c>
      <c r="AC71" s="108">
        <v>2</v>
      </c>
      <c r="AD71" s="108">
        <v>1.18</v>
      </c>
      <c r="AE71" s="108">
        <v>45</v>
      </c>
      <c r="AF71" s="108">
        <v>950</v>
      </c>
      <c r="AG71" s="108">
        <v>14</v>
      </c>
      <c r="AH71" s="108">
        <v>0.51</v>
      </c>
      <c r="AI71" s="108" t="s">
        <v>499</v>
      </c>
      <c r="AJ71" s="108">
        <v>11</v>
      </c>
      <c r="AK71" s="108">
        <v>392</v>
      </c>
      <c r="AL71" s="108" t="s">
        <v>500</v>
      </c>
      <c r="AM71" s="108">
        <v>0.34</v>
      </c>
      <c r="AN71" s="108" t="s">
        <v>501</v>
      </c>
      <c r="AO71" s="108" t="s">
        <v>501</v>
      </c>
      <c r="AP71" s="108">
        <v>114</v>
      </c>
      <c r="AQ71" s="108" t="s">
        <v>501</v>
      </c>
      <c r="AR71" s="108">
        <v>84</v>
      </c>
    </row>
    <row r="72" spans="1:44" x14ac:dyDescent="0.2">
      <c r="A72" s="108" t="s">
        <v>237</v>
      </c>
      <c r="B72" s="108">
        <v>82.5</v>
      </c>
      <c r="C72" s="108">
        <v>84</v>
      </c>
      <c r="D72" s="108">
        <v>1.5</v>
      </c>
      <c r="F72" s="108" t="s">
        <v>416</v>
      </c>
      <c r="K72" s="108">
        <v>5.0000000000000001E-4</v>
      </c>
      <c r="L72" s="108">
        <v>0.25</v>
      </c>
      <c r="M72" s="108">
        <v>6.14</v>
      </c>
      <c r="N72" s="108">
        <v>7</v>
      </c>
      <c r="O72" s="108">
        <v>880</v>
      </c>
      <c r="P72" s="108">
        <v>1.5</v>
      </c>
      <c r="Q72" s="108" t="s">
        <v>498</v>
      </c>
      <c r="R72" s="108">
        <v>10</v>
      </c>
      <c r="S72" s="108">
        <v>0.8</v>
      </c>
      <c r="T72" s="108">
        <v>22</v>
      </c>
      <c r="U72" s="108">
        <v>99</v>
      </c>
      <c r="V72" s="108">
        <v>41</v>
      </c>
      <c r="W72" s="108">
        <v>4.72</v>
      </c>
      <c r="X72" s="108">
        <v>20</v>
      </c>
      <c r="Y72" s="108">
        <v>1.27</v>
      </c>
      <c r="Z72" s="108">
        <v>30</v>
      </c>
      <c r="AA72" s="108">
        <v>4.12</v>
      </c>
      <c r="AB72" s="108">
        <v>1770</v>
      </c>
      <c r="AC72" s="108">
        <v>2</v>
      </c>
      <c r="AD72" s="108">
        <v>0.96</v>
      </c>
      <c r="AE72" s="108">
        <v>76</v>
      </c>
      <c r="AF72" s="108">
        <v>870</v>
      </c>
      <c r="AG72" s="108">
        <v>15</v>
      </c>
      <c r="AH72" s="108">
        <v>0.53</v>
      </c>
      <c r="AI72" s="108">
        <v>9</v>
      </c>
      <c r="AJ72" s="108">
        <v>14</v>
      </c>
      <c r="AK72" s="108">
        <v>414</v>
      </c>
      <c r="AL72" s="108" t="s">
        <v>500</v>
      </c>
      <c r="AM72" s="108">
        <v>0.46</v>
      </c>
      <c r="AN72" s="108" t="s">
        <v>501</v>
      </c>
      <c r="AO72" s="108" t="s">
        <v>501</v>
      </c>
      <c r="AP72" s="108">
        <v>118</v>
      </c>
      <c r="AQ72" s="108" t="s">
        <v>501</v>
      </c>
      <c r="AR72" s="108">
        <v>129</v>
      </c>
    </row>
    <row r="73" spans="1:44" x14ac:dyDescent="0.2">
      <c r="A73" s="108" t="s">
        <v>237</v>
      </c>
      <c r="B73" s="108">
        <v>84</v>
      </c>
      <c r="C73" s="108">
        <v>85</v>
      </c>
      <c r="D73" s="108">
        <v>1</v>
      </c>
      <c r="F73" s="108" t="s">
        <v>417</v>
      </c>
      <c r="K73" s="108">
        <v>8.0000000000000002E-3</v>
      </c>
      <c r="L73" s="108">
        <v>0.5</v>
      </c>
      <c r="M73" s="108">
        <v>6.63</v>
      </c>
      <c r="N73" s="108" t="s">
        <v>499</v>
      </c>
      <c r="O73" s="108">
        <v>810</v>
      </c>
      <c r="P73" s="108">
        <v>1.7</v>
      </c>
      <c r="Q73" s="108" t="s">
        <v>498</v>
      </c>
      <c r="R73" s="108">
        <v>7.28</v>
      </c>
      <c r="S73" s="108">
        <v>0.8</v>
      </c>
      <c r="T73" s="108">
        <v>21</v>
      </c>
      <c r="U73" s="108">
        <v>88</v>
      </c>
      <c r="V73" s="108">
        <v>34</v>
      </c>
      <c r="W73" s="108">
        <v>4.57</v>
      </c>
      <c r="X73" s="108">
        <v>20</v>
      </c>
      <c r="Y73" s="108">
        <v>2.36</v>
      </c>
      <c r="Z73" s="108">
        <v>40</v>
      </c>
      <c r="AA73" s="108">
        <v>2.95</v>
      </c>
      <c r="AB73" s="108">
        <v>1325</v>
      </c>
      <c r="AC73" s="108">
        <v>21</v>
      </c>
      <c r="AD73" s="108">
        <v>2.2200000000000002</v>
      </c>
      <c r="AE73" s="108">
        <v>69</v>
      </c>
      <c r="AF73" s="108">
        <v>760</v>
      </c>
      <c r="AG73" s="108">
        <v>40</v>
      </c>
      <c r="AH73" s="379">
        <v>0.86</v>
      </c>
      <c r="AI73" s="108">
        <v>6</v>
      </c>
      <c r="AJ73" s="108">
        <v>13</v>
      </c>
      <c r="AK73" s="108">
        <v>356</v>
      </c>
      <c r="AL73" s="108" t="s">
        <v>500</v>
      </c>
      <c r="AM73" s="108">
        <v>0.44</v>
      </c>
      <c r="AN73" s="108" t="s">
        <v>501</v>
      </c>
      <c r="AO73" s="108" t="s">
        <v>501</v>
      </c>
      <c r="AP73" s="108">
        <v>129</v>
      </c>
      <c r="AQ73" s="108" t="s">
        <v>501</v>
      </c>
      <c r="AR73" s="108">
        <v>121</v>
      </c>
    </row>
    <row r="74" spans="1:44" x14ac:dyDescent="0.2">
      <c r="A74" s="108" t="s">
        <v>237</v>
      </c>
      <c r="B74" s="108">
        <v>85</v>
      </c>
      <c r="C74" s="108">
        <v>86</v>
      </c>
      <c r="D74" s="108">
        <v>1</v>
      </c>
      <c r="F74" s="108" t="s">
        <v>418</v>
      </c>
      <c r="K74" s="108">
        <v>5.0000000000000001E-4</v>
      </c>
      <c r="L74" s="108">
        <v>0.25</v>
      </c>
      <c r="M74" s="108">
        <v>3.64</v>
      </c>
      <c r="N74" s="108" t="s">
        <v>499</v>
      </c>
      <c r="O74" s="108">
        <v>660</v>
      </c>
      <c r="P74" s="108">
        <v>1.1000000000000001</v>
      </c>
      <c r="Q74" s="108" t="s">
        <v>498</v>
      </c>
      <c r="R74" s="108">
        <v>17.25</v>
      </c>
      <c r="S74" s="108">
        <v>0.8</v>
      </c>
      <c r="T74" s="108">
        <v>15</v>
      </c>
      <c r="U74" s="108">
        <v>55</v>
      </c>
      <c r="V74" s="108">
        <v>29</v>
      </c>
      <c r="W74" s="108">
        <v>3.51</v>
      </c>
      <c r="X74" s="108">
        <v>10</v>
      </c>
      <c r="Y74" s="108">
        <v>1.1100000000000001</v>
      </c>
      <c r="Z74" s="108">
        <v>20</v>
      </c>
      <c r="AA74" s="108">
        <v>2.39</v>
      </c>
      <c r="AB74" s="108">
        <v>1130</v>
      </c>
      <c r="AC74" s="108" t="s">
        <v>503</v>
      </c>
      <c r="AD74" s="108">
        <v>0.63</v>
      </c>
      <c r="AE74" s="108">
        <v>42</v>
      </c>
      <c r="AF74" s="108">
        <v>770</v>
      </c>
      <c r="AG74" s="108">
        <v>14</v>
      </c>
      <c r="AH74" s="108">
        <v>0.43</v>
      </c>
      <c r="AI74" s="108">
        <v>5</v>
      </c>
      <c r="AJ74" s="108">
        <v>8</v>
      </c>
      <c r="AK74" s="108">
        <v>1005</v>
      </c>
      <c r="AL74" s="108" t="s">
        <v>500</v>
      </c>
      <c r="AM74" s="108">
        <v>0.47</v>
      </c>
      <c r="AN74" s="108" t="s">
        <v>501</v>
      </c>
      <c r="AO74" s="108" t="s">
        <v>501</v>
      </c>
      <c r="AP74" s="108">
        <v>73</v>
      </c>
      <c r="AQ74" s="108" t="s">
        <v>501</v>
      </c>
      <c r="AR74" s="108">
        <v>86</v>
      </c>
    </row>
    <row r="75" spans="1:44" x14ac:dyDescent="0.2">
      <c r="A75" s="108" t="s">
        <v>237</v>
      </c>
      <c r="B75" s="108">
        <v>86</v>
      </c>
      <c r="C75" s="108">
        <v>87.5</v>
      </c>
      <c r="D75" s="108">
        <v>1.5</v>
      </c>
      <c r="F75" s="108" t="s">
        <v>419</v>
      </c>
      <c r="K75" s="108">
        <v>5.0000000000000001E-4</v>
      </c>
      <c r="L75" s="108">
        <v>0.25</v>
      </c>
      <c r="M75" s="108">
        <v>7.24</v>
      </c>
      <c r="N75" s="108">
        <v>6</v>
      </c>
      <c r="O75" s="108">
        <v>750</v>
      </c>
      <c r="P75" s="108">
        <v>1.5</v>
      </c>
      <c r="Q75" s="108" t="s">
        <v>498</v>
      </c>
      <c r="R75" s="108">
        <v>8.65</v>
      </c>
      <c r="S75" s="108" t="s">
        <v>502</v>
      </c>
      <c r="T75" s="108">
        <v>13</v>
      </c>
      <c r="U75" s="108">
        <v>52</v>
      </c>
      <c r="V75" s="108">
        <v>23</v>
      </c>
      <c r="W75" s="108">
        <v>3.55</v>
      </c>
      <c r="X75" s="108">
        <v>20</v>
      </c>
      <c r="Y75" s="108">
        <v>2.35</v>
      </c>
      <c r="Z75" s="108">
        <v>40</v>
      </c>
      <c r="AA75" s="108">
        <v>0.91</v>
      </c>
      <c r="AB75" s="108">
        <v>534</v>
      </c>
      <c r="AC75" s="108">
        <v>1</v>
      </c>
      <c r="AD75" s="108">
        <v>0.86</v>
      </c>
      <c r="AE75" s="108">
        <v>28</v>
      </c>
      <c r="AF75" s="108">
        <v>420</v>
      </c>
      <c r="AG75" s="108">
        <v>15</v>
      </c>
      <c r="AH75" s="108">
        <v>0.27</v>
      </c>
      <c r="AI75" s="108">
        <v>5</v>
      </c>
      <c r="AJ75" s="108">
        <v>11</v>
      </c>
      <c r="AK75" s="108">
        <v>696</v>
      </c>
      <c r="AL75" s="108" t="s">
        <v>500</v>
      </c>
      <c r="AM75" s="108">
        <v>0.35</v>
      </c>
      <c r="AN75" s="108" t="s">
        <v>501</v>
      </c>
      <c r="AO75" s="108" t="s">
        <v>501</v>
      </c>
      <c r="AP75" s="108">
        <v>65</v>
      </c>
      <c r="AQ75" s="108" t="s">
        <v>501</v>
      </c>
      <c r="AR75" s="108">
        <v>66</v>
      </c>
    </row>
    <row r="76" spans="1:44" x14ac:dyDescent="0.2">
      <c r="A76" s="108" t="s">
        <v>237</v>
      </c>
      <c r="B76" s="108">
        <v>87.5</v>
      </c>
      <c r="C76" s="108">
        <v>89</v>
      </c>
      <c r="D76" s="108">
        <v>1.5</v>
      </c>
      <c r="F76" s="108" t="s">
        <v>421</v>
      </c>
      <c r="K76" s="108">
        <v>5.0000000000000001E-4</v>
      </c>
      <c r="L76" s="108">
        <v>0.25</v>
      </c>
      <c r="M76" s="108">
        <v>5.14</v>
      </c>
      <c r="N76" s="108">
        <v>13</v>
      </c>
      <c r="O76" s="108">
        <v>890</v>
      </c>
      <c r="P76" s="108">
        <v>1.3</v>
      </c>
      <c r="Q76" s="108" t="s">
        <v>498</v>
      </c>
      <c r="R76" s="108">
        <v>11.2</v>
      </c>
      <c r="S76" s="108">
        <v>0.6</v>
      </c>
      <c r="T76" s="108">
        <v>19</v>
      </c>
      <c r="U76" s="108">
        <v>70</v>
      </c>
      <c r="V76" s="108">
        <v>48</v>
      </c>
      <c r="W76" s="108">
        <v>4.45</v>
      </c>
      <c r="X76" s="108">
        <v>10</v>
      </c>
      <c r="Y76" s="108">
        <v>1.95</v>
      </c>
      <c r="Z76" s="108">
        <v>30</v>
      </c>
      <c r="AA76" s="108">
        <v>2.9</v>
      </c>
      <c r="AB76" s="108">
        <v>1370</v>
      </c>
      <c r="AC76" s="108">
        <v>2</v>
      </c>
      <c r="AD76" s="108">
        <v>0.83</v>
      </c>
      <c r="AE76" s="108">
        <v>51</v>
      </c>
      <c r="AF76" s="108">
        <v>1140</v>
      </c>
      <c r="AG76" s="108">
        <v>11</v>
      </c>
      <c r="AH76" s="108">
        <v>0.6</v>
      </c>
      <c r="AI76" s="108" t="s">
        <v>499</v>
      </c>
      <c r="AJ76" s="108">
        <v>10</v>
      </c>
      <c r="AK76" s="108">
        <v>375</v>
      </c>
      <c r="AL76" s="108" t="s">
        <v>500</v>
      </c>
      <c r="AM76" s="108">
        <v>0.51</v>
      </c>
      <c r="AN76" s="108" t="s">
        <v>501</v>
      </c>
      <c r="AO76" s="108" t="s">
        <v>501</v>
      </c>
      <c r="AP76" s="108">
        <v>92</v>
      </c>
      <c r="AQ76" s="108" t="s">
        <v>501</v>
      </c>
      <c r="AR76" s="108">
        <v>95</v>
      </c>
    </row>
    <row r="77" spans="1:44" x14ac:dyDescent="0.2">
      <c r="A77" s="108" t="s">
        <v>237</v>
      </c>
      <c r="B77" s="108">
        <v>89</v>
      </c>
      <c r="C77" s="108">
        <v>89.92</v>
      </c>
      <c r="D77" s="108">
        <v>0.92000000000000171</v>
      </c>
      <c r="F77" s="108" t="s">
        <v>422</v>
      </c>
      <c r="K77" s="108">
        <v>5.0000000000000001E-4</v>
      </c>
      <c r="L77" s="108">
        <v>0.25</v>
      </c>
      <c r="M77" s="108">
        <v>6.4</v>
      </c>
      <c r="N77" s="108">
        <v>6</v>
      </c>
      <c r="O77" s="108">
        <v>940</v>
      </c>
      <c r="P77" s="108">
        <v>1.7</v>
      </c>
      <c r="Q77" s="108" t="s">
        <v>498</v>
      </c>
      <c r="R77" s="108">
        <v>8.06</v>
      </c>
      <c r="S77" s="108">
        <v>0.8</v>
      </c>
      <c r="T77" s="108">
        <v>23</v>
      </c>
      <c r="U77" s="108">
        <v>126</v>
      </c>
      <c r="V77" s="108">
        <v>49</v>
      </c>
      <c r="W77" s="108">
        <v>6.82</v>
      </c>
      <c r="X77" s="108">
        <v>20</v>
      </c>
      <c r="Y77" s="108">
        <v>2.5299999999999998</v>
      </c>
      <c r="Z77" s="108">
        <v>50</v>
      </c>
      <c r="AA77" s="108">
        <v>3.56</v>
      </c>
      <c r="AB77" s="108">
        <v>1095</v>
      </c>
      <c r="AC77" s="108">
        <v>2</v>
      </c>
      <c r="AD77" s="108">
        <v>0.94</v>
      </c>
      <c r="AE77" s="108">
        <v>59</v>
      </c>
      <c r="AF77" s="108">
        <v>2310</v>
      </c>
      <c r="AG77" s="108">
        <v>12</v>
      </c>
      <c r="AH77" s="108">
        <v>0.52</v>
      </c>
      <c r="AI77" s="108">
        <v>5</v>
      </c>
      <c r="AJ77" s="108">
        <v>11</v>
      </c>
      <c r="AK77" s="108">
        <v>337</v>
      </c>
      <c r="AL77" s="108" t="s">
        <v>500</v>
      </c>
      <c r="AM77" s="108">
        <v>0.86</v>
      </c>
      <c r="AN77" s="108" t="s">
        <v>501</v>
      </c>
      <c r="AO77" s="108" t="s">
        <v>501</v>
      </c>
      <c r="AP77" s="108">
        <v>91</v>
      </c>
      <c r="AQ77" s="108" t="s">
        <v>501</v>
      </c>
      <c r="AR77" s="108">
        <v>110</v>
      </c>
    </row>
    <row r="78" spans="1:44" x14ac:dyDescent="0.2">
      <c r="A78" s="108" t="s">
        <v>237</v>
      </c>
      <c r="B78" s="108">
        <v>89.92</v>
      </c>
      <c r="C78" s="108">
        <v>91</v>
      </c>
      <c r="D78" s="108">
        <v>1.0799999999999983</v>
      </c>
      <c r="F78" s="108" t="s">
        <v>423</v>
      </c>
      <c r="K78" s="108">
        <v>5.0000000000000001E-4</v>
      </c>
      <c r="L78" s="108">
        <v>0.25</v>
      </c>
      <c r="M78" s="108">
        <v>2.8</v>
      </c>
      <c r="N78" s="108">
        <v>6</v>
      </c>
      <c r="O78" s="108">
        <v>350</v>
      </c>
      <c r="P78" s="108">
        <v>0.7</v>
      </c>
      <c r="Q78" s="108" t="s">
        <v>498</v>
      </c>
      <c r="R78" s="108">
        <v>3.32</v>
      </c>
      <c r="S78" s="108">
        <v>0.6</v>
      </c>
      <c r="T78" s="108">
        <v>16</v>
      </c>
      <c r="U78" s="108">
        <v>122</v>
      </c>
      <c r="V78" s="108">
        <v>49</v>
      </c>
      <c r="W78" s="108">
        <v>3.45</v>
      </c>
      <c r="X78" s="108">
        <v>10</v>
      </c>
      <c r="Y78" s="108">
        <v>0.62</v>
      </c>
      <c r="Z78" s="108">
        <v>10</v>
      </c>
      <c r="AA78" s="108">
        <v>1.34</v>
      </c>
      <c r="AB78" s="108">
        <v>1170</v>
      </c>
      <c r="AC78" s="108">
        <v>1</v>
      </c>
      <c r="AD78" s="108">
        <v>0.56999999999999995</v>
      </c>
      <c r="AE78" s="108">
        <v>40</v>
      </c>
      <c r="AF78" s="108">
        <v>1090</v>
      </c>
      <c r="AG78" s="108">
        <v>2</v>
      </c>
      <c r="AH78" s="108">
        <v>0.24</v>
      </c>
      <c r="AI78" s="108" t="s">
        <v>499</v>
      </c>
      <c r="AJ78" s="108">
        <v>12</v>
      </c>
      <c r="AK78" s="108">
        <v>147</v>
      </c>
      <c r="AL78" s="108" t="s">
        <v>500</v>
      </c>
      <c r="AM78" s="108">
        <v>0.5</v>
      </c>
      <c r="AN78" s="108" t="s">
        <v>501</v>
      </c>
      <c r="AO78" s="108" t="s">
        <v>501</v>
      </c>
      <c r="AP78" s="108">
        <v>93</v>
      </c>
      <c r="AQ78" s="108" t="s">
        <v>501</v>
      </c>
      <c r="AR78" s="108">
        <v>39</v>
      </c>
    </row>
    <row r="79" spans="1:44" x14ac:dyDescent="0.2">
      <c r="A79" s="108" t="s">
        <v>237</v>
      </c>
      <c r="B79" s="108">
        <v>91</v>
      </c>
      <c r="C79" s="108">
        <v>92</v>
      </c>
      <c r="D79" s="108">
        <v>1</v>
      </c>
      <c r="F79" s="108" t="s">
        <v>424</v>
      </c>
      <c r="K79" s="108">
        <v>5.0000000000000001E-4</v>
      </c>
      <c r="L79" s="108">
        <v>0.25</v>
      </c>
      <c r="M79" s="108">
        <v>3.57</v>
      </c>
      <c r="N79" s="108">
        <v>9</v>
      </c>
      <c r="O79" s="108">
        <v>360</v>
      </c>
      <c r="P79" s="108">
        <v>0.7</v>
      </c>
      <c r="Q79" s="108" t="s">
        <v>498</v>
      </c>
      <c r="R79" s="108">
        <v>3.04</v>
      </c>
      <c r="S79" s="108">
        <v>0.7</v>
      </c>
      <c r="T79" s="108">
        <v>19</v>
      </c>
      <c r="U79" s="108">
        <v>93</v>
      </c>
      <c r="V79" s="108">
        <v>71</v>
      </c>
      <c r="W79" s="108">
        <v>4.34</v>
      </c>
      <c r="X79" s="108">
        <v>10</v>
      </c>
      <c r="Y79" s="108">
        <v>0.71</v>
      </c>
      <c r="Z79" s="108">
        <v>20</v>
      </c>
      <c r="AA79" s="108">
        <v>1.31</v>
      </c>
      <c r="AB79" s="108">
        <v>1200</v>
      </c>
      <c r="AC79" s="108">
        <v>2</v>
      </c>
      <c r="AD79" s="108">
        <v>1</v>
      </c>
      <c r="AE79" s="108">
        <v>48</v>
      </c>
      <c r="AF79" s="108">
        <v>2530</v>
      </c>
      <c r="AG79" s="108">
        <v>3</v>
      </c>
      <c r="AH79" s="108">
        <v>0.53</v>
      </c>
      <c r="AI79" s="108" t="s">
        <v>499</v>
      </c>
      <c r="AJ79" s="108">
        <v>10</v>
      </c>
      <c r="AK79" s="108">
        <v>191</v>
      </c>
      <c r="AL79" s="108" t="s">
        <v>500</v>
      </c>
      <c r="AM79" s="108">
        <v>0.54</v>
      </c>
      <c r="AN79" s="108" t="s">
        <v>501</v>
      </c>
      <c r="AO79" s="108" t="s">
        <v>501</v>
      </c>
      <c r="AP79" s="108">
        <v>102</v>
      </c>
      <c r="AQ79" s="108" t="s">
        <v>501</v>
      </c>
      <c r="AR79" s="108">
        <v>67</v>
      </c>
    </row>
    <row r="80" spans="1:44" x14ac:dyDescent="0.2">
      <c r="A80" s="108" t="s">
        <v>237</v>
      </c>
      <c r="B80" s="108">
        <v>92</v>
      </c>
      <c r="C80" s="108">
        <v>92.6</v>
      </c>
      <c r="D80" s="108">
        <v>0.59999999999999432</v>
      </c>
      <c r="F80" s="108" t="s">
        <v>425</v>
      </c>
      <c r="K80" s="108">
        <v>5.0000000000000001E-4</v>
      </c>
      <c r="L80" s="108">
        <v>0.25</v>
      </c>
      <c r="M80" s="108">
        <v>1.18</v>
      </c>
      <c r="N80" s="108">
        <v>7</v>
      </c>
      <c r="O80" s="108">
        <v>90</v>
      </c>
      <c r="P80" s="108" t="s">
        <v>502</v>
      </c>
      <c r="Q80" s="108" t="s">
        <v>498</v>
      </c>
      <c r="R80" s="108">
        <v>0.74</v>
      </c>
      <c r="S80" s="108" t="s">
        <v>502</v>
      </c>
      <c r="T80" s="108">
        <v>7</v>
      </c>
      <c r="U80" s="108">
        <v>40</v>
      </c>
      <c r="V80" s="108">
        <v>57</v>
      </c>
      <c r="W80" s="108">
        <v>1.75</v>
      </c>
      <c r="X80" s="108" t="s">
        <v>501</v>
      </c>
      <c r="Y80" s="108">
        <v>0.18</v>
      </c>
      <c r="Z80" s="108">
        <v>10</v>
      </c>
      <c r="AA80" s="108">
        <v>0.45</v>
      </c>
      <c r="AB80" s="108">
        <v>370</v>
      </c>
      <c r="AC80" s="108">
        <v>2</v>
      </c>
      <c r="AD80" s="108">
        <v>0.39</v>
      </c>
      <c r="AE80" s="108">
        <v>10</v>
      </c>
      <c r="AF80" s="108">
        <v>500</v>
      </c>
      <c r="AG80" s="108">
        <v>2</v>
      </c>
      <c r="AH80" s="108">
        <v>0.43</v>
      </c>
      <c r="AI80" s="108" t="s">
        <v>499</v>
      </c>
      <c r="AJ80" s="108">
        <v>3</v>
      </c>
      <c r="AK80" s="108">
        <v>45</v>
      </c>
      <c r="AL80" s="108" t="s">
        <v>500</v>
      </c>
      <c r="AM80" s="108">
        <v>0.12</v>
      </c>
      <c r="AN80" s="108" t="s">
        <v>501</v>
      </c>
      <c r="AO80" s="108" t="s">
        <v>501</v>
      </c>
      <c r="AP80" s="108">
        <v>28</v>
      </c>
      <c r="AQ80" s="108" t="s">
        <v>501</v>
      </c>
      <c r="AR80" s="108">
        <v>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opLeftCell="A40" workbookViewId="0">
      <selection activeCell="H52" sqref="H52"/>
    </sheetView>
  </sheetViews>
  <sheetFormatPr defaultRowHeight="15" x14ac:dyDescent="0.2"/>
  <cols>
    <col min="3" max="3" width="8.77734375" style="108"/>
    <col min="5" max="5" width="8.77734375" style="108"/>
    <col min="7" max="7" width="8.77734375" style="108"/>
    <col min="8" max="8" width="13.88671875" bestFit="1" customWidth="1"/>
  </cols>
  <sheetData>
    <row r="1" spans="1:8" x14ac:dyDescent="0.2">
      <c r="A1" s="193" t="s">
        <v>4</v>
      </c>
      <c r="B1" s="193" t="s">
        <v>5</v>
      </c>
      <c r="C1" s="193" t="s">
        <v>58</v>
      </c>
      <c r="D1" s="193" t="s">
        <v>251</v>
      </c>
      <c r="E1" s="193" t="s">
        <v>1</v>
      </c>
      <c r="F1" s="193" t="s">
        <v>252</v>
      </c>
      <c r="G1" s="193" t="s">
        <v>1</v>
      </c>
      <c r="H1" s="193" t="s">
        <v>253</v>
      </c>
    </row>
    <row r="2" spans="1:8" x14ac:dyDescent="0.2">
      <c r="A2" s="193">
        <v>15.24</v>
      </c>
      <c r="B2" s="193">
        <v>16.760000000000002</v>
      </c>
      <c r="C2" s="193">
        <f>B2-A2</f>
        <v>1.5200000000000014</v>
      </c>
      <c r="D2" s="193">
        <v>1.34</v>
      </c>
      <c r="E2" s="193">
        <f>D2/C2</f>
        <v>0.88157894736842035</v>
      </c>
      <c r="F2" s="193">
        <v>0.79</v>
      </c>
      <c r="G2" s="193">
        <f>F2/C2</f>
        <v>0.51973684210526272</v>
      </c>
      <c r="H2" s="193">
        <v>55</v>
      </c>
    </row>
    <row r="3" spans="1:8" x14ac:dyDescent="0.2">
      <c r="A3">
        <f>B2</f>
        <v>16.760000000000002</v>
      </c>
      <c r="B3">
        <v>18.29</v>
      </c>
      <c r="C3" s="193">
        <f t="shared" ref="C3:C23" si="0">B3-A3</f>
        <v>1.5299999999999976</v>
      </c>
      <c r="D3">
        <v>1.46</v>
      </c>
      <c r="E3" s="193">
        <f t="shared" ref="E3:E23" si="1">D3/C3</f>
        <v>0.95424836601307339</v>
      </c>
      <c r="F3">
        <v>1.21</v>
      </c>
      <c r="G3" s="193">
        <f t="shared" ref="G3:G23" si="2">F3/C3</f>
        <v>0.79084967320261557</v>
      </c>
      <c r="H3">
        <v>17</v>
      </c>
    </row>
    <row r="4" spans="1:8" x14ac:dyDescent="0.2">
      <c r="A4">
        <f>B3</f>
        <v>18.29</v>
      </c>
      <c r="B4">
        <v>19.809999999999999</v>
      </c>
      <c r="C4" s="193">
        <f t="shared" si="0"/>
        <v>1.5199999999999996</v>
      </c>
      <c r="D4">
        <v>1.41</v>
      </c>
      <c r="E4" s="193">
        <f t="shared" si="1"/>
        <v>0.92763157894736858</v>
      </c>
      <c r="F4">
        <v>1.07</v>
      </c>
      <c r="G4" s="193">
        <f t="shared" si="2"/>
        <v>0.70394736842105288</v>
      </c>
      <c r="H4">
        <v>18</v>
      </c>
    </row>
    <row r="5" spans="1:8" x14ac:dyDescent="0.2">
      <c r="A5" s="108">
        <f t="shared" ref="A5:A28" si="3">B4</f>
        <v>19.809999999999999</v>
      </c>
      <c r="B5">
        <v>21.34</v>
      </c>
      <c r="C5" s="193">
        <f t="shared" si="0"/>
        <v>1.5300000000000011</v>
      </c>
      <c r="D5">
        <v>1.48</v>
      </c>
      <c r="E5" s="193">
        <f t="shared" si="1"/>
        <v>0.96732026143790772</v>
      </c>
      <c r="F5">
        <v>1.27</v>
      </c>
      <c r="G5" s="193">
        <f t="shared" si="2"/>
        <v>0.83006535947712357</v>
      </c>
      <c r="H5">
        <v>17</v>
      </c>
    </row>
    <row r="6" spans="1:8" x14ac:dyDescent="0.2">
      <c r="A6" s="108">
        <f t="shared" si="3"/>
        <v>21.34</v>
      </c>
      <c r="B6">
        <v>22.86</v>
      </c>
      <c r="C6" s="193">
        <f t="shared" si="0"/>
        <v>1.5199999999999996</v>
      </c>
      <c r="D6">
        <v>1.43</v>
      </c>
      <c r="E6" s="193">
        <f t="shared" si="1"/>
        <v>0.94078947368421073</v>
      </c>
      <c r="F6">
        <v>0.93</v>
      </c>
      <c r="G6" s="193">
        <f t="shared" si="2"/>
        <v>0.61184210526315808</v>
      </c>
      <c r="H6">
        <v>22</v>
      </c>
    </row>
    <row r="7" spans="1:8" x14ac:dyDescent="0.2">
      <c r="A7" s="108">
        <f t="shared" si="3"/>
        <v>22.86</v>
      </c>
      <c r="B7">
        <v>24.38</v>
      </c>
      <c r="C7" s="193">
        <f t="shared" si="0"/>
        <v>1.5199999999999996</v>
      </c>
      <c r="D7">
        <v>1.48</v>
      </c>
      <c r="E7" s="193">
        <f t="shared" si="1"/>
        <v>0.97368421052631604</v>
      </c>
      <c r="F7">
        <v>1.38</v>
      </c>
      <c r="G7" s="193">
        <f t="shared" si="2"/>
        <v>0.90789473684210542</v>
      </c>
      <c r="H7">
        <v>9</v>
      </c>
    </row>
    <row r="8" spans="1:8" x14ac:dyDescent="0.2">
      <c r="A8" s="108">
        <f t="shared" si="3"/>
        <v>24.38</v>
      </c>
      <c r="B8">
        <v>25.91</v>
      </c>
      <c r="C8" s="193">
        <f t="shared" si="0"/>
        <v>1.5300000000000011</v>
      </c>
      <c r="D8">
        <v>1.23</v>
      </c>
      <c r="E8" s="193">
        <f t="shared" si="1"/>
        <v>0.80392156862745034</v>
      </c>
      <c r="F8">
        <v>0.87</v>
      </c>
      <c r="G8" s="193">
        <f t="shared" si="2"/>
        <v>0.56862745098039169</v>
      </c>
      <c r="H8">
        <v>17</v>
      </c>
    </row>
    <row r="9" spans="1:8" x14ac:dyDescent="0.2">
      <c r="A9" s="108">
        <f t="shared" si="3"/>
        <v>25.91</v>
      </c>
      <c r="B9">
        <v>27.43</v>
      </c>
      <c r="C9" s="193">
        <f t="shared" si="0"/>
        <v>1.5199999999999996</v>
      </c>
      <c r="D9">
        <v>1.21</v>
      </c>
      <c r="E9" s="193">
        <f t="shared" si="1"/>
        <v>0.79605263157894757</v>
      </c>
      <c r="F9">
        <v>0.51</v>
      </c>
      <c r="G9" s="193">
        <f t="shared" si="2"/>
        <v>0.33552631578947378</v>
      </c>
      <c r="H9">
        <v>67</v>
      </c>
    </row>
    <row r="10" spans="1:8" x14ac:dyDescent="0.2">
      <c r="A10" s="108">
        <f t="shared" si="3"/>
        <v>27.43</v>
      </c>
      <c r="B10">
        <v>28.96</v>
      </c>
      <c r="C10" s="193">
        <f t="shared" si="0"/>
        <v>1.5300000000000011</v>
      </c>
      <c r="D10">
        <v>1.47</v>
      </c>
      <c r="E10" s="193">
        <f t="shared" si="1"/>
        <v>0.96078431372548945</v>
      </c>
      <c r="F10">
        <v>1.31</v>
      </c>
      <c r="G10" s="193">
        <f t="shared" si="2"/>
        <v>0.85620915032679679</v>
      </c>
      <c r="H10">
        <v>11</v>
      </c>
    </row>
    <row r="11" spans="1:8" x14ac:dyDescent="0.2">
      <c r="A11" s="108">
        <f t="shared" si="3"/>
        <v>28.96</v>
      </c>
      <c r="B11">
        <v>30.48</v>
      </c>
      <c r="C11" s="193">
        <f t="shared" si="0"/>
        <v>1.5199999999999996</v>
      </c>
      <c r="D11">
        <v>1.39</v>
      </c>
      <c r="E11" s="193">
        <f t="shared" si="1"/>
        <v>0.91447368421052655</v>
      </c>
      <c r="F11">
        <v>1.3</v>
      </c>
      <c r="G11" s="193">
        <f t="shared" si="2"/>
        <v>0.85526315789473706</v>
      </c>
      <c r="H11">
        <v>8</v>
      </c>
    </row>
    <row r="12" spans="1:8" x14ac:dyDescent="0.2">
      <c r="A12" s="108">
        <f t="shared" si="3"/>
        <v>30.48</v>
      </c>
      <c r="B12">
        <v>32</v>
      </c>
      <c r="C12" s="193">
        <f t="shared" si="0"/>
        <v>1.5199999999999996</v>
      </c>
      <c r="D12">
        <v>1.48</v>
      </c>
      <c r="E12" s="193">
        <f t="shared" si="1"/>
        <v>0.97368421052631604</v>
      </c>
      <c r="F12">
        <v>1.07</v>
      </c>
      <c r="G12" s="193">
        <f t="shared" si="2"/>
        <v>0.70394736842105288</v>
      </c>
      <c r="H12">
        <v>28</v>
      </c>
    </row>
    <row r="13" spans="1:8" x14ac:dyDescent="0.2">
      <c r="A13" s="108">
        <f t="shared" si="3"/>
        <v>32</v>
      </c>
      <c r="B13">
        <v>33.53</v>
      </c>
      <c r="C13" s="193">
        <f t="shared" si="0"/>
        <v>1.5300000000000011</v>
      </c>
      <c r="D13">
        <v>1.42</v>
      </c>
      <c r="E13" s="193">
        <f t="shared" si="1"/>
        <v>0.92810457516339795</v>
      </c>
      <c r="F13">
        <v>1.1599999999999999</v>
      </c>
      <c r="G13" s="193">
        <f t="shared" si="2"/>
        <v>0.75816993464052229</v>
      </c>
      <c r="H13">
        <v>22</v>
      </c>
    </row>
    <row r="14" spans="1:8" x14ac:dyDescent="0.2">
      <c r="A14" s="108">
        <f t="shared" si="3"/>
        <v>33.53</v>
      </c>
      <c r="B14">
        <v>35.049999999999997</v>
      </c>
      <c r="C14" s="193">
        <f t="shared" si="0"/>
        <v>1.519999999999996</v>
      </c>
      <c r="D14">
        <v>1.43</v>
      </c>
      <c r="E14" s="193">
        <f t="shared" si="1"/>
        <v>0.94078947368421295</v>
      </c>
      <c r="F14">
        <v>1.35</v>
      </c>
      <c r="G14" s="193">
        <f t="shared" si="2"/>
        <v>0.88815789473684448</v>
      </c>
      <c r="H14">
        <v>11</v>
      </c>
    </row>
    <row r="15" spans="1:8" x14ac:dyDescent="0.2">
      <c r="A15" s="108">
        <f t="shared" si="3"/>
        <v>35.049999999999997</v>
      </c>
      <c r="B15">
        <v>36.58</v>
      </c>
      <c r="C15" s="193">
        <f t="shared" si="0"/>
        <v>1.5300000000000011</v>
      </c>
      <c r="D15">
        <v>1.47</v>
      </c>
      <c r="E15" s="193">
        <f t="shared" si="1"/>
        <v>0.96078431372548945</v>
      </c>
      <c r="F15">
        <v>1.27</v>
      </c>
      <c r="G15" s="193">
        <f t="shared" si="2"/>
        <v>0.83006535947712357</v>
      </c>
      <c r="H15">
        <v>17</v>
      </c>
    </row>
    <row r="16" spans="1:8" x14ac:dyDescent="0.2">
      <c r="A16" s="108">
        <f t="shared" si="3"/>
        <v>36.58</v>
      </c>
      <c r="B16">
        <v>38.1</v>
      </c>
      <c r="C16" s="193">
        <f t="shared" si="0"/>
        <v>1.5200000000000031</v>
      </c>
      <c r="D16">
        <v>1.52</v>
      </c>
      <c r="E16" s="193">
        <f t="shared" si="1"/>
        <v>0.999999999999998</v>
      </c>
      <c r="F16">
        <v>1.23</v>
      </c>
      <c r="G16" s="193">
        <f t="shared" si="2"/>
        <v>0.80921052631578783</v>
      </c>
      <c r="H16">
        <v>14</v>
      </c>
    </row>
    <row r="17" spans="1:8" x14ac:dyDescent="0.2">
      <c r="A17" s="108">
        <f t="shared" si="3"/>
        <v>38.1</v>
      </c>
      <c r="B17">
        <v>39.619999999999997</v>
      </c>
      <c r="C17" s="193">
        <f t="shared" si="0"/>
        <v>1.519999999999996</v>
      </c>
      <c r="D17">
        <v>1.52</v>
      </c>
      <c r="E17" s="193">
        <f t="shared" si="1"/>
        <v>1.0000000000000027</v>
      </c>
      <c r="F17">
        <v>1.24</v>
      </c>
      <c r="G17" s="193">
        <f t="shared" si="2"/>
        <v>0.81578947368421262</v>
      </c>
      <c r="H17">
        <v>18</v>
      </c>
    </row>
    <row r="18" spans="1:8" x14ac:dyDescent="0.2">
      <c r="A18" s="108">
        <f t="shared" si="3"/>
        <v>39.619999999999997</v>
      </c>
      <c r="B18">
        <v>41.15</v>
      </c>
      <c r="C18" s="193">
        <f t="shared" si="0"/>
        <v>1.5300000000000011</v>
      </c>
      <c r="D18">
        <v>1.43</v>
      </c>
      <c r="E18" s="193">
        <f t="shared" si="1"/>
        <v>0.93464052287581623</v>
      </c>
      <c r="F18">
        <v>1.31</v>
      </c>
      <c r="G18" s="193">
        <f t="shared" si="2"/>
        <v>0.85620915032679679</v>
      </c>
      <c r="H18">
        <v>14</v>
      </c>
    </row>
    <row r="19" spans="1:8" x14ac:dyDescent="0.2">
      <c r="A19" s="108">
        <f t="shared" si="3"/>
        <v>41.15</v>
      </c>
      <c r="B19">
        <v>42.67</v>
      </c>
      <c r="C19" s="193">
        <f t="shared" si="0"/>
        <v>1.5200000000000031</v>
      </c>
      <c r="D19">
        <v>1.51</v>
      </c>
      <c r="E19" s="193">
        <f t="shared" si="1"/>
        <v>0.99342105263157687</v>
      </c>
      <c r="F19">
        <v>1.35</v>
      </c>
      <c r="G19" s="193">
        <f t="shared" si="2"/>
        <v>0.88815789473684037</v>
      </c>
      <c r="H19">
        <v>14</v>
      </c>
    </row>
    <row r="20" spans="1:8" x14ac:dyDescent="0.2">
      <c r="A20" s="108">
        <f t="shared" si="3"/>
        <v>42.67</v>
      </c>
      <c r="B20">
        <v>44.2</v>
      </c>
      <c r="C20" s="193">
        <f t="shared" si="0"/>
        <v>1.5300000000000011</v>
      </c>
      <c r="D20">
        <v>1.36</v>
      </c>
      <c r="E20" s="193">
        <f t="shared" si="1"/>
        <v>0.88888888888888828</v>
      </c>
      <c r="F20">
        <v>0.71</v>
      </c>
      <c r="G20" s="193">
        <f t="shared" si="2"/>
        <v>0.46405228758169897</v>
      </c>
      <c r="H20">
        <v>29</v>
      </c>
    </row>
    <row r="21" spans="1:8" x14ac:dyDescent="0.2">
      <c r="A21" s="108">
        <f t="shared" si="3"/>
        <v>44.2</v>
      </c>
      <c r="B21">
        <v>45.72</v>
      </c>
      <c r="C21" s="193">
        <f t="shared" si="0"/>
        <v>1.519999999999996</v>
      </c>
      <c r="D21">
        <v>1.5</v>
      </c>
      <c r="E21" s="193">
        <f t="shared" si="1"/>
        <v>0.98684210526316052</v>
      </c>
      <c r="F21">
        <v>1.2</v>
      </c>
      <c r="G21" s="193">
        <f t="shared" si="2"/>
        <v>0.78947368421052833</v>
      </c>
      <c r="H21">
        <v>10</v>
      </c>
    </row>
    <row r="22" spans="1:8" x14ac:dyDescent="0.2">
      <c r="A22" s="108">
        <f t="shared" si="3"/>
        <v>45.72</v>
      </c>
      <c r="B22">
        <v>47.24</v>
      </c>
      <c r="C22" s="193">
        <f t="shared" si="0"/>
        <v>1.5200000000000031</v>
      </c>
      <c r="D22">
        <v>1.51</v>
      </c>
      <c r="E22" s="193">
        <f t="shared" si="1"/>
        <v>0.99342105263157687</v>
      </c>
      <c r="F22">
        <v>1.26</v>
      </c>
      <c r="G22" s="193">
        <f t="shared" si="2"/>
        <v>0.82894736842105088</v>
      </c>
      <c r="H22">
        <v>6</v>
      </c>
    </row>
    <row r="23" spans="1:8" x14ac:dyDescent="0.2">
      <c r="A23" s="108">
        <f t="shared" si="3"/>
        <v>47.24</v>
      </c>
      <c r="B23">
        <v>48.77</v>
      </c>
      <c r="C23" s="193">
        <f t="shared" si="0"/>
        <v>1.5300000000000011</v>
      </c>
      <c r="D23">
        <v>1.52</v>
      </c>
      <c r="E23" s="193">
        <f t="shared" si="1"/>
        <v>0.99346405228758095</v>
      </c>
      <c r="F23">
        <v>1.47</v>
      </c>
      <c r="G23" s="193">
        <f t="shared" si="2"/>
        <v>0.96078431372548945</v>
      </c>
      <c r="H23">
        <v>4</v>
      </c>
    </row>
    <row r="24" spans="1:8" x14ac:dyDescent="0.2">
      <c r="A24" s="108">
        <f t="shared" si="3"/>
        <v>48.77</v>
      </c>
      <c r="B24">
        <v>50.29</v>
      </c>
      <c r="C24" s="193">
        <f t="shared" ref="C24:C52" si="4">B24-A24</f>
        <v>1.519999999999996</v>
      </c>
      <c r="D24" s="108">
        <v>1.47</v>
      </c>
      <c r="E24" s="193">
        <f t="shared" ref="E24:E52" si="5">D24/C24</f>
        <v>0.96710526315789724</v>
      </c>
      <c r="F24" s="108">
        <v>1.39</v>
      </c>
      <c r="G24" s="193">
        <f t="shared" ref="G24:G39" si="6">F24/C24</f>
        <v>0.91447368421052866</v>
      </c>
      <c r="H24">
        <v>3</v>
      </c>
    </row>
    <row r="25" spans="1:8" x14ac:dyDescent="0.2">
      <c r="A25" s="108">
        <f t="shared" si="3"/>
        <v>50.29</v>
      </c>
      <c r="B25">
        <v>51.82</v>
      </c>
      <c r="C25" s="193">
        <f t="shared" si="4"/>
        <v>1.5300000000000011</v>
      </c>
      <c r="D25" s="108">
        <v>1.48</v>
      </c>
      <c r="E25" s="193">
        <f t="shared" si="5"/>
        <v>0.96732026143790772</v>
      </c>
      <c r="F25" s="108">
        <v>1.38</v>
      </c>
      <c r="G25" s="193">
        <f t="shared" si="6"/>
        <v>0.90196078431372473</v>
      </c>
      <c r="H25">
        <v>4</v>
      </c>
    </row>
    <row r="26" spans="1:8" x14ac:dyDescent="0.2">
      <c r="A26" s="108">
        <f t="shared" si="3"/>
        <v>51.82</v>
      </c>
      <c r="B26">
        <v>53.34</v>
      </c>
      <c r="C26" s="193">
        <f t="shared" si="4"/>
        <v>1.5200000000000031</v>
      </c>
      <c r="D26" s="108">
        <v>1.52</v>
      </c>
      <c r="E26" s="193">
        <f t="shared" si="5"/>
        <v>0.999999999999998</v>
      </c>
      <c r="F26" s="108">
        <v>1.32</v>
      </c>
      <c r="G26" s="193">
        <f t="shared" si="6"/>
        <v>0.86842105263157721</v>
      </c>
      <c r="H26">
        <v>9</v>
      </c>
    </row>
    <row r="27" spans="1:8" x14ac:dyDescent="0.2">
      <c r="A27" s="108">
        <f t="shared" si="3"/>
        <v>53.34</v>
      </c>
      <c r="B27">
        <v>54.86</v>
      </c>
      <c r="C27" s="193">
        <f t="shared" si="4"/>
        <v>1.519999999999996</v>
      </c>
      <c r="D27" s="108">
        <v>1.35</v>
      </c>
      <c r="E27" s="193">
        <f t="shared" si="5"/>
        <v>0.88815789473684448</v>
      </c>
      <c r="F27" s="108">
        <v>0.8</v>
      </c>
      <c r="G27" s="193">
        <f t="shared" si="6"/>
        <v>0.52631578947368562</v>
      </c>
      <c r="H27">
        <v>50</v>
      </c>
    </row>
    <row r="28" spans="1:8" x14ac:dyDescent="0.2">
      <c r="A28" s="108">
        <f t="shared" si="3"/>
        <v>54.86</v>
      </c>
      <c r="B28">
        <v>56.39</v>
      </c>
      <c r="C28" s="193">
        <f t="shared" si="4"/>
        <v>1.5300000000000011</v>
      </c>
      <c r="D28" s="108">
        <v>1.39</v>
      </c>
      <c r="E28" s="193">
        <f t="shared" si="5"/>
        <v>0.90849673202614301</v>
      </c>
      <c r="F28" s="108">
        <v>1.06</v>
      </c>
      <c r="G28" s="193">
        <f t="shared" si="6"/>
        <v>0.69281045751633941</v>
      </c>
      <c r="H28">
        <v>40</v>
      </c>
    </row>
    <row r="29" spans="1:8" x14ac:dyDescent="0.2">
      <c r="A29">
        <f>B28</f>
        <v>56.39</v>
      </c>
      <c r="B29">
        <v>57.91</v>
      </c>
      <c r="C29" s="193">
        <f t="shared" si="4"/>
        <v>1.519999999999996</v>
      </c>
      <c r="D29">
        <v>1.45</v>
      </c>
      <c r="E29" s="193">
        <f t="shared" si="5"/>
        <v>0.9539473684210551</v>
      </c>
      <c r="F29">
        <v>1.39</v>
      </c>
      <c r="G29" s="193">
        <f t="shared" si="6"/>
        <v>0.91447368421052866</v>
      </c>
      <c r="H29">
        <v>5</v>
      </c>
    </row>
    <row r="30" spans="1:8" x14ac:dyDescent="0.2">
      <c r="A30" s="108">
        <f t="shared" ref="A30:A52" si="7">B29</f>
        <v>57.91</v>
      </c>
      <c r="B30">
        <v>59.44</v>
      </c>
      <c r="C30" s="193">
        <f t="shared" si="4"/>
        <v>1.5300000000000011</v>
      </c>
      <c r="D30">
        <v>1.1299999999999999</v>
      </c>
      <c r="E30" s="193">
        <f t="shared" si="5"/>
        <v>0.73856209150326735</v>
      </c>
      <c r="F30">
        <v>0.3</v>
      </c>
      <c r="G30" s="193">
        <f t="shared" si="6"/>
        <v>0.19607843137254888</v>
      </c>
      <c r="H30">
        <v>100</v>
      </c>
    </row>
    <row r="31" spans="1:8" x14ac:dyDescent="0.2">
      <c r="A31" s="108">
        <f t="shared" si="7"/>
        <v>59.44</v>
      </c>
      <c r="B31">
        <v>60.96</v>
      </c>
      <c r="C31" s="193">
        <f t="shared" si="4"/>
        <v>1.5200000000000031</v>
      </c>
      <c r="D31">
        <v>1.35</v>
      </c>
      <c r="E31" s="193">
        <f t="shared" si="5"/>
        <v>0.88815789473684037</v>
      </c>
      <c r="F31">
        <v>1.1000000000000001</v>
      </c>
      <c r="G31" s="193">
        <f t="shared" si="6"/>
        <v>0.72368421052631438</v>
      </c>
      <c r="H31">
        <v>20</v>
      </c>
    </row>
    <row r="32" spans="1:8" x14ac:dyDescent="0.2">
      <c r="A32" s="108">
        <f t="shared" si="7"/>
        <v>60.96</v>
      </c>
      <c r="B32">
        <v>62.48</v>
      </c>
      <c r="C32" s="193">
        <f t="shared" si="4"/>
        <v>1.519999999999996</v>
      </c>
      <c r="D32">
        <v>1.37</v>
      </c>
      <c r="E32" s="193">
        <f t="shared" si="5"/>
        <v>0.90131578947368662</v>
      </c>
      <c r="F32">
        <v>1.1000000000000001</v>
      </c>
      <c r="G32" s="193">
        <f t="shared" si="6"/>
        <v>0.72368421052631771</v>
      </c>
      <c r="H32">
        <v>15</v>
      </c>
    </row>
    <row r="33" spans="1:8" x14ac:dyDescent="0.2">
      <c r="A33" s="108">
        <f t="shared" si="7"/>
        <v>62.48</v>
      </c>
      <c r="B33">
        <v>64.010000000000005</v>
      </c>
      <c r="C33" s="193">
        <f t="shared" si="4"/>
        <v>1.5300000000000082</v>
      </c>
      <c r="D33">
        <v>1.47</v>
      </c>
      <c r="E33" s="193">
        <f t="shared" si="5"/>
        <v>0.96078431372548501</v>
      </c>
      <c r="F33">
        <v>1.36</v>
      </c>
      <c r="G33" s="193">
        <f t="shared" si="6"/>
        <v>0.88888888888888418</v>
      </c>
      <c r="H33">
        <v>4</v>
      </c>
    </row>
    <row r="34" spans="1:8" x14ac:dyDescent="0.2">
      <c r="A34" s="108">
        <f t="shared" si="7"/>
        <v>64.010000000000005</v>
      </c>
      <c r="B34">
        <v>65.53</v>
      </c>
      <c r="C34" s="193">
        <f t="shared" si="4"/>
        <v>1.519999999999996</v>
      </c>
      <c r="D34">
        <v>1.47</v>
      </c>
      <c r="E34" s="193">
        <f t="shared" si="5"/>
        <v>0.96710526315789724</v>
      </c>
      <c r="F34">
        <v>1.35</v>
      </c>
      <c r="G34" s="193">
        <f t="shared" si="6"/>
        <v>0.88815789473684448</v>
      </c>
      <c r="H34">
        <v>9</v>
      </c>
    </row>
    <row r="35" spans="1:8" x14ac:dyDescent="0.2">
      <c r="A35" s="108">
        <f t="shared" si="7"/>
        <v>65.53</v>
      </c>
      <c r="B35">
        <v>67.06</v>
      </c>
      <c r="C35" s="193">
        <f t="shared" si="4"/>
        <v>1.5300000000000011</v>
      </c>
      <c r="D35">
        <v>1.54</v>
      </c>
      <c r="E35" s="193">
        <f t="shared" si="5"/>
        <v>1.0065359477124176</v>
      </c>
      <c r="F35">
        <v>1.45</v>
      </c>
      <c r="G35" s="193">
        <f t="shared" si="6"/>
        <v>0.94771241830065289</v>
      </c>
      <c r="H35">
        <v>5</v>
      </c>
    </row>
    <row r="36" spans="1:8" x14ac:dyDescent="0.2">
      <c r="A36" s="108">
        <f t="shared" si="7"/>
        <v>67.06</v>
      </c>
      <c r="B36">
        <v>68.58</v>
      </c>
      <c r="C36" s="193">
        <f t="shared" si="4"/>
        <v>1.519999999999996</v>
      </c>
      <c r="D36">
        <v>1.53</v>
      </c>
      <c r="E36" s="193">
        <f t="shared" si="5"/>
        <v>1.0065789473684237</v>
      </c>
      <c r="F36">
        <v>1.49</v>
      </c>
      <c r="G36" s="193">
        <f t="shared" si="6"/>
        <v>0.98026315789473939</v>
      </c>
      <c r="H36">
        <v>3</v>
      </c>
    </row>
    <row r="37" spans="1:8" x14ac:dyDescent="0.2">
      <c r="A37" s="108">
        <f t="shared" si="7"/>
        <v>68.58</v>
      </c>
      <c r="B37">
        <v>70.099999999999994</v>
      </c>
      <c r="C37" s="193">
        <f t="shared" si="4"/>
        <v>1.519999999999996</v>
      </c>
      <c r="D37">
        <v>1.42</v>
      </c>
      <c r="E37" s="193">
        <f t="shared" si="5"/>
        <v>0.93421052631579182</v>
      </c>
      <c r="F37">
        <v>1.35</v>
      </c>
      <c r="G37" s="193">
        <f t="shared" si="6"/>
        <v>0.88815789473684448</v>
      </c>
      <c r="H37">
        <v>3</v>
      </c>
    </row>
    <row r="38" spans="1:8" x14ac:dyDescent="0.2">
      <c r="A38" s="108">
        <f t="shared" si="7"/>
        <v>70.099999999999994</v>
      </c>
      <c r="B38">
        <v>71.63</v>
      </c>
      <c r="C38" s="193">
        <f t="shared" si="4"/>
        <v>1.5300000000000011</v>
      </c>
      <c r="D38">
        <v>1.55</v>
      </c>
      <c r="E38" s="193">
        <f t="shared" si="5"/>
        <v>1.0130718954248359</v>
      </c>
      <c r="F38">
        <v>1.2</v>
      </c>
      <c r="G38" s="193">
        <f t="shared" si="6"/>
        <v>0.78431372549019551</v>
      </c>
      <c r="H38">
        <v>15</v>
      </c>
    </row>
    <row r="39" spans="1:8" x14ac:dyDescent="0.2">
      <c r="A39" s="108">
        <f t="shared" si="7"/>
        <v>71.63</v>
      </c>
      <c r="B39">
        <v>73.150000000000006</v>
      </c>
      <c r="C39" s="193">
        <f t="shared" si="4"/>
        <v>1.5200000000000102</v>
      </c>
      <c r="D39">
        <v>1.53</v>
      </c>
      <c r="E39" s="193">
        <f t="shared" si="5"/>
        <v>1.0065789473684144</v>
      </c>
      <c r="F39">
        <v>1.34</v>
      </c>
      <c r="G39" s="193">
        <f t="shared" si="6"/>
        <v>0.88157894736841513</v>
      </c>
      <c r="H39">
        <v>18</v>
      </c>
    </row>
    <row r="40" spans="1:8" x14ac:dyDescent="0.2">
      <c r="A40" s="108">
        <f t="shared" si="7"/>
        <v>73.150000000000006</v>
      </c>
      <c r="B40">
        <v>74.680000000000007</v>
      </c>
      <c r="C40" s="193">
        <f t="shared" si="4"/>
        <v>1.5300000000000011</v>
      </c>
      <c r="D40">
        <v>1.53</v>
      </c>
      <c r="E40" s="193">
        <f t="shared" si="5"/>
        <v>0.99999999999999922</v>
      </c>
      <c r="F40">
        <v>1.45</v>
      </c>
      <c r="G40" s="193">
        <f>F40/C40</f>
        <v>0.94771241830065289</v>
      </c>
      <c r="H40">
        <v>9</v>
      </c>
    </row>
    <row r="41" spans="1:8" x14ac:dyDescent="0.2">
      <c r="A41" s="108">
        <f t="shared" si="7"/>
        <v>74.680000000000007</v>
      </c>
      <c r="B41">
        <v>76.2</v>
      </c>
      <c r="C41" s="193">
        <f t="shared" si="4"/>
        <v>1.519999999999996</v>
      </c>
      <c r="D41">
        <v>1.54</v>
      </c>
      <c r="E41" s="193">
        <f t="shared" si="5"/>
        <v>1.0131578947368447</v>
      </c>
      <c r="F41">
        <v>1.54</v>
      </c>
      <c r="G41" s="193">
        <f>F41/C41</f>
        <v>1.0131578947368447</v>
      </c>
      <c r="H41">
        <v>3</v>
      </c>
    </row>
    <row r="42" spans="1:8" x14ac:dyDescent="0.2">
      <c r="A42" s="108">
        <f t="shared" si="7"/>
        <v>76.2</v>
      </c>
      <c r="B42">
        <v>77.72</v>
      </c>
      <c r="C42" s="193">
        <f t="shared" si="4"/>
        <v>1.519999999999996</v>
      </c>
      <c r="D42">
        <v>1.52</v>
      </c>
      <c r="E42" s="193">
        <f t="shared" si="5"/>
        <v>1.0000000000000027</v>
      </c>
      <c r="F42">
        <v>1.45</v>
      </c>
      <c r="G42" s="193">
        <f t="shared" ref="G42:G52" si="8">F42/C42</f>
        <v>0.9539473684210551</v>
      </c>
      <c r="H42">
        <v>5</v>
      </c>
    </row>
    <row r="43" spans="1:8" x14ac:dyDescent="0.2">
      <c r="A43" s="108">
        <f t="shared" si="7"/>
        <v>77.72</v>
      </c>
      <c r="B43">
        <v>79.25</v>
      </c>
      <c r="C43" s="193">
        <f t="shared" si="4"/>
        <v>1.5300000000000011</v>
      </c>
      <c r="D43">
        <v>1.54</v>
      </c>
      <c r="E43" s="193">
        <f t="shared" si="5"/>
        <v>1.0065359477124176</v>
      </c>
      <c r="F43">
        <v>1.42</v>
      </c>
      <c r="G43" s="193">
        <f t="shared" si="8"/>
        <v>0.92810457516339795</v>
      </c>
      <c r="H43">
        <v>3</v>
      </c>
    </row>
    <row r="44" spans="1:8" x14ac:dyDescent="0.2">
      <c r="A44" s="108">
        <f t="shared" si="7"/>
        <v>79.25</v>
      </c>
      <c r="B44">
        <v>80.77</v>
      </c>
      <c r="C44" s="193">
        <f t="shared" si="4"/>
        <v>1.519999999999996</v>
      </c>
      <c r="D44">
        <v>1.54</v>
      </c>
      <c r="E44" s="193">
        <f t="shared" si="5"/>
        <v>1.0131578947368447</v>
      </c>
      <c r="F44">
        <v>1.42</v>
      </c>
      <c r="G44" s="193">
        <f t="shared" si="8"/>
        <v>0.93421052631579182</v>
      </c>
      <c r="H44">
        <v>5</v>
      </c>
    </row>
    <row r="45" spans="1:8" x14ac:dyDescent="0.2">
      <c r="A45" s="108">
        <f t="shared" si="7"/>
        <v>80.77</v>
      </c>
      <c r="B45">
        <v>82.3</v>
      </c>
      <c r="C45" s="193">
        <f t="shared" si="4"/>
        <v>1.5300000000000011</v>
      </c>
      <c r="D45">
        <v>1.51</v>
      </c>
      <c r="E45" s="193">
        <f t="shared" si="5"/>
        <v>0.98692810457516267</v>
      </c>
      <c r="F45">
        <v>1.51</v>
      </c>
      <c r="G45" s="193">
        <f t="shared" si="8"/>
        <v>0.98692810457516267</v>
      </c>
      <c r="H45">
        <v>2</v>
      </c>
    </row>
    <row r="46" spans="1:8" x14ac:dyDescent="0.2">
      <c r="A46" s="108">
        <f t="shared" si="7"/>
        <v>82.3</v>
      </c>
      <c r="B46">
        <v>83.82</v>
      </c>
      <c r="C46" s="193">
        <f t="shared" si="4"/>
        <v>1.519999999999996</v>
      </c>
      <c r="D46">
        <v>1.53</v>
      </c>
      <c r="E46" s="193">
        <f t="shared" si="5"/>
        <v>1.0065789473684237</v>
      </c>
      <c r="F46">
        <v>1.53</v>
      </c>
      <c r="G46" s="193">
        <f t="shared" si="8"/>
        <v>1.0065789473684237</v>
      </c>
      <c r="H46">
        <v>0</v>
      </c>
    </row>
    <row r="47" spans="1:8" x14ac:dyDescent="0.2">
      <c r="A47" s="108">
        <f t="shared" si="7"/>
        <v>83.82</v>
      </c>
      <c r="B47">
        <v>85.34</v>
      </c>
      <c r="C47" s="193">
        <f t="shared" si="4"/>
        <v>1.5200000000000102</v>
      </c>
      <c r="D47">
        <v>1.5</v>
      </c>
      <c r="E47" s="193">
        <f t="shared" si="5"/>
        <v>0.9868421052631513</v>
      </c>
      <c r="F47">
        <v>1.2</v>
      </c>
      <c r="G47" s="193">
        <f t="shared" si="8"/>
        <v>0.789473684210521</v>
      </c>
      <c r="H47">
        <v>7</v>
      </c>
    </row>
    <row r="48" spans="1:8" x14ac:dyDescent="0.2">
      <c r="A48" s="108">
        <f t="shared" si="7"/>
        <v>85.34</v>
      </c>
      <c r="B48">
        <v>86.87</v>
      </c>
      <c r="C48" s="193">
        <f t="shared" si="4"/>
        <v>1.5300000000000011</v>
      </c>
      <c r="D48">
        <v>1.55</v>
      </c>
      <c r="E48" s="193">
        <f t="shared" si="5"/>
        <v>1.0130718954248359</v>
      </c>
      <c r="F48">
        <v>1.3</v>
      </c>
      <c r="G48" s="193">
        <f t="shared" si="8"/>
        <v>0.84967320261437851</v>
      </c>
      <c r="H48">
        <v>6</v>
      </c>
    </row>
    <row r="49" spans="1:8" x14ac:dyDescent="0.2">
      <c r="A49" s="108">
        <f t="shared" si="7"/>
        <v>86.87</v>
      </c>
      <c r="B49">
        <v>88.39</v>
      </c>
      <c r="C49" s="193">
        <f t="shared" si="4"/>
        <v>1.519999999999996</v>
      </c>
      <c r="D49">
        <v>1.52</v>
      </c>
      <c r="E49" s="193">
        <f t="shared" si="5"/>
        <v>1.0000000000000027</v>
      </c>
      <c r="F49">
        <v>1.07</v>
      </c>
      <c r="G49" s="193">
        <f t="shared" si="8"/>
        <v>0.70394736842105454</v>
      </c>
      <c r="H49">
        <v>15</v>
      </c>
    </row>
    <row r="50" spans="1:8" x14ac:dyDescent="0.2">
      <c r="A50" s="108">
        <f t="shared" si="7"/>
        <v>88.39</v>
      </c>
      <c r="B50">
        <v>89.92</v>
      </c>
      <c r="C50" s="193">
        <f t="shared" si="4"/>
        <v>1.5300000000000011</v>
      </c>
      <c r="D50">
        <v>1.38</v>
      </c>
      <c r="E50" s="193">
        <f t="shared" si="5"/>
        <v>0.90196078431372473</v>
      </c>
      <c r="F50">
        <v>0.72</v>
      </c>
      <c r="G50" s="193">
        <f t="shared" si="8"/>
        <v>0.47058823529411731</v>
      </c>
      <c r="H50">
        <v>20</v>
      </c>
    </row>
    <row r="51" spans="1:8" x14ac:dyDescent="0.2">
      <c r="A51" s="108">
        <f t="shared" si="7"/>
        <v>89.92</v>
      </c>
      <c r="B51">
        <v>91.44</v>
      </c>
      <c r="C51" s="193">
        <f t="shared" si="4"/>
        <v>1.519999999999996</v>
      </c>
      <c r="D51">
        <v>1.67</v>
      </c>
      <c r="E51" s="193">
        <f t="shared" si="5"/>
        <v>1.0986842105263186</v>
      </c>
      <c r="F51">
        <v>1.17</v>
      </c>
      <c r="G51" s="193">
        <f t="shared" si="8"/>
        <v>0.76973684210526516</v>
      </c>
      <c r="H51">
        <v>15</v>
      </c>
    </row>
    <row r="52" spans="1:8" x14ac:dyDescent="0.2">
      <c r="A52" s="108">
        <f t="shared" si="7"/>
        <v>91.44</v>
      </c>
      <c r="B52" s="293">
        <v>92.6</v>
      </c>
      <c r="C52" s="193">
        <f t="shared" si="4"/>
        <v>1.1599999999999966</v>
      </c>
      <c r="D52">
        <v>1.1399999999999999</v>
      </c>
      <c r="E52" s="193">
        <f t="shared" si="5"/>
        <v>0.98275862068965802</v>
      </c>
      <c r="F52">
        <v>1.03</v>
      </c>
      <c r="G52" s="193">
        <f t="shared" si="8"/>
        <v>0.88793103448276123</v>
      </c>
      <c r="H52">
        <v>13</v>
      </c>
    </row>
    <row r="53" spans="1:8" x14ac:dyDescent="0.2">
      <c r="A53" s="108" t="s">
        <v>235</v>
      </c>
      <c r="B53" s="108" t="s">
        <v>235</v>
      </c>
      <c r="C53" s="108" t="s">
        <v>235</v>
      </c>
      <c r="D53" s="108" t="s">
        <v>235</v>
      </c>
      <c r="E53" s="108" t="s">
        <v>235</v>
      </c>
      <c r="F53" s="108" t="s">
        <v>235</v>
      </c>
      <c r="G53" s="108" t="s">
        <v>235</v>
      </c>
      <c r="H53" s="108" t="s">
        <v>235</v>
      </c>
    </row>
    <row r="54" spans="1:8" x14ac:dyDescent="0.2">
      <c r="A54" s="108"/>
    </row>
    <row r="55" spans="1:8" x14ac:dyDescent="0.2">
      <c r="A55" s="108"/>
    </row>
    <row r="56" spans="1:8" x14ac:dyDescent="0.2">
      <c r="A56" s="108"/>
    </row>
    <row r="57" spans="1:8" x14ac:dyDescent="0.2">
      <c r="A57" s="108"/>
    </row>
    <row r="58" spans="1:8" x14ac:dyDescent="0.2">
      <c r="A58" s="108"/>
    </row>
    <row r="59" spans="1:8" x14ac:dyDescent="0.2">
      <c r="A59" s="108"/>
    </row>
    <row r="60" spans="1:8" x14ac:dyDescent="0.2">
      <c r="A60" s="108"/>
    </row>
    <row r="61" spans="1:8" x14ac:dyDescent="0.2">
      <c r="A61" s="108"/>
    </row>
    <row r="62" spans="1:8" x14ac:dyDescent="0.2">
      <c r="A62" s="108"/>
    </row>
    <row r="63" spans="1:8" x14ac:dyDescent="0.2">
      <c r="A63" s="108"/>
    </row>
    <row r="64" spans="1:8"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topLeftCell="A17" zoomScaleNormal="100" zoomScalePageLayoutView="125" workbookViewId="0">
      <selection activeCell="K17" sqref="K17"/>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customWidth="1"/>
    <col min="5" max="5" width="17.109375" style="18" customWidth="1"/>
    <col min="6" max="6" width="7.6640625" style="2" hidden="1" customWidth="1"/>
    <col min="7" max="9" width="6" style="9" hidden="1" customWidth="1"/>
    <col min="10" max="10" width="11.33203125" style="9" hidden="1" customWidth="1"/>
    <col min="11" max="11" width="65.5546875" style="187" customWidth="1"/>
    <col min="12" max="16384" width="8.6640625" style="1"/>
  </cols>
  <sheetData>
    <row r="1" spans="1:17" x14ac:dyDescent="0.2">
      <c r="A1" s="183"/>
      <c r="B1" s="372" t="s">
        <v>59</v>
      </c>
      <c r="C1" s="372"/>
      <c r="D1" s="372"/>
      <c r="E1" s="372"/>
      <c r="F1" s="182"/>
      <c r="G1" s="8"/>
      <c r="H1" s="8"/>
      <c r="I1" s="8"/>
      <c r="J1" s="8"/>
      <c r="K1" s="317"/>
      <c r="L1" s="110"/>
    </row>
    <row r="2" spans="1:17" ht="16.5" customHeight="1" x14ac:dyDescent="0.2">
      <c r="A2" s="184" t="s">
        <v>13</v>
      </c>
      <c r="B2" s="185" t="s">
        <v>246</v>
      </c>
      <c r="C2" s="185" t="s">
        <v>247</v>
      </c>
      <c r="D2" s="185" t="s">
        <v>58</v>
      </c>
      <c r="E2" s="184" t="s">
        <v>6</v>
      </c>
      <c r="F2" s="307" t="s">
        <v>53</v>
      </c>
      <c r="G2" s="308" t="s">
        <v>47</v>
      </c>
      <c r="H2" s="308" t="s">
        <v>48</v>
      </c>
      <c r="I2" s="308" t="s">
        <v>49</v>
      </c>
      <c r="J2" s="308" t="s">
        <v>11</v>
      </c>
      <c r="K2" s="306" t="s">
        <v>7</v>
      </c>
      <c r="L2" s="110"/>
    </row>
    <row r="3" spans="1:17" ht="32.25" customHeight="1" x14ac:dyDescent="0.2">
      <c r="A3" s="251" t="s">
        <v>237</v>
      </c>
      <c r="B3" s="189">
        <v>0</v>
      </c>
      <c r="C3" s="185">
        <v>15.24</v>
      </c>
      <c r="D3" s="189">
        <f>C3-B3</f>
        <v>15.24</v>
      </c>
      <c r="E3" s="316" t="s">
        <v>226</v>
      </c>
      <c r="F3" s="315"/>
      <c r="G3" s="315"/>
      <c r="H3" s="315"/>
      <c r="I3" s="315"/>
      <c r="J3" s="315"/>
      <c r="K3" s="318" t="s">
        <v>248</v>
      </c>
      <c r="L3" s="110"/>
    </row>
    <row r="4" spans="1:17" s="110" customFormat="1" ht="150.75" x14ac:dyDescent="0.2">
      <c r="A4" s="251" t="str">
        <f>A3</f>
        <v>GG-LIV-17-01</v>
      </c>
      <c r="B4" s="189">
        <f>C3</f>
        <v>15.24</v>
      </c>
      <c r="C4" s="185">
        <v>21.54</v>
      </c>
      <c r="D4" s="189">
        <f t="shared" ref="D4:D19" si="0">C4-B4</f>
        <v>6.2999999999999989</v>
      </c>
      <c r="E4" s="313" t="s">
        <v>256</v>
      </c>
      <c r="F4" s="310"/>
      <c r="G4" s="310"/>
      <c r="H4" s="310"/>
      <c r="I4" s="310"/>
      <c r="J4" s="311"/>
      <c r="K4" s="345" t="s">
        <v>259</v>
      </c>
      <c r="L4" s="345"/>
    </row>
    <row r="5" spans="1:17" s="110" customFormat="1" ht="120" x14ac:dyDescent="0.2">
      <c r="A5" s="251" t="str">
        <f>A4</f>
        <v>GG-LIV-17-01</v>
      </c>
      <c r="B5" s="189">
        <f>C4</f>
        <v>21.54</v>
      </c>
      <c r="C5" s="185">
        <v>22.49</v>
      </c>
      <c r="D5" s="189">
        <f t="shared" si="0"/>
        <v>0.94999999999999929</v>
      </c>
      <c r="E5" s="313" t="s">
        <v>258</v>
      </c>
      <c r="F5" s="310"/>
      <c r="G5" s="310"/>
      <c r="H5" s="310"/>
      <c r="I5" s="310"/>
      <c r="J5" s="345"/>
      <c r="K5" s="345" t="s">
        <v>261</v>
      </c>
    </row>
    <row r="6" spans="1:17" s="110" customFormat="1" ht="135" x14ac:dyDescent="0.2">
      <c r="A6" s="251" t="str">
        <f t="shared" ref="A6:A19" si="1">A5</f>
        <v>GG-LIV-17-01</v>
      </c>
      <c r="B6" s="189">
        <f t="shared" ref="B6:B9" si="2">C5</f>
        <v>22.49</v>
      </c>
      <c r="C6" s="185">
        <v>25.3</v>
      </c>
      <c r="D6" s="189">
        <f t="shared" si="0"/>
        <v>2.8100000000000023</v>
      </c>
      <c r="E6" s="313" t="s">
        <v>260</v>
      </c>
      <c r="F6" s="310"/>
      <c r="G6" s="310"/>
      <c r="H6" s="310"/>
      <c r="I6" s="310"/>
      <c r="J6" s="345"/>
      <c r="K6" s="345" t="s">
        <v>352</v>
      </c>
    </row>
    <row r="7" spans="1:17" s="110" customFormat="1" ht="105.75" x14ac:dyDescent="0.2">
      <c r="A7" s="251" t="str">
        <f t="shared" si="1"/>
        <v>GG-LIV-17-01</v>
      </c>
      <c r="B7" s="189">
        <f t="shared" si="2"/>
        <v>25.3</v>
      </c>
      <c r="C7" s="185">
        <v>27.18</v>
      </c>
      <c r="D7" s="189">
        <f t="shared" si="0"/>
        <v>1.879999999999999</v>
      </c>
      <c r="E7" s="313" t="s">
        <v>256</v>
      </c>
      <c r="F7" s="310"/>
      <c r="G7" s="310"/>
      <c r="H7" s="310"/>
      <c r="I7" s="310"/>
      <c r="J7" s="345"/>
      <c r="K7" s="345" t="s">
        <v>332</v>
      </c>
      <c r="L7" s="319"/>
    </row>
    <row r="8" spans="1:17" s="110" customFormat="1" ht="90" x14ac:dyDescent="0.2">
      <c r="A8" s="302" t="str">
        <f t="shared" si="1"/>
        <v>GG-LIV-17-01</v>
      </c>
      <c r="B8" s="266">
        <f t="shared" si="2"/>
        <v>27.18</v>
      </c>
      <c r="C8" s="185">
        <v>27.5</v>
      </c>
      <c r="D8" s="189">
        <f t="shared" si="0"/>
        <v>0.32000000000000028</v>
      </c>
      <c r="E8" s="313" t="s">
        <v>257</v>
      </c>
      <c r="F8" s="310"/>
      <c r="G8" s="310"/>
      <c r="H8" s="310"/>
      <c r="I8" s="310"/>
      <c r="J8" s="345"/>
      <c r="K8" s="309" t="s">
        <v>330</v>
      </c>
    </row>
    <row r="9" spans="1:17" ht="105" x14ac:dyDescent="0.2">
      <c r="A9" s="251" t="str">
        <f t="shared" si="1"/>
        <v>GG-LIV-17-01</v>
      </c>
      <c r="B9" s="266">
        <f t="shared" si="2"/>
        <v>27.5</v>
      </c>
      <c r="C9" s="185">
        <v>32</v>
      </c>
      <c r="D9" s="266">
        <f t="shared" si="0"/>
        <v>4.5</v>
      </c>
      <c r="E9" s="328" t="s">
        <v>331</v>
      </c>
      <c r="F9" s="312"/>
      <c r="G9" s="310"/>
      <c r="H9" s="310"/>
      <c r="I9" s="310"/>
      <c r="J9" s="310"/>
      <c r="K9" s="345" t="s">
        <v>362</v>
      </c>
      <c r="L9" s="116"/>
      <c r="M9" s="110"/>
      <c r="N9" s="110"/>
      <c r="O9" s="110"/>
      <c r="P9" s="371"/>
      <c r="Q9" s="371"/>
    </row>
    <row r="10" spans="1:17" ht="105" x14ac:dyDescent="0.2">
      <c r="A10" s="251" t="str">
        <f>A9</f>
        <v>GG-LIV-17-01</v>
      </c>
      <c r="B10" s="293">
        <f>C9</f>
        <v>32</v>
      </c>
      <c r="C10" s="185">
        <v>44.31</v>
      </c>
      <c r="D10" s="266">
        <f>C10-B10</f>
        <v>12.310000000000002</v>
      </c>
      <c r="E10" s="314" t="s">
        <v>333</v>
      </c>
      <c r="F10" s="312"/>
      <c r="G10" s="310"/>
      <c r="H10" s="310"/>
      <c r="I10" s="310"/>
      <c r="J10" s="310"/>
      <c r="K10" s="320" t="s">
        <v>361</v>
      </c>
      <c r="L10" s="319"/>
    </row>
    <row r="11" spans="1:17" ht="120" x14ac:dyDescent="0.2">
      <c r="A11" s="251" t="str">
        <f t="shared" si="1"/>
        <v>GG-LIV-17-01</v>
      </c>
      <c r="B11" s="293">
        <f t="shared" ref="B11:B19" si="3">C10</f>
        <v>44.31</v>
      </c>
      <c r="C11" s="185">
        <v>52.8</v>
      </c>
      <c r="D11" s="266">
        <f t="shared" si="0"/>
        <v>8.4899999999999949</v>
      </c>
      <c r="E11" s="313" t="s">
        <v>369</v>
      </c>
      <c r="K11" s="320" t="s">
        <v>371</v>
      </c>
      <c r="L11" s="110"/>
    </row>
    <row r="12" spans="1:17" ht="52.5" customHeight="1" x14ac:dyDescent="0.2">
      <c r="A12" s="251" t="str">
        <f t="shared" si="1"/>
        <v>GG-LIV-17-01</v>
      </c>
      <c r="B12" s="293">
        <f t="shared" si="3"/>
        <v>52.8</v>
      </c>
      <c r="C12" s="185">
        <v>53.6</v>
      </c>
      <c r="D12" s="266">
        <f t="shared" si="0"/>
        <v>0.80000000000000426</v>
      </c>
      <c r="E12" s="18" t="s">
        <v>370</v>
      </c>
      <c r="K12" s="188" t="s">
        <v>382</v>
      </c>
      <c r="L12" s="110"/>
    </row>
    <row r="13" spans="1:17" ht="135" x14ac:dyDescent="0.2">
      <c r="A13" s="251" t="str">
        <f t="shared" si="1"/>
        <v>GG-LIV-17-01</v>
      </c>
      <c r="B13" s="293">
        <f t="shared" si="3"/>
        <v>53.6</v>
      </c>
      <c r="C13" s="185">
        <v>58.5</v>
      </c>
      <c r="D13" s="266">
        <f t="shared" si="0"/>
        <v>4.8999999999999986</v>
      </c>
      <c r="E13" s="328" t="s">
        <v>388</v>
      </c>
      <c r="K13" s="320" t="s">
        <v>450</v>
      </c>
      <c r="L13" s="110"/>
    </row>
    <row r="14" spans="1:17" ht="90" x14ac:dyDescent="0.2">
      <c r="A14" s="251" t="str">
        <f t="shared" si="1"/>
        <v>GG-LIV-17-01</v>
      </c>
      <c r="B14" s="293">
        <f t="shared" si="3"/>
        <v>58.5</v>
      </c>
      <c r="C14" s="185">
        <v>59.9</v>
      </c>
      <c r="D14" s="266">
        <f t="shared" si="0"/>
        <v>1.3999999999999986</v>
      </c>
      <c r="E14" s="335" t="s">
        <v>389</v>
      </c>
      <c r="K14" s="188" t="s">
        <v>453</v>
      </c>
      <c r="L14" s="110"/>
    </row>
    <row r="15" spans="1:17" ht="135" x14ac:dyDescent="0.2">
      <c r="A15" s="251" t="str">
        <f t="shared" si="1"/>
        <v>GG-LIV-17-01</v>
      </c>
      <c r="B15" s="293">
        <f t="shared" si="3"/>
        <v>59.9</v>
      </c>
      <c r="C15" s="185">
        <v>72</v>
      </c>
      <c r="D15" s="266">
        <f t="shared" si="0"/>
        <v>12.100000000000001</v>
      </c>
      <c r="E15" s="314" t="s">
        <v>333</v>
      </c>
      <c r="K15" s="320" t="s">
        <v>384</v>
      </c>
      <c r="L15" s="110"/>
    </row>
    <row r="16" spans="1:17" ht="45" x14ac:dyDescent="0.2">
      <c r="A16" s="251" t="str">
        <f t="shared" si="1"/>
        <v>GG-LIV-17-01</v>
      </c>
      <c r="B16" s="293">
        <f t="shared" si="3"/>
        <v>72</v>
      </c>
      <c r="C16" s="185">
        <v>72.5</v>
      </c>
      <c r="D16" s="266">
        <f t="shared" si="0"/>
        <v>0.5</v>
      </c>
      <c r="E16" s="335" t="s">
        <v>385</v>
      </c>
      <c r="K16" s="333" t="s">
        <v>429</v>
      </c>
      <c r="L16" s="110"/>
    </row>
    <row r="17" spans="1:12" ht="150" x14ac:dyDescent="0.2">
      <c r="A17" s="251" t="str">
        <f t="shared" si="1"/>
        <v>GG-LIV-17-01</v>
      </c>
      <c r="B17" s="293">
        <f t="shared" si="3"/>
        <v>72.5</v>
      </c>
      <c r="C17" s="185">
        <v>76.75</v>
      </c>
      <c r="D17" s="266">
        <f t="shared" si="0"/>
        <v>4.25</v>
      </c>
      <c r="E17" s="328" t="s">
        <v>386</v>
      </c>
      <c r="K17" s="320" t="s">
        <v>387</v>
      </c>
      <c r="L17" s="110"/>
    </row>
    <row r="18" spans="1:12" ht="150.6" customHeight="1" x14ac:dyDescent="0.2">
      <c r="A18" s="251" t="str">
        <f t="shared" si="1"/>
        <v>GG-LIV-17-01</v>
      </c>
      <c r="B18" s="293">
        <f t="shared" si="3"/>
        <v>76.75</v>
      </c>
      <c r="C18" s="185">
        <v>89.92</v>
      </c>
      <c r="D18" s="266">
        <f t="shared" si="0"/>
        <v>13.170000000000002</v>
      </c>
      <c r="E18" s="314" t="s">
        <v>333</v>
      </c>
      <c r="K18" s="320" t="s">
        <v>448</v>
      </c>
      <c r="L18" s="110"/>
    </row>
    <row r="19" spans="1:12" ht="65.45" customHeight="1" x14ac:dyDescent="0.2">
      <c r="A19" s="251" t="str">
        <f t="shared" si="1"/>
        <v>GG-LIV-17-01</v>
      </c>
      <c r="B19" s="293">
        <f t="shared" si="3"/>
        <v>89.92</v>
      </c>
      <c r="C19" s="185">
        <v>92.6</v>
      </c>
      <c r="D19" s="266">
        <f t="shared" si="0"/>
        <v>2.6799999999999926</v>
      </c>
      <c r="E19" s="314" t="s">
        <v>390</v>
      </c>
      <c r="K19" s="334" t="s">
        <v>435</v>
      </c>
      <c r="L19" s="110"/>
    </row>
    <row r="20" spans="1:12" ht="30" customHeight="1" x14ac:dyDescent="0.2">
      <c r="A20" s="185" t="s">
        <v>235</v>
      </c>
      <c r="B20" s="185" t="s">
        <v>235</v>
      </c>
      <c r="C20" s="185" t="s">
        <v>235</v>
      </c>
      <c r="D20" s="185" t="s">
        <v>235</v>
      </c>
      <c r="E20" s="185" t="s">
        <v>235</v>
      </c>
      <c r="F20" s="185" t="s">
        <v>235</v>
      </c>
      <c r="G20" s="185" t="s">
        <v>235</v>
      </c>
      <c r="H20" s="185" t="s">
        <v>235</v>
      </c>
      <c r="I20" s="185" t="s">
        <v>235</v>
      </c>
      <c r="J20" s="185" t="s">
        <v>235</v>
      </c>
      <c r="K20" s="185" t="s">
        <v>235</v>
      </c>
      <c r="L20" s="110"/>
    </row>
    <row r="21" spans="1:12" ht="30" customHeight="1" x14ac:dyDescent="0.2">
      <c r="A21" s="251"/>
      <c r="B21" s="293"/>
      <c r="C21" s="185"/>
      <c r="D21" s="266"/>
      <c r="E21" s="183"/>
      <c r="F21" s="348"/>
      <c r="G21" s="349"/>
      <c r="H21" s="349"/>
      <c r="I21" s="349"/>
      <c r="J21" s="349"/>
      <c r="K21" s="333"/>
      <c r="L21" s="350"/>
    </row>
    <row r="22" spans="1:12" ht="30" customHeight="1" x14ac:dyDescent="0.2">
      <c r="A22" s="251"/>
      <c r="B22" s="293"/>
      <c r="C22" s="185"/>
      <c r="D22" s="266"/>
      <c r="E22" s="351"/>
      <c r="F22" s="348"/>
      <c r="G22" s="349"/>
      <c r="H22" s="349"/>
      <c r="I22" s="349"/>
      <c r="J22" s="349"/>
      <c r="K22" s="333"/>
      <c r="L22" s="350"/>
    </row>
    <row r="23" spans="1:12" ht="30" customHeight="1" x14ac:dyDescent="0.2">
      <c r="A23" s="251"/>
      <c r="B23" s="293"/>
      <c r="C23" s="185"/>
      <c r="D23" s="266"/>
      <c r="E23" s="183"/>
      <c r="F23" s="293"/>
      <c r="G23" s="293"/>
      <c r="H23" s="293"/>
      <c r="I23" s="293"/>
      <c r="J23" s="293"/>
      <c r="K23" s="302"/>
      <c r="L23" s="350"/>
    </row>
    <row r="24" spans="1:12" ht="30" customHeight="1" x14ac:dyDescent="0.2">
      <c r="A24" s="251"/>
      <c r="B24" s="293"/>
      <c r="C24" s="185"/>
      <c r="D24" s="266"/>
      <c r="E24" s="351"/>
      <c r="F24" s="348"/>
      <c r="G24" s="349"/>
      <c r="H24" s="349"/>
      <c r="I24" s="349"/>
      <c r="J24" s="349"/>
      <c r="K24" s="333"/>
      <c r="L24" s="350"/>
    </row>
    <row r="25" spans="1:12" ht="30" customHeight="1" x14ac:dyDescent="0.2">
      <c r="A25" s="251"/>
      <c r="B25" s="293"/>
      <c r="C25" s="346"/>
      <c r="D25" s="266"/>
      <c r="E25" s="351"/>
      <c r="F25" s="348"/>
      <c r="G25" s="349"/>
      <c r="H25" s="349"/>
      <c r="I25" s="349"/>
      <c r="J25" s="349"/>
      <c r="K25" s="333"/>
      <c r="L25" s="350"/>
    </row>
    <row r="26" spans="1:12" ht="30" customHeight="1" x14ac:dyDescent="0.2">
      <c r="A26" s="251"/>
      <c r="B26" s="293"/>
      <c r="C26" s="346"/>
      <c r="D26" s="266"/>
      <c r="E26" s="351"/>
      <c r="F26" s="348"/>
      <c r="G26" s="349"/>
      <c r="H26" s="349"/>
      <c r="I26" s="349"/>
      <c r="J26" s="349"/>
      <c r="K26" s="333"/>
      <c r="L26" s="350"/>
    </row>
    <row r="27" spans="1:12" ht="30" customHeight="1" x14ac:dyDescent="0.2">
      <c r="A27" s="251"/>
      <c r="B27" s="293"/>
      <c r="C27" s="346"/>
      <c r="D27" s="266"/>
      <c r="E27" s="351"/>
      <c r="F27" s="348"/>
      <c r="G27" s="349"/>
      <c r="H27" s="349"/>
      <c r="I27" s="349"/>
      <c r="J27" s="349"/>
      <c r="K27" s="333"/>
      <c r="L27" s="350"/>
    </row>
    <row r="28" spans="1:12" ht="30" customHeight="1" x14ac:dyDescent="0.2">
      <c r="A28" s="251"/>
      <c r="B28" s="293"/>
      <c r="C28" s="346"/>
      <c r="D28" s="266"/>
      <c r="E28" s="351"/>
      <c r="F28" s="348"/>
      <c r="G28" s="349"/>
      <c r="H28" s="349"/>
      <c r="I28" s="349"/>
      <c r="J28" s="349"/>
      <c r="K28" s="352"/>
      <c r="L28" s="350"/>
    </row>
    <row r="29" spans="1:12" ht="30" customHeight="1" x14ac:dyDescent="0.2">
      <c r="A29" s="251"/>
      <c r="B29" s="293"/>
      <c r="C29" s="346"/>
      <c r="D29" s="266"/>
      <c r="E29" s="351"/>
      <c r="F29" s="348"/>
      <c r="G29" s="349"/>
      <c r="H29" s="349"/>
      <c r="I29" s="349"/>
      <c r="J29" s="349"/>
      <c r="K29" s="333"/>
      <c r="L29" s="350"/>
    </row>
    <row r="30" spans="1:12" ht="30" customHeight="1" x14ac:dyDescent="0.2">
      <c r="A30" s="251"/>
      <c r="B30" s="293"/>
      <c r="C30" s="346"/>
      <c r="D30" s="266"/>
      <c r="E30" s="351"/>
      <c r="F30" s="348"/>
      <c r="G30" s="349"/>
      <c r="H30" s="349"/>
      <c r="I30" s="349"/>
      <c r="J30" s="349"/>
      <c r="K30" s="352"/>
      <c r="L30" s="350"/>
    </row>
    <row r="31" spans="1:12" ht="30" customHeight="1" x14ac:dyDescent="0.2">
      <c r="A31" s="251"/>
      <c r="B31" s="293"/>
      <c r="C31" s="346"/>
      <c r="D31" s="266"/>
      <c r="E31" s="351"/>
      <c r="F31" s="348"/>
      <c r="G31" s="349"/>
      <c r="H31" s="349"/>
      <c r="I31" s="349"/>
      <c r="J31" s="349"/>
      <c r="K31" s="352"/>
      <c r="L31" s="350"/>
    </row>
    <row r="32" spans="1:12" ht="30" customHeight="1" x14ac:dyDescent="0.2">
      <c r="A32" s="251"/>
      <c r="B32" s="293"/>
      <c r="C32" s="346"/>
      <c r="D32" s="266"/>
      <c r="E32" s="351"/>
      <c r="F32" s="348"/>
      <c r="G32" s="349"/>
      <c r="H32" s="349"/>
      <c r="I32" s="349"/>
      <c r="J32" s="349"/>
      <c r="K32" s="352"/>
      <c r="L32" s="350"/>
    </row>
    <row r="33" spans="1:12" ht="30" customHeight="1" x14ac:dyDescent="0.2">
      <c r="A33" s="251"/>
      <c r="B33" s="293"/>
      <c r="C33" s="346"/>
      <c r="D33" s="266"/>
      <c r="E33" s="351"/>
      <c r="F33" s="348"/>
      <c r="G33" s="349"/>
      <c r="H33" s="349"/>
      <c r="I33" s="349"/>
      <c r="J33" s="349"/>
      <c r="K33" s="352"/>
      <c r="L33" s="350"/>
    </row>
    <row r="34" spans="1:12" x14ac:dyDescent="0.2">
      <c r="A34" s="251"/>
      <c r="B34" s="293"/>
      <c r="C34" s="346"/>
      <c r="D34" s="266"/>
      <c r="E34" s="351"/>
      <c r="F34" s="348"/>
      <c r="G34" s="349"/>
      <c r="H34" s="349"/>
      <c r="I34" s="349"/>
      <c r="J34" s="349"/>
      <c r="K34" s="352"/>
      <c r="L34" s="350"/>
    </row>
    <row r="35" spans="1:12" x14ac:dyDescent="0.2">
      <c r="A35" s="251"/>
      <c r="B35" s="293"/>
      <c r="C35" s="346"/>
      <c r="D35" s="266"/>
      <c r="E35" s="351"/>
      <c r="F35" s="348"/>
      <c r="G35" s="349"/>
      <c r="H35" s="349"/>
      <c r="I35" s="349"/>
      <c r="J35" s="349"/>
      <c r="K35" s="352"/>
      <c r="L35" s="350"/>
    </row>
    <row r="36" spans="1:12" x14ac:dyDescent="0.2">
      <c r="A36" s="251"/>
      <c r="B36" s="293"/>
      <c r="C36" s="346"/>
      <c r="D36" s="266"/>
      <c r="E36" s="351"/>
      <c r="F36" s="348"/>
      <c r="G36" s="349"/>
      <c r="H36" s="349"/>
      <c r="I36" s="349"/>
      <c r="J36" s="349"/>
      <c r="K36" s="352"/>
      <c r="L36" s="350"/>
    </row>
    <row r="37" spans="1:12" x14ac:dyDescent="0.2">
      <c r="A37" s="251"/>
      <c r="B37" s="293"/>
      <c r="C37" s="293"/>
      <c r="D37" s="293"/>
      <c r="E37" s="293"/>
      <c r="F37" s="348"/>
      <c r="G37" s="349"/>
      <c r="H37" s="349"/>
      <c r="I37" s="349"/>
      <c r="J37" s="349"/>
      <c r="K37" s="293"/>
      <c r="L37" s="350"/>
    </row>
    <row r="38" spans="1:12" x14ac:dyDescent="0.2">
      <c r="E38" s="183"/>
      <c r="F38" s="348"/>
      <c r="G38" s="349"/>
      <c r="H38" s="349"/>
      <c r="I38" s="349"/>
      <c r="J38" s="349"/>
      <c r="K38" s="353"/>
      <c r="L38" s="350"/>
    </row>
  </sheetData>
  <mergeCells count="2">
    <mergeCell ref="P9:Q9"/>
    <mergeCell ref="B1:E1"/>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0"/>
  <sheetViews>
    <sheetView zoomScaleNormal="100" zoomScalePageLayoutView="125" workbookViewId="0">
      <pane ySplit="1" topLeftCell="A11" activePane="bottomLeft" state="frozen"/>
      <selection pane="bottomLeft" activeCell="A17" sqref="A17"/>
    </sheetView>
  </sheetViews>
  <sheetFormatPr defaultColWidth="8.6640625" defaultRowHeight="19.5" customHeight="1" x14ac:dyDescent="0.2"/>
  <cols>
    <col min="1" max="1" width="12.33203125" style="147" bestFit="1" customWidth="1"/>
    <col min="2" max="2" width="9.33203125" style="128" customWidth="1"/>
    <col min="3" max="3" width="10" style="145" customWidth="1"/>
    <col min="4" max="4" width="10.33203125" style="149" bestFit="1" customWidth="1"/>
    <col min="5" max="5" width="14" style="197" bestFit="1" customWidth="1"/>
    <col min="6" max="6" width="11.88671875" style="128" bestFit="1" customWidth="1"/>
    <col min="7" max="7" width="70.109375" style="127" bestFit="1" customWidth="1"/>
    <col min="8" max="8" width="9.33203125" customWidth="1"/>
  </cols>
  <sheetData>
    <row r="1" spans="1:7" ht="19.5" customHeight="1" x14ac:dyDescent="0.2">
      <c r="A1" s="337" t="s">
        <v>13</v>
      </c>
      <c r="B1" s="164" t="s">
        <v>246</v>
      </c>
      <c r="C1" s="155" t="s">
        <v>247</v>
      </c>
      <c r="D1" s="219" t="s">
        <v>9</v>
      </c>
      <c r="E1" s="156" t="s">
        <v>214</v>
      </c>
      <c r="F1" s="156" t="s">
        <v>10</v>
      </c>
      <c r="G1" s="208" t="s">
        <v>0</v>
      </c>
    </row>
    <row r="2" spans="1:7" s="108" customFormat="1" ht="19.5" customHeight="1" x14ac:dyDescent="0.2">
      <c r="A2" s="338" t="str">
        <f>Cover_Sheet!A9</f>
        <v>GG-LIV-17-01</v>
      </c>
      <c r="B2" s="160">
        <v>15.24</v>
      </c>
      <c r="C2" s="198">
        <v>18.29</v>
      </c>
      <c r="D2" s="149" t="s">
        <v>245</v>
      </c>
      <c r="E2" s="118">
        <v>70</v>
      </c>
      <c r="F2" s="117" t="s">
        <v>314</v>
      </c>
      <c r="G2" s="138" t="s">
        <v>315</v>
      </c>
    </row>
    <row r="3" spans="1:7" s="108" customFormat="1" ht="19.5" customHeight="1" x14ac:dyDescent="0.2">
      <c r="A3" s="338" t="str">
        <f>A2</f>
        <v>GG-LIV-17-01</v>
      </c>
      <c r="B3" s="160">
        <v>18.29</v>
      </c>
      <c r="C3" s="198">
        <v>21.56</v>
      </c>
      <c r="D3" s="149" t="s">
        <v>245</v>
      </c>
      <c r="E3" s="118">
        <v>75</v>
      </c>
      <c r="F3" s="117" t="s">
        <v>314</v>
      </c>
      <c r="G3" s="138" t="s">
        <v>315</v>
      </c>
    </row>
    <row r="4" spans="1:7" s="108" customFormat="1" ht="19.5" customHeight="1" x14ac:dyDescent="0.2">
      <c r="A4" s="338" t="str">
        <f t="shared" ref="A4:A24" si="0">A3</f>
        <v>GG-LIV-17-01</v>
      </c>
      <c r="B4" s="336">
        <v>21.56</v>
      </c>
      <c r="C4" s="336">
        <v>22.49</v>
      </c>
      <c r="D4" s="149" t="s">
        <v>245</v>
      </c>
      <c r="E4" s="118">
        <v>75</v>
      </c>
      <c r="F4" s="117" t="s">
        <v>314</v>
      </c>
      <c r="G4" s="138" t="s">
        <v>315</v>
      </c>
    </row>
    <row r="5" spans="1:7" s="117" customFormat="1" ht="19.5" customHeight="1" x14ac:dyDescent="0.2">
      <c r="A5" s="338" t="str">
        <f t="shared" si="0"/>
        <v>GG-LIV-17-01</v>
      </c>
      <c r="B5" s="160">
        <v>22.48</v>
      </c>
      <c r="C5" s="198">
        <v>22.5</v>
      </c>
      <c r="D5" s="149" t="s">
        <v>245</v>
      </c>
      <c r="E5" s="118">
        <v>80</v>
      </c>
      <c r="F5" s="117" t="s">
        <v>228</v>
      </c>
      <c r="G5" s="138" t="s">
        <v>334</v>
      </c>
    </row>
    <row r="6" spans="1:7" s="117" customFormat="1" ht="19.5" customHeight="1" x14ac:dyDescent="0.2">
      <c r="A6" s="338" t="str">
        <f t="shared" si="0"/>
        <v>GG-LIV-17-01</v>
      </c>
      <c r="B6" s="336">
        <v>25.29</v>
      </c>
      <c r="C6" s="198">
        <v>25.31</v>
      </c>
      <c r="D6" s="149" t="s">
        <v>245</v>
      </c>
      <c r="E6" s="118">
        <v>80</v>
      </c>
      <c r="F6" s="117" t="s">
        <v>228</v>
      </c>
      <c r="G6" s="138" t="s">
        <v>334</v>
      </c>
    </row>
    <row r="7" spans="1:7" s="117" customFormat="1" ht="19.5" customHeight="1" x14ac:dyDescent="0.2">
      <c r="A7" s="338" t="str">
        <f t="shared" si="0"/>
        <v>GG-LIV-17-01</v>
      </c>
      <c r="B7" s="160">
        <v>25.31</v>
      </c>
      <c r="C7" s="198">
        <v>27.18</v>
      </c>
      <c r="D7" s="149" t="s">
        <v>245</v>
      </c>
      <c r="E7" s="118">
        <v>70</v>
      </c>
      <c r="F7" s="117" t="s">
        <v>314</v>
      </c>
      <c r="G7" s="138" t="s">
        <v>315</v>
      </c>
    </row>
    <row r="8" spans="1:7" s="117" customFormat="1" ht="19.5" customHeight="1" x14ac:dyDescent="0.2">
      <c r="A8" s="338" t="str">
        <f t="shared" si="0"/>
        <v>GG-LIV-17-01</v>
      </c>
      <c r="B8" s="336">
        <v>27.18</v>
      </c>
      <c r="C8" s="198">
        <v>27.5</v>
      </c>
      <c r="D8" s="149" t="s">
        <v>245</v>
      </c>
      <c r="E8" s="118">
        <v>78</v>
      </c>
      <c r="F8" s="117" t="s">
        <v>314</v>
      </c>
      <c r="G8" s="138" t="s">
        <v>335</v>
      </c>
    </row>
    <row r="9" spans="1:7" s="117" customFormat="1" ht="19.5" customHeight="1" x14ac:dyDescent="0.2">
      <c r="A9" s="338" t="str">
        <f t="shared" si="0"/>
        <v>GG-LIV-17-01</v>
      </c>
      <c r="B9" s="160">
        <v>27.5</v>
      </c>
      <c r="C9" s="198">
        <v>32</v>
      </c>
      <c r="D9" s="149" t="s">
        <v>245</v>
      </c>
      <c r="E9" s="118">
        <v>70</v>
      </c>
      <c r="F9" s="117" t="s">
        <v>314</v>
      </c>
      <c r="G9" s="138" t="s">
        <v>336</v>
      </c>
    </row>
    <row r="10" spans="1:7" s="117" customFormat="1" ht="19.5" customHeight="1" x14ac:dyDescent="0.2">
      <c r="A10" s="338" t="str">
        <f t="shared" si="0"/>
        <v>GG-LIV-17-01</v>
      </c>
      <c r="B10" s="336">
        <v>32</v>
      </c>
      <c r="C10" s="198">
        <v>34.619999999999997</v>
      </c>
      <c r="D10" s="149" t="s">
        <v>245</v>
      </c>
      <c r="E10" s="118">
        <v>70</v>
      </c>
      <c r="F10" s="117" t="s">
        <v>314</v>
      </c>
      <c r="G10" s="138" t="s">
        <v>359</v>
      </c>
    </row>
    <row r="11" spans="1:7" s="117" customFormat="1" ht="19.5" customHeight="1" x14ac:dyDescent="0.2">
      <c r="A11" s="338" t="str">
        <f t="shared" si="0"/>
        <v>GG-LIV-17-01</v>
      </c>
      <c r="B11" s="160">
        <v>34.619999999999997</v>
      </c>
      <c r="C11" s="198">
        <v>37.78</v>
      </c>
      <c r="D11" s="149" t="s">
        <v>245</v>
      </c>
      <c r="E11" s="118">
        <v>78</v>
      </c>
      <c r="F11" s="117" t="s">
        <v>314</v>
      </c>
      <c r="G11" s="138" t="s">
        <v>359</v>
      </c>
    </row>
    <row r="12" spans="1:7" s="117" customFormat="1" ht="19.5" customHeight="1" x14ac:dyDescent="0.2">
      <c r="A12" s="338" t="str">
        <f>A11</f>
        <v>GG-LIV-17-01</v>
      </c>
      <c r="B12" s="336">
        <v>37.78</v>
      </c>
      <c r="C12" s="198">
        <v>41.03</v>
      </c>
      <c r="D12" s="149" t="s">
        <v>245</v>
      </c>
      <c r="E12" s="118">
        <v>70</v>
      </c>
      <c r="F12" s="117" t="s">
        <v>314</v>
      </c>
      <c r="G12" s="138" t="s">
        <v>359</v>
      </c>
    </row>
    <row r="13" spans="1:7" s="117" customFormat="1" ht="19.5" customHeight="1" x14ac:dyDescent="0.2">
      <c r="A13" s="338" t="str">
        <f t="shared" si="0"/>
        <v>GG-LIV-17-01</v>
      </c>
      <c r="B13" s="160">
        <v>41.03</v>
      </c>
      <c r="C13" s="198">
        <v>44.17</v>
      </c>
      <c r="D13" s="149" t="s">
        <v>245</v>
      </c>
      <c r="E13" s="118">
        <v>70</v>
      </c>
      <c r="F13" s="117" t="s">
        <v>314</v>
      </c>
      <c r="G13" s="138" t="s">
        <v>359</v>
      </c>
    </row>
    <row r="14" spans="1:7" s="117" customFormat="1" ht="19.5" customHeight="1" x14ac:dyDescent="0.2">
      <c r="A14" s="338" t="str">
        <f t="shared" si="0"/>
        <v>GG-LIV-17-01</v>
      </c>
      <c r="B14" s="266">
        <v>44.17</v>
      </c>
      <c r="C14" s="266">
        <v>47.24</v>
      </c>
      <c r="D14" s="149" t="s">
        <v>245</v>
      </c>
      <c r="E14" s="118">
        <v>70</v>
      </c>
      <c r="F14" s="117" t="s">
        <v>314</v>
      </c>
      <c r="G14" s="138" t="s">
        <v>372</v>
      </c>
    </row>
    <row r="15" spans="1:7" s="117" customFormat="1" ht="19.5" customHeight="1" x14ac:dyDescent="0.2">
      <c r="A15" s="338" t="str">
        <f t="shared" si="0"/>
        <v>GG-LIV-17-01</v>
      </c>
      <c r="B15" s="160">
        <v>47.24</v>
      </c>
      <c r="C15" s="198">
        <v>50.6</v>
      </c>
      <c r="D15" s="149" t="s">
        <v>245</v>
      </c>
      <c r="E15" s="118">
        <v>70</v>
      </c>
      <c r="F15" s="117" t="s">
        <v>314</v>
      </c>
      <c r="G15" s="138" t="s">
        <v>372</v>
      </c>
    </row>
    <row r="16" spans="1:7" s="117" customFormat="1" ht="19.5" customHeight="1" x14ac:dyDescent="0.2">
      <c r="A16" s="338" t="str">
        <f t="shared" si="0"/>
        <v>GG-LIV-17-01</v>
      </c>
      <c r="B16" s="336">
        <v>50.6</v>
      </c>
      <c r="C16" s="336">
        <v>52.8</v>
      </c>
      <c r="D16" s="149" t="s">
        <v>245</v>
      </c>
      <c r="E16" s="118">
        <v>70</v>
      </c>
      <c r="F16" s="117" t="s">
        <v>314</v>
      </c>
      <c r="G16" s="138" t="s">
        <v>372</v>
      </c>
    </row>
    <row r="17" spans="1:7" s="117" customFormat="1" ht="19.5" customHeight="1" x14ac:dyDescent="0.2">
      <c r="A17" s="338" t="str">
        <f t="shared" si="0"/>
        <v>GG-LIV-17-01</v>
      </c>
      <c r="B17" s="160">
        <v>52.8</v>
      </c>
      <c r="C17" s="198">
        <v>52.81</v>
      </c>
      <c r="D17" s="149" t="s">
        <v>245</v>
      </c>
      <c r="E17" s="118">
        <v>80</v>
      </c>
      <c r="F17" s="117" t="s">
        <v>228</v>
      </c>
      <c r="G17" s="138" t="s">
        <v>383</v>
      </c>
    </row>
    <row r="18" spans="1:7" s="117" customFormat="1" ht="19.5" customHeight="1" x14ac:dyDescent="0.2">
      <c r="A18" s="338" t="str">
        <f t="shared" si="0"/>
        <v>GG-LIV-17-01</v>
      </c>
      <c r="B18" s="336">
        <v>53.6</v>
      </c>
      <c r="C18" s="336">
        <v>58.5</v>
      </c>
      <c r="D18" s="149" t="s">
        <v>245</v>
      </c>
      <c r="E18" s="118">
        <v>70</v>
      </c>
      <c r="F18" s="117" t="s">
        <v>314</v>
      </c>
      <c r="G18" s="138" t="s">
        <v>372</v>
      </c>
    </row>
    <row r="19" spans="1:7" s="117" customFormat="1" ht="19.5" customHeight="1" x14ac:dyDescent="0.2">
      <c r="A19" s="338" t="str">
        <f t="shared" si="0"/>
        <v>GG-LIV-17-01</v>
      </c>
      <c r="B19" s="160">
        <v>58.5</v>
      </c>
      <c r="C19" s="160">
        <v>59.9</v>
      </c>
      <c r="D19" s="149" t="s">
        <v>245</v>
      </c>
      <c r="E19" s="118">
        <v>75</v>
      </c>
      <c r="F19" s="117" t="s">
        <v>439</v>
      </c>
      <c r="G19" s="138" t="s">
        <v>315</v>
      </c>
    </row>
    <row r="20" spans="1:7" s="117" customFormat="1" ht="19.5" customHeight="1" x14ac:dyDescent="0.2">
      <c r="A20" s="338" t="str">
        <f t="shared" si="0"/>
        <v>GG-LIV-17-01</v>
      </c>
      <c r="B20" s="336">
        <v>59.9</v>
      </c>
      <c r="C20" s="336">
        <v>72</v>
      </c>
      <c r="D20" s="149" t="s">
        <v>245</v>
      </c>
      <c r="E20" s="160" t="s">
        <v>437</v>
      </c>
      <c r="F20" s="117" t="s">
        <v>314</v>
      </c>
      <c r="G20" s="138" t="s">
        <v>372</v>
      </c>
    </row>
    <row r="21" spans="1:7" s="117" customFormat="1" ht="19.5" customHeight="1" x14ac:dyDescent="0.2">
      <c r="A21" s="338" t="str">
        <f t="shared" si="0"/>
        <v>GG-LIV-17-01</v>
      </c>
      <c r="B21" s="160">
        <v>72</v>
      </c>
      <c r="C21" s="160">
        <v>72.5</v>
      </c>
      <c r="D21" s="149" t="s">
        <v>245</v>
      </c>
      <c r="E21" s="118">
        <v>70</v>
      </c>
      <c r="F21" s="117" t="s">
        <v>439</v>
      </c>
      <c r="G21" s="138" t="s">
        <v>315</v>
      </c>
    </row>
    <row r="22" spans="1:7" s="117" customFormat="1" ht="19.5" customHeight="1" x14ac:dyDescent="0.2">
      <c r="A22" s="338" t="str">
        <f t="shared" si="0"/>
        <v>GG-LIV-17-01</v>
      </c>
      <c r="B22" s="336">
        <v>72.5</v>
      </c>
      <c r="C22" s="336">
        <v>76.75</v>
      </c>
      <c r="D22" s="149" t="s">
        <v>245</v>
      </c>
      <c r="E22" s="160" t="s">
        <v>437</v>
      </c>
      <c r="F22" s="117" t="s">
        <v>314</v>
      </c>
      <c r="G22" s="138" t="s">
        <v>372</v>
      </c>
    </row>
    <row r="23" spans="1:7" s="117" customFormat="1" ht="19.5" customHeight="1" x14ac:dyDescent="0.2">
      <c r="A23" s="338" t="str">
        <f t="shared" si="0"/>
        <v>GG-LIV-17-01</v>
      </c>
      <c r="B23" s="160">
        <v>76.75</v>
      </c>
      <c r="C23" s="160">
        <v>89.92</v>
      </c>
      <c r="D23" s="149" t="s">
        <v>245</v>
      </c>
      <c r="E23" s="118">
        <v>75</v>
      </c>
      <c r="F23" s="117" t="s">
        <v>314</v>
      </c>
      <c r="G23" s="138" t="s">
        <v>372</v>
      </c>
    </row>
    <row r="24" spans="1:7" s="117" customFormat="1" ht="19.5" customHeight="1" x14ac:dyDescent="0.2">
      <c r="A24" s="338" t="str">
        <f t="shared" si="0"/>
        <v>GG-LIV-17-01</v>
      </c>
      <c r="B24" s="336">
        <v>89.92</v>
      </c>
      <c r="C24" s="336">
        <v>92.6</v>
      </c>
      <c r="D24" s="149" t="s">
        <v>245</v>
      </c>
      <c r="E24" s="118">
        <v>75</v>
      </c>
      <c r="F24" s="117" t="s">
        <v>314</v>
      </c>
      <c r="G24" s="138" t="s">
        <v>372</v>
      </c>
    </row>
    <row r="25" spans="1:7" s="117" customFormat="1" ht="19.5" customHeight="1" x14ac:dyDescent="0.2">
      <c r="A25" s="357" t="s">
        <v>235</v>
      </c>
      <c r="B25" s="355" t="s">
        <v>235</v>
      </c>
      <c r="C25" s="155" t="s">
        <v>235</v>
      </c>
      <c r="D25" s="356" t="s">
        <v>235</v>
      </c>
      <c r="E25" s="356" t="s">
        <v>235</v>
      </c>
      <c r="F25" s="356" t="s">
        <v>235</v>
      </c>
      <c r="G25" s="356" t="s">
        <v>235</v>
      </c>
    </row>
    <row r="26" spans="1:7" s="117" customFormat="1" ht="15" x14ac:dyDescent="0.2">
      <c r="A26" s="338"/>
      <c r="B26" s="336"/>
      <c r="C26" s="198"/>
      <c r="D26" s="149"/>
      <c r="E26" s="160"/>
      <c r="F26" s="207"/>
      <c r="G26" s="261"/>
    </row>
    <row r="27" spans="1:7" ht="19.5" customHeight="1" x14ac:dyDescent="0.2">
      <c r="A27" s="162"/>
      <c r="B27" s="122"/>
      <c r="C27" s="122"/>
      <c r="E27" s="118"/>
      <c r="F27" s="207"/>
      <c r="G27" s="138"/>
    </row>
    <row r="28" spans="1:7" ht="19.5" customHeight="1" x14ac:dyDescent="0.2">
      <c r="A28" s="162"/>
      <c r="B28" s="214"/>
      <c r="C28" s="214"/>
      <c r="E28" s="160"/>
      <c r="F28" s="207"/>
      <c r="G28" s="138"/>
    </row>
    <row r="29" spans="1:7" ht="19.5" customHeight="1" x14ac:dyDescent="0.2">
      <c r="A29" s="162"/>
      <c r="B29" s="112"/>
      <c r="C29" s="112"/>
      <c r="E29" s="118"/>
      <c r="F29" s="207"/>
      <c r="G29" s="138"/>
    </row>
    <row r="30" spans="1:7" ht="19.5" customHeight="1" x14ac:dyDescent="0.2">
      <c r="A30" s="162"/>
      <c r="B30" s="214"/>
      <c r="C30" s="112"/>
      <c r="E30" s="160"/>
      <c r="F30" s="324"/>
      <c r="G30" s="138"/>
    </row>
    <row r="31" spans="1:7" ht="19.5" customHeight="1" x14ac:dyDescent="0.2">
      <c r="A31" s="162"/>
      <c r="B31" s="214"/>
      <c r="C31" s="112"/>
      <c r="F31" s="207"/>
      <c r="G31" s="138"/>
    </row>
    <row r="32" spans="1:7" ht="19.5" customHeight="1" x14ac:dyDescent="0.2">
      <c r="A32" s="162"/>
      <c r="B32" s="112"/>
      <c r="C32" s="112"/>
      <c r="E32" s="118"/>
      <c r="F32" s="207"/>
      <c r="G32" s="138"/>
    </row>
    <row r="33" spans="1:8" ht="19.5" customHeight="1" x14ac:dyDescent="0.2">
      <c r="A33" s="162"/>
      <c r="B33" s="112"/>
      <c r="C33" s="112"/>
      <c r="E33" s="160"/>
      <c r="F33" s="207"/>
      <c r="G33" s="138"/>
    </row>
    <row r="35" spans="1:8" ht="19.5" customHeight="1" x14ac:dyDescent="0.2">
      <c r="A35" s="162"/>
      <c r="B35" s="160"/>
      <c r="C35" s="198"/>
      <c r="F35" s="160"/>
      <c r="G35" s="135"/>
    </row>
    <row r="36" spans="1:8" ht="19.5" customHeight="1" x14ac:dyDescent="0.2">
      <c r="A36" s="162"/>
      <c r="B36" s="160"/>
      <c r="C36" s="198"/>
      <c r="F36" s="207"/>
      <c r="G36" s="120"/>
    </row>
    <row r="37" spans="1:8" ht="19.5" customHeight="1" x14ac:dyDescent="0.2">
      <c r="A37" s="162"/>
      <c r="B37" s="145"/>
      <c r="C37" s="157"/>
      <c r="E37" s="149"/>
      <c r="F37" s="192"/>
      <c r="G37" s="120"/>
    </row>
    <row r="38" spans="1:8" ht="19.5" customHeight="1" x14ac:dyDescent="0.25">
      <c r="A38" s="162"/>
      <c r="B38" s="145"/>
      <c r="C38" s="149"/>
      <c r="E38" s="149"/>
      <c r="F38" s="197"/>
      <c r="G38" s="261"/>
      <c r="H38" s="3"/>
    </row>
    <row r="39" spans="1:8" ht="19.5" customHeight="1" x14ac:dyDescent="0.2">
      <c r="A39" s="162"/>
      <c r="F39" s="160"/>
      <c r="G39" s="160"/>
    </row>
    <row r="40" spans="1:8" ht="19.5" customHeight="1" x14ac:dyDescent="0.2">
      <c r="A40" s="162"/>
      <c r="F40" s="156"/>
      <c r="G40" s="120"/>
    </row>
    <row r="41" spans="1:8" ht="19.5" customHeight="1" x14ac:dyDescent="0.2">
      <c r="A41" s="162"/>
      <c r="G41" s="120"/>
    </row>
    <row r="42" spans="1:8" ht="19.5" customHeight="1" x14ac:dyDescent="0.2">
      <c r="A42" s="162"/>
      <c r="C42" s="128"/>
      <c r="E42" s="177"/>
    </row>
    <row r="43" spans="1:8" ht="19.5" customHeight="1" x14ac:dyDescent="0.2">
      <c r="A43" s="162"/>
      <c r="C43" s="128"/>
      <c r="E43" s="177"/>
    </row>
    <row r="44" spans="1:8" ht="19.5" customHeight="1" x14ac:dyDescent="0.2">
      <c r="A44" s="162"/>
      <c r="E44" s="177"/>
    </row>
    <row r="45" spans="1:8" ht="19.5" customHeight="1" x14ac:dyDescent="0.2">
      <c r="A45" s="162"/>
    </row>
    <row r="46" spans="1:8" ht="19.5" customHeight="1" x14ac:dyDescent="0.2">
      <c r="A46" s="162"/>
      <c r="B46" s="149"/>
      <c r="C46" s="148"/>
      <c r="E46" s="130"/>
      <c r="G46" s="208"/>
    </row>
    <row r="47" spans="1:8" ht="19.5" customHeight="1" x14ac:dyDescent="0.2">
      <c r="A47" s="162"/>
      <c r="E47" s="177"/>
    </row>
    <row r="48" spans="1:8" ht="19.5" customHeight="1" x14ac:dyDescent="0.2">
      <c r="A48" s="162"/>
      <c r="E48" s="177"/>
    </row>
    <row r="49" spans="1:6" ht="19.5" customHeight="1" x14ac:dyDescent="0.2">
      <c r="A49" s="162"/>
      <c r="B49" s="165"/>
      <c r="E49" s="177"/>
    </row>
    <row r="50" spans="1:6" ht="19.5" customHeight="1" x14ac:dyDescent="0.2">
      <c r="A50" s="162"/>
      <c r="B50" s="163"/>
      <c r="C50" s="134"/>
      <c r="E50" s="177"/>
    </row>
    <row r="51" spans="1:6" ht="19.5" customHeight="1" x14ac:dyDescent="0.2">
      <c r="A51" s="162"/>
      <c r="B51" s="161"/>
      <c r="E51" s="177"/>
    </row>
    <row r="52" spans="1:6" ht="19.5" customHeight="1" x14ac:dyDescent="0.2">
      <c r="A52" s="162"/>
      <c r="B52" s="165"/>
      <c r="E52" s="177"/>
    </row>
    <row r="53" spans="1:6" ht="19.5" customHeight="1" x14ac:dyDescent="0.2">
      <c r="A53" s="162"/>
      <c r="B53" s="161"/>
    </row>
    <row r="54" spans="1:6" ht="19.5" customHeight="1" x14ac:dyDescent="0.2">
      <c r="A54" s="162"/>
      <c r="B54" s="161"/>
      <c r="E54" s="177"/>
      <c r="F54" s="178"/>
    </row>
    <row r="55" spans="1:6" ht="19.5" customHeight="1" x14ac:dyDescent="0.2">
      <c r="A55" s="162"/>
      <c r="B55" s="161"/>
      <c r="E55" s="177"/>
      <c r="F55" s="178"/>
    </row>
    <row r="56" spans="1:6" ht="19.5" customHeight="1" x14ac:dyDescent="0.2">
      <c r="A56" s="162"/>
      <c r="B56" s="161"/>
    </row>
    <row r="57" spans="1:6" ht="19.5" customHeight="1" x14ac:dyDescent="0.2">
      <c r="A57" s="162"/>
      <c r="B57" s="145"/>
      <c r="E57" s="177"/>
    </row>
    <row r="58" spans="1:6" ht="19.5" customHeight="1" x14ac:dyDescent="0.2">
      <c r="A58" s="162"/>
      <c r="B58" s="161"/>
      <c r="E58" s="177"/>
      <c r="F58" s="178"/>
    </row>
    <row r="59" spans="1:6" ht="19.5" customHeight="1" x14ac:dyDescent="0.2">
      <c r="A59" s="162"/>
      <c r="B59" s="145"/>
      <c r="E59" s="177"/>
    </row>
    <row r="60" spans="1:6" ht="19.5" customHeight="1" x14ac:dyDescent="0.2">
      <c r="A60" s="162"/>
      <c r="B60" s="161"/>
      <c r="E60" s="177"/>
    </row>
    <row r="61" spans="1:6" ht="19.5" customHeight="1" x14ac:dyDescent="0.2">
      <c r="A61" s="162"/>
      <c r="B61" s="165"/>
    </row>
    <row r="62" spans="1:6" ht="19.5" customHeight="1" x14ac:dyDescent="0.2">
      <c r="A62" s="162"/>
      <c r="B62" s="165"/>
      <c r="F62" s="177"/>
    </row>
    <row r="63" spans="1:6" ht="19.5" customHeight="1" x14ac:dyDescent="0.2">
      <c r="A63" s="162"/>
      <c r="B63" s="165"/>
    </row>
    <row r="64" spans="1:6" ht="19.5" customHeight="1" x14ac:dyDescent="0.2">
      <c r="A64" s="162"/>
      <c r="B64" s="161"/>
    </row>
    <row r="65" spans="1:6" ht="19.5" customHeight="1" x14ac:dyDescent="0.2">
      <c r="A65" s="162"/>
      <c r="B65" s="145"/>
    </row>
    <row r="66" spans="1:6" ht="19.5" customHeight="1" x14ac:dyDescent="0.2">
      <c r="A66"/>
      <c r="B66" s="165"/>
    </row>
    <row r="67" spans="1:6" ht="19.5" customHeight="1" x14ac:dyDescent="0.2">
      <c r="A67"/>
    </row>
    <row r="68" spans="1:6" ht="19.5" customHeight="1" x14ac:dyDescent="0.2">
      <c r="A68"/>
      <c r="B68" s="145"/>
      <c r="C68" s="158"/>
    </row>
    <row r="69" spans="1:6" ht="19.5" customHeight="1" x14ac:dyDescent="0.2">
      <c r="A69"/>
      <c r="B69"/>
      <c r="C69"/>
      <c r="D69"/>
      <c r="E69" s="193"/>
    </row>
    <row r="70" spans="1:6" ht="19.5" customHeight="1" x14ac:dyDescent="0.2">
      <c r="A70"/>
      <c r="B70"/>
      <c r="C70"/>
      <c r="D70"/>
      <c r="E70" s="193"/>
    </row>
    <row r="71" spans="1:6" ht="19.5" customHeight="1" x14ac:dyDescent="0.2">
      <c r="A71"/>
      <c r="B71"/>
      <c r="C71"/>
      <c r="D71"/>
      <c r="E71" s="193"/>
    </row>
    <row r="72" spans="1:6" ht="19.5" customHeight="1" x14ac:dyDescent="0.2">
      <c r="A72"/>
      <c r="B72"/>
      <c r="C72"/>
      <c r="D72"/>
      <c r="E72" s="193"/>
    </row>
    <row r="73" spans="1:6" ht="19.5" customHeight="1" x14ac:dyDescent="0.2">
      <c r="A73"/>
      <c r="B73"/>
      <c r="C73"/>
      <c r="D73"/>
      <c r="E73" s="193"/>
    </row>
    <row r="74" spans="1:6" ht="19.5" customHeight="1" x14ac:dyDescent="0.2">
      <c r="A74"/>
      <c r="B74"/>
      <c r="C74"/>
      <c r="D74"/>
      <c r="E74" s="193"/>
    </row>
    <row r="75" spans="1:6" ht="19.5" customHeight="1" x14ac:dyDescent="0.2">
      <c r="A75"/>
      <c r="B75"/>
      <c r="C75"/>
      <c r="D75"/>
      <c r="E75" s="193"/>
      <c r="F75"/>
    </row>
    <row r="76" spans="1:6" ht="19.5" customHeight="1" x14ac:dyDescent="0.2">
      <c r="A76"/>
      <c r="B76"/>
      <c r="C76"/>
      <c r="D76"/>
      <c r="E76" s="193"/>
      <c r="F76"/>
    </row>
    <row r="77" spans="1:6" ht="19.5" customHeight="1" x14ac:dyDescent="0.2">
      <c r="A77"/>
      <c r="B77"/>
      <c r="C77"/>
      <c r="D77"/>
      <c r="E77" s="193"/>
      <c r="F77"/>
    </row>
    <row r="78" spans="1:6" ht="19.5" customHeight="1" x14ac:dyDescent="0.2">
      <c r="A78"/>
      <c r="B78"/>
      <c r="C78"/>
      <c r="D78"/>
      <c r="E78" s="193"/>
      <c r="F78"/>
    </row>
    <row r="79" spans="1:6" ht="19.5" customHeight="1" x14ac:dyDescent="0.2">
      <c r="A79"/>
      <c r="B79"/>
      <c r="C79"/>
      <c r="D79"/>
      <c r="E79" s="193"/>
      <c r="F79"/>
    </row>
    <row r="80" spans="1:6" ht="19.5" customHeight="1" x14ac:dyDescent="0.2">
      <c r="A80" s="150"/>
      <c r="B80"/>
      <c r="C80"/>
      <c r="D80"/>
      <c r="E80" s="193"/>
      <c r="F80"/>
    </row>
    <row r="81" spans="1:7" ht="19.5" customHeight="1" x14ac:dyDescent="0.2">
      <c r="A81" s="150"/>
      <c r="B81"/>
      <c r="C81"/>
      <c r="D81"/>
      <c r="E81" s="193"/>
      <c r="F81"/>
      <c r="G81" s="200"/>
    </row>
    <row r="82" spans="1:7" ht="19.5" customHeight="1" x14ac:dyDescent="0.2">
      <c r="A82" s="150"/>
      <c r="B82"/>
      <c r="C82"/>
      <c r="D82"/>
      <c r="E82" s="193"/>
      <c r="F82"/>
      <c r="G82" s="200"/>
    </row>
    <row r="83" spans="1:7" ht="19.5" customHeight="1" x14ac:dyDescent="0.2">
      <c r="A83" s="150"/>
      <c r="B83" s="145"/>
      <c r="F83"/>
      <c r="G83" s="200"/>
    </row>
    <row r="84" spans="1:7" ht="19.5" customHeight="1" x14ac:dyDescent="0.2">
      <c r="A84" s="150"/>
      <c r="B84" s="165"/>
      <c r="F84"/>
      <c r="G84" s="200"/>
    </row>
    <row r="85" spans="1:7" ht="19.5" customHeight="1" x14ac:dyDescent="0.2">
      <c r="A85" s="150"/>
      <c r="B85" s="145"/>
      <c r="C85" s="158"/>
      <c r="F85"/>
      <c r="G85" s="200"/>
    </row>
    <row r="86" spans="1:7" ht="19.5" customHeight="1" x14ac:dyDescent="0.2">
      <c r="A86" s="150"/>
      <c r="B86" s="165"/>
      <c r="F86"/>
      <c r="G86" s="200"/>
    </row>
    <row r="87" spans="1:7" ht="19.5" customHeight="1" x14ac:dyDescent="0.2">
      <c r="A87" s="150"/>
      <c r="B87" s="161"/>
      <c r="F87"/>
      <c r="G87" s="200"/>
    </row>
    <row r="88" spans="1:7" ht="19.5" customHeight="1" x14ac:dyDescent="0.2">
      <c r="A88" s="150"/>
      <c r="B88" s="165"/>
      <c r="F88"/>
      <c r="G88" s="200"/>
    </row>
    <row r="89" spans="1:7" ht="19.5" customHeight="1" x14ac:dyDescent="0.2">
      <c r="A89" s="150"/>
      <c r="B89" s="161"/>
      <c r="G89" s="200"/>
    </row>
    <row r="90" spans="1:7" ht="19.5" customHeight="1" x14ac:dyDescent="0.2">
      <c r="A90" s="150"/>
      <c r="B90" s="165"/>
      <c r="C90" s="158"/>
      <c r="G90" s="200"/>
    </row>
    <row r="91" spans="1:7" ht="19.5" customHeight="1" x14ac:dyDescent="0.2">
      <c r="A91" s="150"/>
      <c r="B91" s="145"/>
      <c r="G91" s="200"/>
    </row>
    <row r="92" spans="1:7" ht="19.5" customHeight="1" x14ac:dyDescent="0.2">
      <c r="A92" s="150"/>
      <c r="B92" s="165"/>
      <c r="G92" s="200"/>
    </row>
    <row r="93" spans="1:7" ht="19.5" customHeight="1" x14ac:dyDescent="0.2">
      <c r="A93" s="150"/>
      <c r="B93" s="165"/>
      <c r="C93" s="158"/>
      <c r="G93" s="200"/>
    </row>
    <row r="94" spans="1:7" ht="19.5" customHeight="1" x14ac:dyDescent="0.2">
      <c r="A94" s="150"/>
      <c r="B94" s="165"/>
      <c r="G94" s="200"/>
    </row>
    <row r="95" spans="1:7" ht="19.5" customHeight="1" x14ac:dyDescent="0.2">
      <c r="A95" s="150"/>
      <c r="B95" s="165"/>
      <c r="C95" s="158"/>
      <c r="D95" s="166"/>
      <c r="E95" s="159"/>
    </row>
    <row r="96" spans="1:7" ht="19.5" customHeight="1" x14ac:dyDescent="0.2">
      <c r="A96" s="150"/>
      <c r="B96" s="165"/>
    </row>
    <row r="97" spans="1:7" ht="19.5" customHeight="1" x14ac:dyDescent="0.2">
      <c r="A97" s="150"/>
      <c r="B97" s="165"/>
      <c r="C97" s="158"/>
    </row>
    <row r="98" spans="1:7" ht="19.5" customHeight="1" x14ac:dyDescent="0.2">
      <c r="A98" s="150"/>
      <c r="B98" s="165"/>
      <c r="C98" s="158"/>
      <c r="D98" s="167"/>
      <c r="E98" s="231"/>
    </row>
    <row r="99" spans="1:7" ht="19.5" customHeight="1" x14ac:dyDescent="0.2">
      <c r="A99" s="150"/>
      <c r="B99" s="158"/>
      <c r="C99" s="160"/>
      <c r="D99" s="167"/>
      <c r="E99" s="231"/>
    </row>
    <row r="100" spans="1:7" ht="19.5" customHeight="1" x14ac:dyDescent="0.2">
      <c r="A100" s="150"/>
      <c r="B100" s="165"/>
      <c r="C100" s="158"/>
      <c r="D100" s="166"/>
      <c r="E100" s="159"/>
    </row>
    <row r="101" spans="1:7" ht="19.5" customHeight="1" x14ac:dyDescent="0.2">
      <c r="A101" s="150"/>
      <c r="B101" s="165"/>
      <c r="D101" s="166"/>
      <c r="E101" s="159"/>
      <c r="F101" s="161"/>
    </row>
    <row r="102" spans="1:7" ht="19.5" customHeight="1" x14ac:dyDescent="0.2">
      <c r="A102" s="150"/>
      <c r="B102" s="165"/>
      <c r="C102" s="158"/>
      <c r="D102" s="166"/>
      <c r="E102" s="159"/>
    </row>
    <row r="103" spans="1:7" ht="19.5" customHeight="1" x14ac:dyDescent="0.2">
      <c r="A103" s="150"/>
      <c r="B103" s="165"/>
      <c r="C103" s="158"/>
      <c r="D103" s="167"/>
      <c r="E103" s="231"/>
    </row>
    <row r="104" spans="1:7" ht="19.5" customHeight="1" x14ac:dyDescent="0.2">
      <c r="A104" s="150"/>
      <c r="B104" s="165"/>
      <c r="C104" s="158"/>
      <c r="D104" s="167"/>
      <c r="E104" s="231"/>
      <c r="F104" s="158"/>
    </row>
    <row r="105" spans="1:7" ht="19.5" customHeight="1" x14ac:dyDescent="0.2">
      <c r="A105" s="150"/>
      <c r="B105" s="165"/>
      <c r="C105" s="158"/>
      <c r="D105" s="167"/>
      <c r="E105" s="231"/>
      <c r="F105" s="158"/>
    </row>
    <row r="106" spans="1:7" ht="19.5" customHeight="1" x14ac:dyDescent="0.2">
      <c r="A106" s="150"/>
      <c r="B106" s="165"/>
      <c r="C106" s="160"/>
      <c r="D106" s="167"/>
      <c r="E106" s="231"/>
      <c r="F106" s="158"/>
    </row>
    <row r="107" spans="1:7" ht="19.5" customHeight="1" x14ac:dyDescent="0.2">
      <c r="A107" s="150"/>
      <c r="B107" s="165"/>
      <c r="C107" s="160"/>
      <c r="D107" s="166"/>
      <c r="E107" s="159"/>
      <c r="F107" s="158"/>
    </row>
    <row r="108" spans="1:7" ht="19.5" customHeight="1" x14ac:dyDescent="0.2">
      <c r="A108" s="150"/>
      <c r="B108" s="165"/>
      <c r="F108" s="158"/>
    </row>
    <row r="109" spans="1:7" ht="19.5" customHeight="1" x14ac:dyDescent="0.2">
      <c r="A109" s="150"/>
      <c r="B109" s="165"/>
      <c r="F109" s="158"/>
    </row>
    <row r="110" spans="1:7" ht="19.5" customHeight="1" x14ac:dyDescent="0.2">
      <c r="A110" s="150"/>
      <c r="B110" s="165"/>
      <c r="F110" s="158"/>
    </row>
    <row r="111" spans="1:7" ht="19.5" customHeight="1" x14ac:dyDescent="0.2">
      <c r="A111" s="150"/>
      <c r="B111" s="165"/>
      <c r="F111" s="158"/>
      <c r="G111" s="173"/>
    </row>
    <row r="112" spans="1:7" ht="19.5" customHeight="1" x14ac:dyDescent="0.2">
      <c r="A112" s="150"/>
      <c r="B112" s="165"/>
      <c r="F112" s="159"/>
      <c r="G112" s="173"/>
    </row>
    <row r="113" spans="1:7" ht="19.5" customHeight="1" x14ac:dyDescent="0.2">
      <c r="A113" s="150"/>
      <c r="B113" s="165"/>
      <c r="F113" s="159"/>
      <c r="G113" s="173"/>
    </row>
    <row r="114" spans="1:7" ht="19.5" customHeight="1" x14ac:dyDescent="0.2">
      <c r="A114" s="150"/>
      <c r="B114" s="165"/>
    </row>
    <row r="115" spans="1:7" ht="19.5" customHeight="1" x14ac:dyDescent="0.2">
      <c r="B115" s="165"/>
      <c r="G115" s="173"/>
    </row>
    <row r="116" spans="1:7" ht="19.5" customHeight="1" x14ac:dyDescent="0.2">
      <c r="B116" s="165"/>
      <c r="G116" s="173"/>
    </row>
    <row r="117" spans="1:7" ht="19.5" customHeight="1" x14ac:dyDescent="0.2">
      <c r="B117" s="165"/>
      <c r="G117" s="173"/>
    </row>
    <row r="118" spans="1:7" ht="19.5" customHeight="1" x14ac:dyDescent="0.2">
      <c r="G118" s="173"/>
    </row>
    <row r="119" spans="1:7" ht="19.5" customHeight="1" x14ac:dyDescent="0.2">
      <c r="G119" s="172"/>
    </row>
    <row r="120" spans="1:7" ht="19.5" customHeight="1" x14ac:dyDescent="0.2">
      <c r="G120" s="174"/>
    </row>
    <row r="123" spans="1:7" ht="19.5" customHeight="1" x14ac:dyDescent="0.2">
      <c r="C123" s="158"/>
      <c r="D123" s="166"/>
      <c r="E123" s="159"/>
    </row>
    <row r="124" spans="1:7" ht="19.5" customHeight="1" x14ac:dyDescent="0.2">
      <c r="C124" s="158"/>
      <c r="D124" s="166"/>
      <c r="E124" s="159"/>
    </row>
    <row r="125" spans="1:7" ht="19.5" customHeight="1" x14ac:dyDescent="0.2">
      <c r="C125" s="158"/>
      <c r="D125" s="166"/>
      <c r="E125" s="159"/>
    </row>
    <row r="127" spans="1:7" ht="19.5" customHeight="1" x14ac:dyDescent="0.2">
      <c r="C127" s="158"/>
      <c r="D127" s="166"/>
      <c r="E127" s="159"/>
    </row>
    <row r="129" spans="6:7" ht="19.5" customHeight="1" x14ac:dyDescent="0.2">
      <c r="F129" s="158"/>
    </row>
    <row r="130" spans="6:7" ht="19.5" customHeight="1" x14ac:dyDescent="0.2">
      <c r="F130" s="158"/>
    </row>
    <row r="131" spans="6:7" ht="19.5" customHeight="1" x14ac:dyDescent="0.2">
      <c r="F131" s="158"/>
    </row>
    <row r="133" spans="6:7" ht="19.5" customHeight="1" x14ac:dyDescent="0.2">
      <c r="F133" s="158"/>
    </row>
    <row r="136" spans="6:7" ht="19.5" customHeight="1" x14ac:dyDescent="0.2">
      <c r="G136" s="173"/>
    </row>
    <row r="137" spans="6:7" ht="19.5" customHeight="1" x14ac:dyDescent="0.2">
      <c r="G137" s="173"/>
    </row>
    <row r="138" spans="6:7" ht="19.5" customHeight="1" x14ac:dyDescent="0.2">
      <c r="G138" s="173"/>
    </row>
    <row r="140" spans="6:7" ht="19.5" customHeight="1" x14ac:dyDescent="0.2">
      <c r="G140" s="173"/>
    </row>
    <row r="159" spans="7:7" ht="19.5" customHeight="1" x14ac:dyDescent="0.2">
      <c r="G159" s="176"/>
    </row>
    <row r="174" spans="7:7" ht="19.5" customHeight="1" x14ac:dyDescent="0.2">
      <c r="G174" s="176"/>
    </row>
    <row r="214" spans="1:3" ht="19.5" customHeight="1" x14ac:dyDescent="0.2">
      <c r="A214" s="152"/>
    </row>
    <row r="216" spans="1:3" ht="19.5" customHeight="1" x14ac:dyDescent="0.2">
      <c r="A216" s="152"/>
    </row>
    <row r="217" spans="1:3" ht="19.5" customHeight="1" x14ac:dyDescent="0.2">
      <c r="A217" s="152"/>
      <c r="B217" s="159"/>
      <c r="C217" s="160"/>
    </row>
    <row r="219" spans="1:3" ht="19.5" customHeight="1" x14ac:dyDescent="0.2">
      <c r="B219" s="159"/>
      <c r="C219" s="161"/>
    </row>
    <row r="220" spans="1:3" ht="19.5" customHeight="1" x14ac:dyDescent="0.2">
      <c r="B220" s="159"/>
      <c r="C220" s="161"/>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zoomScaleNormal="100" zoomScalePageLayoutView="125" workbookViewId="0">
      <pane ySplit="1" topLeftCell="A14" activePane="bottomLeft" state="frozen"/>
      <selection pane="bottomLeft" activeCell="D32" sqref="D32"/>
    </sheetView>
  </sheetViews>
  <sheetFormatPr defaultColWidth="8.6640625" defaultRowHeight="15.75" customHeight="1" x14ac:dyDescent="0.2"/>
  <cols>
    <col min="1" max="1" width="12.33203125" style="138" bestFit="1" customWidth="1"/>
    <col min="2" max="2" width="6.88671875" style="138" customWidth="1"/>
    <col min="3" max="4" width="8" style="143" customWidth="1"/>
    <col min="5" max="5" width="8.44140625" style="243" bestFit="1" customWidth="1"/>
    <col min="6" max="6" width="7.33203125" style="243" customWidth="1"/>
    <col min="7" max="7" width="6.33203125" style="138" customWidth="1"/>
    <col min="8" max="8" width="6.33203125" style="138" bestFit="1" customWidth="1"/>
    <col min="9" max="9" width="6.33203125" style="243" customWidth="1"/>
    <col min="10" max="10" width="10.77734375" style="138" customWidth="1"/>
    <col min="11" max="11" width="85.88671875" style="240" bestFit="1" customWidth="1"/>
    <col min="12" max="16384" width="8.6640625" style="138"/>
  </cols>
  <sheetData>
    <row r="1" spans="1:11" ht="15.75" customHeight="1" x14ac:dyDescent="0.2">
      <c r="A1" s="252" t="s">
        <v>13</v>
      </c>
      <c r="B1" s="253" t="s">
        <v>4</v>
      </c>
      <c r="C1" s="254" t="s">
        <v>5</v>
      </c>
      <c r="D1" s="254" t="s">
        <v>58</v>
      </c>
      <c r="E1" s="281" t="s">
        <v>48</v>
      </c>
      <c r="F1" s="282" t="s">
        <v>211</v>
      </c>
      <c r="G1" s="241" t="s">
        <v>47</v>
      </c>
      <c r="H1" s="241" t="s">
        <v>8</v>
      </c>
      <c r="I1" s="282" t="s">
        <v>1</v>
      </c>
      <c r="J1" s="255" t="s">
        <v>221</v>
      </c>
      <c r="K1" s="240" t="s">
        <v>0</v>
      </c>
    </row>
    <row r="2" spans="1:11" ht="15.75" customHeight="1" x14ac:dyDescent="0.2">
      <c r="A2" s="239" t="str">
        <f>Cover_Sheet!A9</f>
        <v>GG-LIV-17-01</v>
      </c>
      <c r="B2" s="246">
        <v>15.24</v>
      </c>
      <c r="C2" s="239">
        <v>22.49</v>
      </c>
      <c r="D2" s="239">
        <f t="shared" ref="D2:D8" si="0">C2-B2</f>
        <v>7.2499999999999982</v>
      </c>
      <c r="E2" s="257" t="s">
        <v>329</v>
      </c>
      <c r="F2" s="257"/>
      <c r="K2" s="325" t="s">
        <v>328</v>
      </c>
    </row>
    <row r="3" spans="1:11" ht="15.75" customHeight="1" x14ac:dyDescent="0.2">
      <c r="A3" s="239" t="str">
        <f>A2</f>
        <v>GG-LIV-17-01</v>
      </c>
      <c r="B3" s="256">
        <v>22.49</v>
      </c>
      <c r="C3" s="239">
        <v>25.3</v>
      </c>
      <c r="D3" s="239">
        <f t="shared" si="0"/>
        <v>2.8100000000000023</v>
      </c>
      <c r="E3" s="250" t="s">
        <v>354</v>
      </c>
      <c r="F3" s="257"/>
      <c r="K3" s="261" t="s">
        <v>353</v>
      </c>
    </row>
    <row r="4" spans="1:11" ht="15.75" customHeight="1" x14ac:dyDescent="0.2">
      <c r="A4" s="239" t="str">
        <f>A3</f>
        <v>GG-LIV-17-01</v>
      </c>
      <c r="B4" s="256">
        <v>24.3</v>
      </c>
      <c r="C4" s="239">
        <v>27.18</v>
      </c>
      <c r="D4" s="239">
        <f t="shared" si="0"/>
        <v>2.879999999999999</v>
      </c>
      <c r="E4" s="257" t="s">
        <v>329</v>
      </c>
      <c r="F4" s="257"/>
      <c r="K4" s="240" t="s">
        <v>355</v>
      </c>
    </row>
    <row r="5" spans="1:11" ht="15.75" customHeight="1" x14ac:dyDescent="0.2">
      <c r="A5" s="239" t="str">
        <f>A4</f>
        <v>GG-LIV-17-01</v>
      </c>
      <c r="B5" s="256">
        <v>27.18</v>
      </c>
      <c r="C5" s="239">
        <v>27.5</v>
      </c>
      <c r="D5" s="239">
        <f t="shared" si="0"/>
        <v>0.32000000000000028</v>
      </c>
      <c r="E5" s="257" t="s">
        <v>329</v>
      </c>
      <c r="F5" s="257"/>
      <c r="K5" s="261" t="s">
        <v>356</v>
      </c>
    </row>
    <row r="6" spans="1:11" ht="15" x14ac:dyDescent="0.2">
      <c r="A6" s="239" t="str">
        <f t="shared" ref="A6:A62" si="1">A5</f>
        <v>GG-LIV-17-01</v>
      </c>
      <c r="B6" s="138">
        <v>27.5</v>
      </c>
      <c r="C6" s="143">
        <v>29.4</v>
      </c>
      <c r="D6" s="239">
        <f t="shared" si="0"/>
        <v>1.8999999999999986</v>
      </c>
      <c r="E6" s="243" t="s">
        <v>357</v>
      </c>
      <c r="K6" s="240" t="s">
        <v>358</v>
      </c>
    </row>
    <row r="7" spans="1:11" ht="15" x14ac:dyDescent="0.2">
      <c r="A7" s="239" t="str">
        <f>A8</f>
        <v>GG-LIV-17-01</v>
      </c>
      <c r="B7" s="256">
        <v>29.4</v>
      </c>
      <c r="C7" s="239">
        <v>29.45</v>
      </c>
      <c r="D7" s="239">
        <f t="shared" si="0"/>
        <v>5.0000000000000711E-2</v>
      </c>
      <c r="E7" s="250">
        <v>0.02</v>
      </c>
      <c r="F7" s="257"/>
      <c r="H7" s="138" t="s">
        <v>344</v>
      </c>
      <c r="I7" s="243">
        <v>0.05</v>
      </c>
      <c r="K7" s="261" t="s">
        <v>345</v>
      </c>
    </row>
    <row r="8" spans="1:11" ht="15.75" customHeight="1" x14ac:dyDescent="0.2">
      <c r="A8" s="239" t="str">
        <f>A6</f>
        <v>GG-LIV-17-01</v>
      </c>
      <c r="B8" s="256">
        <v>29.44</v>
      </c>
      <c r="C8" s="143">
        <v>32</v>
      </c>
      <c r="D8" s="239">
        <f t="shared" si="0"/>
        <v>2.5599999999999987</v>
      </c>
      <c r="E8" s="243" t="s">
        <v>357</v>
      </c>
      <c r="F8" s="257"/>
      <c r="K8" s="261" t="s">
        <v>358</v>
      </c>
    </row>
    <row r="9" spans="1:11" ht="15.75" customHeight="1" x14ac:dyDescent="0.2">
      <c r="A9" s="239" t="str">
        <f>A7</f>
        <v>GG-LIV-17-01</v>
      </c>
      <c r="B9" s="256">
        <v>32</v>
      </c>
      <c r="C9" s="239">
        <v>40.1</v>
      </c>
      <c r="D9" s="239">
        <f>C9-B9</f>
        <v>8.1000000000000014</v>
      </c>
      <c r="E9" s="250" t="s">
        <v>329</v>
      </c>
      <c r="F9" s="257"/>
      <c r="K9" s="332" t="s">
        <v>328</v>
      </c>
    </row>
    <row r="10" spans="1:11" ht="15.75" customHeight="1" x14ac:dyDescent="0.2">
      <c r="A10" s="239" t="str">
        <f t="shared" si="1"/>
        <v>GG-LIV-17-01</v>
      </c>
      <c r="B10" s="256">
        <v>40.1</v>
      </c>
      <c r="C10" s="239">
        <v>40.200000000000003</v>
      </c>
      <c r="D10" s="239">
        <f t="shared" ref="D10:D26" si="2">C10-B10</f>
        <v>0.10000000000000142</v>
      </c>
      <c r="E10" s="250">
        <v>0.05</v>
      </c>
      <c r="F10" s="257"/>
      <c r="K10" s="325" t="s">
        <v>363</v>
      </c>
    </row>
    <row r="11" spans="1:11" ht="15.75" customHeight="1" x14ac:dyDescent="0.2">
      <c r="A11" s="239" t="str">
        <f t="shared" si="1"/>
        <v>GG-LIV-17-01</v>
      </c>
      <c r="B11" s="256">
        <v>40.200000000000003</v>
      </c>
      <c r="C11" s="256">
        <v>44.31</v>
      </c>
      <c r="D11" s="239">
        <f t="shared" si="2"/>
        <v>4.1099999999999994</v>
      </c>
      <c r="E11" s="250" t="s">
        <v>329</v>
      </c>
      <c r="F11" s="257"/>
      <c r="G11" s="256"/>
      <c r="H11" s="256"/>
      <c r="I11" s="256"/>
      <c r="K11" s="332" t="s">
        <v>328</v>
      </c>
    </row>
    <row r="12" spans="1:11" ht="15.75" customHeight="1" x14ac:dyDescent="0.2">
      <c r="A12" s="239" t="str">
        <f t="shared" si="1"/>
        <v>GG-LIV-17-01</v>
      </c>
      <c r="B12" s="256">
        <v>44.31</v>
      </c>
      <c r="C12" s="239">
        <v>48.8</v>
      </c>
      <c r="D12" s="239">
        <f t="shared" si="2"/>
        <v>4.4899999999999949</v>
      </c>
      <c r="E12" s="250" t="s">
        <v>329</v>
      </c>
      <c r="J12" s="233"/>
      <c r="K12" s="332" t="s">
        <v>328</v>
      </c>
    </row>
    <row r="13" spans="1:11" x14ac:dyDescent="0.2">
      <c r="A13" s="239" t="str">
        <f t="shared" si="1"/>
        <v>GG-LIV-17-01</v>
      </c>
      <c r="B13" s="256">
        <v>48.8</v>
      </c>
      <c r="C13" s="198">
        <v>49</v>
      </c>
      <c r="D13" s="239">
        <f t="shared" si="2"/>
        <v>0.20000000000000284</v>
      </c>
      <c r="E13" s="250">
        <v>0.05</v>
      </c>
      <c r="F13" s="257"/>
      <c r="J13" s="233"/>
      <c r="K13" s="325" t="s">
        <v>373</v>
      </c>
    </row>
    <row r="14" spans="1:11" ht="15.75" customHeight="1" x14ac:dyDescent="0.2">
      <c r="A14" s="239" t="str">
        <f t="shared" si="1"/>
        <v>GG-LIV-17-01</v>
      </c>
      <c r="B14" s="256">
        <v>49</v>
      </c>
      <c r="C14" s="266">
        <v>52.8</v>
      </c>
      <c r="D14" s="239">
        <f t="shared" si="2"/>
        <v>3.7999999999999972</v>
      </c>
      <c r="E14" s="250" t="s">
        <v>329</v>
      </c>
      <c r="F14" s="257"/>
      <c r="J14" s="233"/>
      <c r="K14" s="332" t="s">
        <v>328</v>
      </c>
    </row>
    <row r="15" spans="1:11" ht="15.75" customHeight="1" x14ac:dyDescent="0.2">
      <c r="A15" s="239" t="str">
        <f t="shared" si="1"/>
        <v>GG-LIV-17-01</v>
      </c>
      <c r="B15" s="256">
        <v>52.8</v>
      </c>
      <c r="C15" s="198">
        <v>53.6</v>
      </c>
      <c r="D15" s="239">
        <f t="shared" si="2"/>
        <v>0.80000000000000426</v>
      </c>
      <c r="E15" s="250" t="s">
        <v>225</v>
      </c>
      <c r="F15" s="257"/>
      <c r="K15" s="326" t="s">
        <v>374</v>
      </c>
    </row>
    <row r="16" spans="1:11" ht="15.75" customHeight="1" x14ac:dyDescent="0.2">
      <c r="A16" s="239" t="str">
        <f t="shared" si="1"/>
        <v>GG-LIV-17-01</v>
      </c>
      <c r="B16" s="256">
        <v>53.6</v>
      </c>
      <c r="C16" s="214">
        <v>58.5</v>
      </c>
      <c r="D16" s="239">
        <f t="shared" si="2"/>
        <v>4.8999999999999986</v>
      </c>
      <c r="E16" s="250" t="s">
        <v>230</v>
      </c>
      <c r="F16" s="280"/>
      <c r="G16" s="280"/>
      <c r="H16" s="280"/>
      <c r="I16" s="280"/>
      <c r="J16" s="233"/>
      <c r="K16" s="261" t="s">
        <v>381</v>
      </c>
    </row>
    <row r="17" spans="1:11" ht="15.75" customHeight="1" x14ac:dyDescent="0.2">
      <c r="A17" s="239" t="str">
        <f t="shared" si="1"/>
        <v>GG-LIV-17-01</v>
      </c>
      <c r="B17" s="293">
        <v>58.5</v>
      </c>
      <c r="C17" s="185">
        <v>59.9</v>
      </c>
      <c r="D17" s="239">
        <f t="shared" si="2"/>
        <v>1.3999999999999986</v>
      </c>
      <c r="E17" s="250" t="s">
        <v>426</v>
      </c>
      <c r="F17" s="295"/>
      <c r="G17" s="280"/>
      <c r="H17" s="280"/>
      <c r="I17" s="280"/>
      <c r="K17" s="326" t="s">
        <v>427</v>
      </c>
    </row>
    <row r="18" spans="1:11" ht="15.75" customHeight="1" x14ac:dyDescent="0.2">
      <c r="A18" s="239" t="str">
        <f t="shared" si="1"/>
        <v>GG-LIV-17-01</v>
      </c>
      <c r="B18" s="256">
        <v>59.9</v>
      </c>
      <c r="C18" s="214">
        <v>72</v>
      </c>
      <c r="D18" s="239">
        <f t="shared" si="2"/>
        <v>12.100000000000001</v>
      </c>
      <c r="E18" s="250" t="s">
        <v>426</v>
      </c>
      <c r="F18" s="257"/>
      <c r="G18" s="243"/>
      <c r="H18" s="243"/>
      <c r="J18" s="233"/>
      <c r="K18" s="332" t="s">
        <v>428</v>
      </c>
    </row>
    <row r="19" spans="1:11" ht="15.75" customHeight="1" x14ac:dyDescent="0.2">
      <c r="A19" s="239" t="str">
        <f t="shared" si="1"/>
        <v>GG-LIV-17-01</v>
      </c>
      <c r="B19" s="256">
        <v>72</v>
      </c>
      <c r="C19" s="160">
        <v>72.5</v>
      </c>
      <c r="D19" s="239">
        <f t="shared" si="2"/>
        <v>0.5</v>
      </c>
      <c r="E19" s="250" t="s">
        <v>354</v>
      </c>
      <c r="F19" s="257"/>
      <c r="G19" s="282"/>
      <c r="H19" s="282"/>
      <c r="I19" s="282"/>
      <c r="J19" s="233"/>
      <c r="K19" s="326" t="s">
        <v>430</v>
      </c>
    </row>
    <row r="20" spans="1:11" ht="15.75" customHeight="1" x14ac:dyDescent="0.2">
      <c r="A20" s="239" t="str">
        <f t="shared" si="1"/>
        <v>GG-LIV-17-01</v>
      </c>
      <c r="B20" s="256">
        <v>72.5</v>
      </c>
      <c r="C20" s="138">
        <v>75.8</v>
      </c>
      <c r="D20" s="239">
        <f>C20-B20</f>
        <v>3.2999999999999972</v>
      </c>
      <c r="E20" s="250" t="s">
        <v>431</v>
      </c>
      <c r="F20" s="257"/>
      <c r="G20" s="243"/>
      <c r="H20" s="243"/>
      <c r="I20" s="242"/>
      <c r="K20" s="261" t="s">
        <v>432</v>
      </c>
    </row>
    <row r="21" spans="1:11" ht="15.75" customHeight="1" x14ac:dyDescent="0.2">
      <c r="A21" s="239" t="str">
        <f t="shared" si="1"/>
        <v>GG-LIV-17-01</v>
      </c>
      <c r="B21" s="256">
        <v>75.8</v>
      </c>
      <c r="C21" s="214">
        <v>76.05</v>
      </c>
      <c r="D21" s="239">
        <f t="shared" si="2"/>
        <v>0.25</v>
      </c>
      <c r="E21" s="250">
        <v>0.05</v>
      </c>
      <c r="F21" s="257"/>
      <c r="G21" s="243"/>
      <c r="H21" s="243"/>
      <c r="I21" s="242"/>
      <c r="K21" s="261" t="s">
        <v>438</v>
      </c>
    </row>
    <row r="22" spans="1:11" ht="15.75" customHeight="1" x14ac:dyDescent="0.2">
      <c r="A22" s="239" t="str">
        <f t="shared" si="1"/>
        <v>GG-LIV-17-01</v>
      </c>
      <c r="B22" s="256">
        <v>76.05</v>
      </c>
      <c r="C22" s="214">
        <v>76.75</v>
      </c>
      <c r="D22" s="239">
        <f t="shared" si="2"/>
        <v>0.70000000000000284</v>
      </c>
      <c r="E22" s="250" t="s">
        <v>431</v>
      </c>
      <c r="F22" s="257"/>
      <c r="G22" s="243"/>
      <c r="H22" s="243"/>
      <c r="I22" s="242"/>
      <c r="K22" s="261" t="s">
        <v>432</v>
      </c>
    </row>
    <row r="23" spans="1:11" ht="15.75" customHeight="1" x14ac:dyDescent="0.2">
      <c r="A23" s="239" t="str">
        <f t="shared" si="1"/>
        <v>GG-LIV-17-01</v>
      </c>
      <c r="B23" s="256">
        <v>76.75</v>
      </c>
      <c r="C23" s="160">
        <v>82</v>
      </c>
      <c r="D23" s="239">
        <f t="shared" si="2"/>
        <v>5.25</v>
      </c>
      <c r="E23" s="243" t="s">
        <v>225</v>
      </c>
      <c r="G23" s="280"/>
      <c r="H23" s="280"/>
      <c r="I23" s="280"/>
      <c r="K23" s="261" t="s">
        <v>434</v>
      </c>
    </row>
    <row r="24" spans="1:11" ht="15.75" customHeight="1" x14ac:dyDescent="0.2">
      <c r="A24" s="239" t="str">
        <f t="shared" si="1"/>
        <v>GG-LIV-17-01</v>
      </c>
      <c r="B24" s="256">
        <v>82</v>
      </c>
      <c r="C24" s="214">
        <v>82.3</v>
      </c>
      <c r="D24" s="239">
        <f t="shared" si="2"/>
        <v>0.29999999999999716</v>
      </c>
      <c r="E24" s="250" t="s">
        <v>317</v>
      </c>
      <c r="F24" s="295"/>
      <c r="G24" s="243"/>
      <c r="H24" s="243"/>
      <c r="J24" s="322"/>
      <c r="K24" s="261" t="s">
        <v>433</v>
      </c>
    </row>
    <row r="25" spans="1:11" ht="15.75" customHeight="1" x14ac:dyDescent="0.2">
      <c r="A25" s="239" t="str">
        <f t="shared" si="1"/>
        <v>GG-LIV-17-01</v>
      </c>
      <c r="B25" s="256">
        <v>82.3</v>
      </c>
      <c r="C25" s="160">
        <v>89.92</v>
      </c>
      <c r="D25" s="239">
        <f t="shared" si="2"/>
        <v>7.6200000000000045</v>
      </c>
      <c r="E25" s="243" t="s">
        <v>225</v>
      </c>
      <c r="K25" s="261" t="s">
        <v>434</v>
      </c>
    </row>
    <row r="26" spans="1:11" ht="15" x14ac:dyDescent="0.2">
      <c r="A26" s="239" t="str">
        <f t="shared" si="1"/>
        <v>GG-LIV-17-01</v>
      </c>
      <c r="B26" s="256">
        <v>89.92</v>
      </c>
      <c r="C26" s="214">
        <v>92.6</v>
      </c>
      <c r="D26" s="239">
        <f t="shared" si="2"/>
        <v>2.6799999999999926</v>
      </c>
      <c r="E26" s="250">
        <v>0.01</v>
      </c>
      <c r="F26" s="257"/>
      <c r="G26" s="243"/>
      <c r="H26" s="243"/>
      <c r="K26" s="261" t="s">
        <v>436</v>
      </c>
    </row>
    <row r="27" spans="1:11" x14ac:dyDescent="0.2">
      <c r="A27" s="358" t="s">
        <v>235</v>
      </c>
      <c r="B27" s="358" t="s">
        <v>235</v>
      </c>
      <c r="C27" s="358" t="s">
        <v>235</v>
      </c>
      <c r="D27" s="358" t="s">
        <v>235</v>
      </c>
      <c r="E27" s="358" t="s">
        <v>235</v>
      </c>
      <c r="F27" s="358" t="s">
        <v>235</v>
      </c>
      <c r="G27" s="358" t="s">
        <v>235</v>
      </c>
      <c r="H27" s="358" t="s">
        <v>235</v>
      </c>
      <c r="I27" s="358" t="s">
        <v>235</v>
      </c>
      <c r="J27" s="156" t="s">
        <v>235</v>
      </c>
      <c r="K27" s="358" t="s">
        <v>235</v>
      </c>
    </row>
    <row r="28" spans="1:11" ht="15" x14ac:dyDescent="0.2">
      <c r="A28" s="239"/>
      <c r="B28" s="256"/>
      <c r="C28" s="256"/>
      <c r="D28" s="256"/>
      <c r="E28" s="250"/>
      <c r="G28" s="256"/>
      <c r="H28" s="256"/>
      <c r="I28" s="256"/>
      <c r="K28" s="261"/>
    </row>
    <row r="29" spans="1:11" ht="15.75" customHeight="1" x14ac:dyDescent="0.2">
      <c r="A29" s="239"/>
      <c r="B29" s="256"/>
      <c r="C29" s="112"/>
      <c r="D29" s="157"/>
      <c r="E29" s="250"/>
      <c r="G29" s="243"/>
      <c r="H29" s="243"/>
      <c r="J29" s="233"/>
      <c r="K29" s="261"/>
    </row>
    <row r="30" spans="1:11" ht="15" x14ac:dyDescent="0.2">
      <c r="A30" s="239"/>
      <c r="B30" s="256"/>
      <c r="C30" s="239"/>
      <c r="D30" s="239"/>
      <c r="G30" s="243"/>
      <c r="H30" s="243"/>
      <c r="K30" s="261"/>
    </row>
    <row r="31" spans="1:11" ht="15" x14ac:dyDescent="0.2">
      <c r="A31" s="239"/>
      <c r="B31" s="256"/>
      <c r="C31" s="131"/>
      <c r="D31" s="131"/>
      <c r="G31" s="243"/>
      <c r="H31" s="243"/>
      <c r="K31" s="261"/>
    </row>
    <row r="32" spans="1:11" ht="15" x14ac:dyDescent="0.2">
      <c r="A32" s="239"/>
      <c r="B32" s="256"/>
      <c r="C32" s="112"/>
      <c r="D32" s="112"/>
      <c r="G32" s="243"/>
      <c r="H32" s="243"/>
      <c r="K32" s="261"/>
    </row>
    <row r="33" spans="1:11" ht="15.75" customHeight="1" x14ac:dyDescent="0.2">
      <c r="A33" s="239"/>
      <c r="B33" s="256"/>
      <c r="C33" s="112"/>
      <c r="D33" s="112"/>
      <c r="K33" s="261"/>
    </row>
    <row r="34" spans="1:11" ht="15.75" customHeight="1" x14ac:dyDescent="0.2">
      <c r="A34" s="239"/>
      <c r="B34" s="256"/>
      <c r="C34" s="112"/>
      <c r="D34" s="112"/>
    </row>
    <row r="35" spans="1:11" ht="15.75" customHeight="1" x14ac:dyDescent="0.2">
      <c r="A35" s="239"/>
      <c r="B35" s="256"/>
      <c r="C35" s="112"/>
      <c r="D35" s="112"/>
      <c r="K35" s="261"/>
    </row>
    <row r="36" spans="1:11" ht="15.75" customHeight="1" x14ac:dyDescent="0.2">
      <c r="A36" s="239"/>
      <c r="B36" s="256"/>
      <c r="C36" s="112"/>
      <c r="D36" s="112"/>
      <c r="K36" s="261"/>
    </row>
    <row r="37" spans="1:11" ht="15" x14ac:dyDescent="0.2">
      <c r="A37" s="239"/>
      <c r="B37" s="256"/>
      <c r="K37" s="261"/>
    </row>
    <row r="39" spans="1:11" ht="15.75" customHeight="1" x14ac:dyDescent="0.2">
      <c r="A39" s="239"/>
      <c r="B39" s="256"/>
      <c r="K39" s="261"/>
    </row>
    <row r="40" spans="1:11" ht="15.75" customHeight="1" x14ac:dyDescent="0.2">
      <c r="A40" s="239"/>
      <c r="B40" s="256"/>
      <c r="K40" s="261"/>
    </row>
    <row r="41" spans="1:11" ht="15.75" customHeight="1" x14ac:dyDescent="0.2">
      <c r="A41" s="239"/>
      <c r="B41" s="244"/>
      <c r="K41" s="261"/>
    </row>
    <row r="42" spans="1:11" ht="15.75" customHeight="1" x14ac:dyDescent="0.2">
      <c r="A42" s="239"/>
      <c r="B42" s="244"/>
    </row>
    <row r="43" spans="1:11" ht="15.75" customHeight="1" x14ac:dyDescent="0.2">
      <c r="A43" s="239"/>
      <c r="B43" s="244"/>
    </row>
    <row r="44" spans="1:11" ht="15.75" customHeight="1" x14ac:dyDescent="0.2">
      <c r="A44" s="239"/>
      <c r="B44" s="244"/>
      <c r="K44" s="261"/>
    </row>
    <row r="45" spans="1:11" ht="15.75" customHeight="1" x14ac:dyDescent="0.2">
      <c r="A45" s="239"/>
      <c r="B45" s="244"/>
      <c r="H45" s="233"/>
      <c r="I45" s="285"/>
      <c r="K45" s="261"/>
    </row>
    <row r="46" spans="1:11" ht="15.75" customHeight="1" x14ac:dyDescent="0.2">
      <c r="A46" s="239"/>
      <c r="B46" s="244"/>
      <c r="K46" s="256"/>
    </row>
    <row r="47" spans="1:11" ht="15.75" customHeight="1" x14ac:dyDescent="0.2">
      <c r="A47" s="239"/>
      <c r="B47" s="244"/>
    </row>
    <row r="48" spans="1:11" ht="15.75" customHeight="1" x14ac:dyDescent="0.2">
      <c r="A48" s="239"/>
      <c r="B48" s="244"/>
      <c r="C48" s="251"/>
      <c r="D48" s="251"/>
    </row>
    <row r="49" spans="1:9" ht="15.75" customHeight="1" x14ac:dyDescent="0.2">
      <c r="A49" s="239"/>
      <c r="B49" s="244"/>
    </row>
    <row r="50" spans="1:9" ht="15.75" customHeight="1" x14ac:dyDescent="0.2">
      <c r="A50" s="239"/>
      <c r="B50" s="244"/>
      <c r="C50" s="244"/>
      <c r="D50" s="244"/>
      <c r="E50" s="259"/>
      <c r="F50" s="283"/>
      <c r="G50" s="245"/>
      <c r="H50" s="244"/>
      <c r="I50" s="283"/>
    </row>
    <row r="51" spans="1:9" ht="15.75" customHeight="1" x14ac:dyDescent="0.2">
      <c r="A51" s="239"/>
      <c r="B51" s="244"/>
    </row>
    <row r="52" spans="1:9" ht="15.75" customHeight="1" x14ac:dyDescent="0.2">
      <c r="A52" s="239"/>
      <c r="B52" s="244"/>
      <c r="C52" s="251"/>
      <c r="D52" s="251"/>
      <c r="E52" s="280"/>
      <c r="F52" s="284"/>
      <c r="G52" s="246"/>
      <c r="H52" s="251"/>
      <c r="I52" s="284"/>
    </row>
    <row r="53" spans="1:9" ht="15.75" customHeight="1" x14ac:dyDescent="0.2">
      <c r="A53" s="239"/>
      <c r="B53" s="244"/>
      <c r="C53" s="251"/>
      <c r="D53" s="251"/>
      <c r="E53" s="259"/>
      <c r="F53" s="284"/>
      <c r="G53" s="245"/>
      <c r="H53" s="251"/>
      <c r="I53" s="284"/>
    </row>
    <row r="54" spans="1:9" ht="15.75" customHeight="1" x14ac:dyDescent="0.2">
      <c r="A54" s="239"/>
      <c r="B54" s="244"/>
      <c r="C54" s="251"/>
      <c r="D54" s="251"/>
      <c r="E54" s="280"/>
      <c r="F54" s="284"/>
      <c r="G54" s="246"/>
      <c r="H54" s="251"/>
      <c r="I54" s="284"/>
    </row>
    <row r="55" spans="1:9" ht="15.75" customHeight="1" x14ac:dyDescent="0.2">
      <c r="A55" s="239"/>
      <c r="B55" s="244"/>
      <c r="C55" s="251"/>
      <c r="D55" s="251"/>
      <c r="E55" s="280"/>
      <c r="F55" s="280"/>
      <c r="G55" s="246"/>
      <c r="H55" s="251"/>
      <c r="I55" s="284"/>
    </row>
    <row r="56" spans="1:9" ht="15.75" customHeight="1" x14ac:dyDescent="0.2">
      <c r="A56" s="239"/>
      <c r="B56" s="244"/>
      <c r="C56" s="258"/>
      <c r="D56" s="258"/>
      <c r="E56" s="259"/>
      <c r="F56" s="259"/>
      <c r="G56" s="245"/>
      <c r="H56" s="245"/>
      <c r="I56" s="259"/>
    </row>
    <row r="57" spans="1:9" ht="15.75" customHeight="1" x14ac:dyDescent="0.2">
      <c r="A57" s="239"/>
      <c r="B57" s="244"/>
    </row>
    <row r="58" spans="1:9" ht="15.75" customHeight="1" x14ac:dyDescent="0.2">
      <c r="A58" s="239"/>
      <c r="B58" s="244"/>
    </row>
    <row r="59" spans="1:9" ht="15.75" customHeight="1" x14ac:dyDescent="0.2">
      <c r="A59" s="239"/>
      <c r="B59" s="244"/>
    </row>
    <row r="60" spans="1:9" ht="15.75" customHeight="1" x14ac:dyDescent="0.2">
      <c r="A60" s="239"/>
      <c r="B60" s="244"/>
    </row>
    <row r="61" spans="1:9" ht="15.75" customHeight="1" x14ac:dyDescent="0.2">
      <c r="A61" s="239"/>
      <c r="B61" s="247"/>
    </row>
    <row r="62" spans="1:9" ht="15.75" customHeight="1" x14ac:dyDescent="0.2">
      <c r="A62" s="239">
        <f t="shared" si="1"/>
        <v>0</v>
      </c>
    </row>
    <row r="65" spans="3:11" ht="15.75" customHeight="1" x14ac:dyDescent="0.2">
      <c r="C65" s="251"/>
      <c r="D65" s="251"/>
      <c r="E65" s="259"/>
      <c r="F65" s="259"/>
      <c r="G65" s="245"/>
      <c r="H65" s="251"/>
      <c r="I65" s="284"/>
    </row>
    <row r="66" spans="3:11" ht="15.75" customHeight="1" x14ac:dyDescent="0.2">
      <c r="C66" s="251"/>
      <c r="D66" s="251"/>
      <c r="E66" s="259"/>
      <c r="F66" s="259"/>
      <c r="G66" s="245"/>
      <c r="H66" s="251"/>
      <c r="I66" s="284"/>
    </row>
    <row r="67" spans="3:11" ht="15.75" customHeight="1" x14ac:dyDescent="0.2">
      <c r="C67" s="251"/>
      <c r="D67" s="251"/>
      <c r="E67" s="259"/>
      <c r="F67" s="259"/>
      <c r="G67" s="245"/>
      <c r="H67" s="251"/>
      <c r="I67" s="284"/>
    </row>
    <row r="69" spans="3:11" ht="15.75" customHeight="1" x14ac:dyDescent="0.2">
      <c r="C69" s="251"/>
      <c r="D69" s="251"/>
      <c r="E69" s="259"/>
      <c r="F69" s="259"/>
      <c r="G69" s="245"/>
      <c r="H69" s="251"/>
      <c r="I69" s="284"/>
    </row>
    <row r="78" spans="3:11" ht="15.75" customHeight="1" x14ac:dyDescent="0.2">
      <c r="K78" s="247"/>
    </row>
    <row r="80" spans="3:11" ht="15.75" customHeight="1" x14ac:dyDescent="0.2">
      <c r="K80" s="248"/>
    </row>
    <row r="81" spans="11:11" ht="15.75" customHeight="1" x14ac:dyDescent="0.2">
      <c r="K81" s="248"/>
    </row>
    <row r="82" spans="11:11" ht="15.75" customHeight="1" x14ac:dyDescent="0.2">
      <c r="K82" s="248"/>
    </row>
    <row r="84" spans="11:11" ht="15.75" customHeight="1" x14ac:dyDescent="0.2">
      <c r="K84" s="245"/>
    </row>
    <row r="93" spans="11:11" ht="15.75" customHeight="1" x14ac:dyDescent="0.2">
      <c r="K93" s="248"/>
    </row>
    <row r="94" spans="11:11" ht="15.75" customHeight="1" x14ac:dyDescent="0.2">
      <c r="K94" s="248"/>
    </row>
    <row r="95" spans="11:11" ht="15.75" customHeight="1" x14ac:dyDescent="0.2">
      <c r="K95" s="248"/>
    </row>
    <row r="97" spans="11:11" ht="15.75" customHeight="1" x14ac:dyDescent="0.2">
      <c r="K97" s="248"/>
    </row>
    <row r="116" spans="11:11" ht="15.75" customHeight="1" x14ac:dyDescent="0.2">
      <c r="K116" s="138"/>
    </row>
    <row r="131" spans="1:11" ht="15.75" customHeight="1" x14ac:dyDescent="0.2">
      <c r="K131" s="138"/>
    </row>
    <row r="140" spans="1:11" ht="15.75" customHeight="1" x14ac:dyDescent="0.2">
      <c r="A140" s="245"/>
    </row>
    <row r="142" spans="1:11" ht="15.75" customHeight="1" x14ac:dyDescent="0.2">
      <c r="A142" s="245"/>
    </row>
    <row r="143" spans="1:11" ht="15.75" customHeight="1" x14ac:dyDescent="0.2">
      <c r="A143" s="245"/>
    </row>
    <row r="159" spans="2:4" ht="15.75" customHeight="1" x14ac:dyDescent="0.2">
      <c r="B159" s="245"/>
      <c r="C159" s="258"/>
      <c r="D159" s="258"/>
    </row>
    <row r="161" spans="2:4" ht="15.75" customHeight="1" x14ac:dyDescent="0.2">
      <c r="B161" s="245"/>
      <c r="C161" s="244"/>
      <c r="D161" s="244"/>
    </row>
    <row r="162" spans="2:4" ht="15.75" customHeight="1" x14ac:dyDescent="0.2">
      <c r="B162" s="245"/>
      <c r="C162" s="244"/>
      <c r="D162" s="244"/>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0"/>
  <sheetViews>
    <sheetView zoomScaleNormal="100" zoomScalePageLayoutView="125" workbookViewId="0">
      <pane ySplit="1" topLeftCell="A12" activePane="bottomLeft" state="frozen"/>
      <selection pane="bottomLeft" activeCell="D33" sqref="D33"/>
    </sheetView>
  </sheetViews>
  <sheetFormatPr defaultColWidth="8.6640625" defaultRowHeight="15.75" customHeight="1" x14ac:dyDescent="0.2"/>
  <cols>
    <col min="1" max="1" width="12.33203125" style="118" bestFit="1" customWidth="1"/>
    <col min="2" max="2" width="9" style="118" customWidth="1"/>
    <col min="3" max="3" width="8.44140625" style="130" customWidth="1"/>
    <col min="4" max="4" width="10.88671875" style="131" bestFit="1" customWidth="1"/>
    <col min="5" max="5" width="26.21875" style="118" bestFit="1" customWidth="1"/>
    <col min="6" max="6" width="90.77734375" style="135" customWidth="1"/>
    <col min="7" max="7" width="9.33203125" customWidth="1"/>
  </cols>
  <sheetData>
    <row r="1" spans="1:18" ht="15.75" customHeight="1" x14ac:dyDescent="0.25">
      <c r="A1" s="220" t="s">
        <v>13</v>
      </c>
      <c r="B1" s="168" t="s">
        <v>4</v>
      </c>
      <c r="C1" s="73" t="s">
        <v>5</v>
      </c>
      <c r="D1" s="169" t="s">
        <v>319</v>
      </c>
      <c r="E1" s="3" t="s">
        <v>10</v>
      </c>
      <c r="F1" s="154" t="s">
        <v>0</v>
      </c>
    </row>
    <row r="2" spans="1:18" s="108" customFormat="1" ht="30" x14ac:dyDescent="0.2">
      <c r="A2" s="126" t="str">
        <f>Cover_Sheet!A9</f>
        <v>GG-LIV-17-01</v>
      </c>
      <c r="B2" s="160">
        <v>15.24</v>
      </c>
      <c r="C2" s="112">
        <v>22.49</v>
      </c>
      <c r="D2" s="149" t="s">
        <v>316</v>
      </c>
      <c r="E2" s="197" t="s">
        <v>313</v>
      </c>
      <c r="F2" s="332" t="s">
        <v>318</v>
      </c>
    </row>
    <row r="3" spans="1:18" s="108" customFormat="1" ht="15.75" customHeight="1" x14ac:dyDescent="0.2">
      <c r="A3" s="126" t="str">
        <f>A2</f>
        <v>GG-LIV-17-01</v>
      </c>
      <c r="B3" s="193">
        <v>15.24</v>
      </c>
      <c r="C3" s="193">
        <v>21.54</v>
      </c>
      <c r="D3" s="131" t="s">
        <v>320</v>
      </c>
      <c r="E3" s="118" t="s">
        <v>321</v>
      </c>
      <c r="F3" s="117" t="s">
        <v>322</v>
      </c>
    </row>
    <row r="4" spans="1:18" s="108" customFormat="1" ht="15.75" customHeight="1" x14ac:dyDescent="0.2">
      <c r="A4" s="126" t="str">
        <f>A2</f>
        <v>GG-LIV-17-01</v>
      </c>
      <c r="B4" s="193">
        <v>21.54</v>
      </c>
      <c r="C4" s="193">
        <v>25.3</v>
      </c>
      <c r="D4" s="131" t="s">
        <v>323</v>
      </c>
      <c r="E4" s="118" t="s">
        <v>321</v>
      </c>
      <c r="F4" s="117" t="s">
        <v>324</v>
      </c>
    </row>
    <row r="5" spans="1:18" s="108" customFormat="1" ht="15.75" customHeight="1" x14ac:dyDescent="0.2">
      <c r="A5" s="126" t="str">
        <f>A2</f>
        <v>GG-LIV-17-01</v>
      </c>
      <c r="B5" s="193">
        <v>25.3</v>
      </c>
      <c r="C5" s="193">
        <v>27.18</v>
      </c>
      <c r="D5" s="131" t="s">
        <v>227</v>
      </c>
      <c r="E5" s="118" t="s">
        <v>313</v>
      </c>
      <c r="F5" s="117" t="s">
        <v>337</v>
      </c>
    </row>
    <row r="6" spans="1:18" s="108" customFormat="1" ht="15.75" customHeight="1" x14ac:dyDescent="0.2">
      <c r="A6" s="126" t="str">
        <f t="shared" ref="A6:A20" si="0">A5</f>
        <v>GG-LIV-17-01</v>
      </c>
      <c r="B6" s="193">
        <v>25.3</v>
      </c>
      <c r="C6" s="193">
        <v>27.18</v>
      </c>
      <c r="D6" s="131" t="s">
        <v>338</v>
      </c>
      <c r="E6" s="118" t="s">
        <v>339</v>
      </c>
      <c r="F6" s="117" t="s">
        <v>340</v>
      </c>
    </row>
    <row r="7" spans="1:18" s="108" customFormat="1" ht="15.75" customHeight="1" x14ac:dyDescent="0.2">
      <c r="A7" s="126" t="str">
        <f t="shared" si="0"/>
        <v>GG-LIV-17-01</v>
      </c>
      <c r="B7" s="193">
        <v>27.18</v>
      </c>
      <c r="C7" s="185">
        <v>27.5</v>
      </c>
      <c r="D7" s="131" t="s">
        <v>227</v>
      </c>
      <c r="E7" s="118" t="s">
        <v>313</v>
      </c>
      <c r="F7" s="117" t="s">
        <v>341</v>
      </c>
    </row>
    <row r="8" spans="1:18" s="108" customFormat="1" ht="15.75" customHeight="1" x14ac:dyDescent="0.2">
      <c r="A8" s="126" t="str">
        <f t="shared" si="0"/>
        <v>GG-LIV-17-01</v>
      </c>
      <c r="B8" s="193">
        <v>27.18</v>
      </c>
      <c r="C8" s="185">
        <v>27.5</v>
      </c>
      <c r="D8" s="131" t="s">
        <v>342</v>
      </c>
      <c r="E8" s="118" t="s">
        <v>339</v>
      </c>
      <c r="F8" s="117" t="s">
        <v>343</v>
      </c>
      <c r="G8" s="126"/>
      <c r="H8" s="193"/>
      <c r="I8" s="193"/>
      <c r="J8" s="131"/>
      <c r="K8" s="117"/>
      <c r="L8" s="232"/>
    </row>
    <row r="9" spans="1:18" s="108" customFormat="1" ht="15.75" customHeight="1" x14ac:dyDescent="0.2">
      <c r="A9" s="126" t="str">
        <f t="shared" si="0"/>
        <v>GG-LIV-17-01</v>
      </c>
      <c r="B9" s="185">
        <v>27.5</v>
      </c>
      <c r="C9" s="185">
        <v>29.4</v>
      </c>
      <c r="D9" s="131" t="s">
        <v>232</v>
      </c>
      <c r="E9" s="118" t="s">
        <v>313</v>
      </c>
      <c r="F9" s="117" t="s">
        <v>346</v>
      </c>
      <c r="L9" s="127"/>
    </row>
    <row r="10" spans="1:18" s="108" customFormat="1" ht="15.75" customHeight="1" x14ac:dyDescent="0.2">
      <c r="A10" s="126" t="str">
        <f t="shared" si="0"/>
        <v>GG-LIV-17-01</v>
      </c>
      <c r="B10" s="121">
        <v>29.4</v>
      </c>
      <c r="C10" s="121">
        <v>29.44</v>
      </c>
      <c r="D10" s="131" t="s">
        <v>232</v>
      </c>
      <c r="E10" s="118" t="s">
        <v>347</v>
      </c>
      <c r="F10" s="108" t="s">
        <v>348</v>
      </c>
      <c r="G10" s="126"/>
      <c r="H10" s="122"/>
      <c r="I10" s="122"/>
      <c r="J10" s="131"/>
      <c r="K10" s="118"/>
      <c r="L10" s="127"/>
    </row>
    <row r="11" spans="1:18" ht="15.75" customHeight="1" x14ac:dyDescent="0.2">
      <c r="A11" s="126" t="str">
        <f t="shared" si="0"/>
        <v>GG-LIV-17-01</v>
      </c>
      <c r="B11" s="121">
        <v>29.44</v>
      </c>
      <c r="C11" s="121">
        <v>32</v>
      </c>
      <c r="D11" s="131" t="s">
        <v>232</v>
      </c>
      <c r="E11" s="118" t="s">
        <v>313</v>
      </c>
      <c r="F11" s="117" t="s">
        <v>346</v>
      </c>
      <c r="G11" s="108"/>
      <c r="H11" s="108"/>
      <c r="I11" s="108"/>
      <c r="J11" s="108"/>
      <c r="K11" s="108"/>
      <c r="L11" s="108"/>
      <c r="M11" s="126"/>
      <c r="N11" s="122"/>
      <c r="O11" s="122"/>
      <c r="P11" s="131"/>
      <c r="Q11" s="118"/>
      <c r="R11" s="127"/>
    </row>
    <row r="12" spans="1:18" ht="15.75" customHeight="1" x14ac:dyDescent="0.2">
      <c r="A12" s="126" t="str">
        <f t="shared" si="0"/>
        <v>GG-LIV-17-01</v>
      </c>
      <c r="B12" s="121">
        <v>32</v>
      </c>
      <c r="C12" s="130">
        <v>40.1</v>
      </c>
      <c r="D12" s="131" t="s">
        <v>227</v>
      </c>
      <c r="E12" s="118" t="s">
        <v>313</v>
      </c>
      <c r="F12" s="108" t="s">
        <v>366</v>
      </c>
      <c r="G12" s="126"/>
      <c r="H12" s="122"/>
      <c r="I12" s="122"/>
      <c r="J12" s="131"/>
      <c r="K12" s="118"/>
      <c r="L12" s="127"/>
    </row>
    <row r="13" spans="1:18" s="108" customFormat="1" ht="15.75" customHeight="1" x14ac:dyDescent="0.2">
      <c r="A13" s="126" t="str">
        <f t="shared" si="0"/>
        <v>GG-LIV-17-01</v>
      </c>
      <c r="B13" s="121">
        <v>37.5</v>
      </c>
      <c r="C13" s="130">
        <v>38.799999999999997</v>
      </c>
      <c r="D13" s="131" t="s">
        <v>227</v>
      </c>
      <c r="E13" s="118" t="s">
        <v>313</v>
      </c>
      <c r="F13" s="108" t="s">
        <v>367</v>
      </c>
      <c r="G13" s="126"/>
      <c r="H13" s="122"/>
      <c r="I13" s="122"/>
      <c r="J13" s="131"/>
      <c r="K13" s="118"/>
      <c r="L13" s="332"/>
    </row>
    <row r="14" spans="1:18" s="108" customFormat="1" ht="15.75" customHeight="1" x14ac:dyDescent="0.2">
      <c r="A14" s="126" t="str">
        <f t="shared" si="0"/>
        <v>GG-LIV-17-01</v>
      </c>
      <c r="B14" s="121">
        <v>38.799999999999997</v>
      </c>
      <c r="C14" s="130">
        <v>40.1</v>
      </c>
      <c r="D14" s="131" t="s">
        <v>232</v>
      </c>
      <c r="E14" s="118" t="s">
        <v>313</v>
      </c>
      <c r="F14" s="108" t="s">
        <v>368</v>
      </c>
      <c r="G14" s="126"/>
      <c r="H14" s="122"/>
      <c r="I14" s="122"/>
      <c r="J14" s="131"/>
      <c r="K14" s="118"/>
      <c r="L14" s="332"/>
    </row>
    <row r="15" spans="1:18" s="108" customFormat="1" ht="15.75" customHeight="1" x14ac:dyDescent="0.2">
      <c r="A15" s="126" t="str">
        <f>A12</f>
        <v>GG-LIV-17-01</v>
      </c>
      <c r="B15" s="121">
        <v>40.1</v>
      </c>
      <c r="C15" s="130">
        <v>40.200000000000003</v>
      </c>
      <c r="D15" s="131" t="s">
        <v>229</v>
      </c>
      <c r="E15" s="118" t="s">
        <v>364</v>
      </c>
      <c r="F15" s="332" t="s">
        <v>365</v>
      </c>
      <c r="G15" s="126"/>
      <c r="H15" s="193"/>
      <c r="I15" s="122"/>
      <c r="J15" s="131"/>
      <c r="K15" s="118"/>
      <c r="L15" s="262"/>
      <c r="M15" s="6"/>
      <c r="N15" s="6"/>
    </row>
    <row r="16" spans="1:18" ht="15.75" customHeight="1" x14ac:dyDescent="0.2">
      <c r="A16" s="126" t="str">
        <f t="shared" si="0"/>
        <v>GG-LIV-17-01</v>
      </c>
      <c r="B16" s="121">
        <v>40.200000000000003</v>
      </c>
      <c r="C16" s="130">
        <v>44.31</v>
      </c>
      <c r="D16" s="131" t="s">
        <v>227</v>
      </c>
      <c r="E16" s="118" t="s">
        <v>313</v>
      </c>
      <c r="F16" s="108" t="s">
        <v>368</v>
      </c>
      <c r="G16" s="126"/>
      <c r="H16" s="193"/>
      <c r="I16" s="122"/>
      <c r="J16" s="131"/>
      <c r="K16" s="118"/>
      <c r="L16" s="127"/>
    </row>
    <row r="17" spans="1:12" ht="15.75" customHeight="1" x14ac:dyDescent="0.2">
      <c r="A17" s="126" t="str">
        <f t="shared" si="0"/>
        <v>GG-LIV-17-01</v>
      </c>
      <c r="B17" s="121">
        <v>44.31</v>
      </c>
      <c r="C17" s="130">
        <v>52.8</v>
      </c>
      <c r="D17" s="131" t="s">
        <v>227</v>
      </c>
      <c r="E17" s="118" t="s">
        <v>313</v>
      </c>
      <c r="F17" s="117" t="s">
        <v>375</v>
      </c>
      <c r="G17" s="126"/>
      <c r="H17" s="193"/>
      <c r="I17" s="122"/>
      <c r="J17" s="131"/>
      <c r="K17" s="118"/>
      <c r="L17" s="232"/>
    </row>
    <row r="18" spans="1:12" ht="15.75" customHeight="1" x14ac:dyDescent="0.2">
      <c r="A18" s="126" t="str">
        <f t="shared" si="0"/>
        <v>GG-LIV-17-01</v>
      </c>
      <c r="B18" s="121">
        <v>44.31</v>
      </c>
      <c r="C18" s="130">
        <v>52.8</v>
      </c>
      <c r="D18" s="131" t="s">
        <v>377</v>
      </c>
      <c r="E18" s="118" t="s">
        <v>321</v>
      </c>
      <c r="F18" s="325" t="s">
        <v>376</v>
      </c>
      <c r="G18" s="126"/>
      <c r="H18" s="193"/>
      <c r="I18" s="122"/>
      <c r="J18" s="131"/>
      <c r="K18" s="118"/>
      <c r="L18" s="127"/>
    </row>
    <row r="19" spans="1:12" ht="15.75" customHeight="1" x14ac:dyDescent="0.2">
      <c r="A19" s="126" t="str">
        <f t="shared" si="0"/>
        <v>GG-LIV-17-01</v>
      </c>
      <c r="B19" s="121">
        <v>52.8</v>
      </c>
      <c r="C19" s="130">
        <v>53.6</v>
      </c>
      <c r="D19" s="131" t="s">
        <v>231</v>
      </c>
      <c r="E19" s="118" t="s">
        <v>378</v>
      </c>
      <c r="F19" s="294" t="s">
        <v>379</v>
      </c>
    </row>
    <row r="20" spans="1:12" ht="15.75" customHeight="1" x14ac:dyDescent="0.2">
      <c r="A20" s="126" t="str">
        <f t="shared" si="0"/>
        <v>GG-LIV-17-01</v>
      </c>
      <c r="B20" s="151">
        <v>53.6</v>
      </c>
      <c r="C20" s="266">
        <v>56.51</v>
      </c>
      <c r="D20" s="131" t="s">
        <v>227</v>
      </c>
      <c r="E20" s="118" t="s">
        <v>313</v>
      </c>
      <c r="F20" s="117" t="s">
        <v>375</v>
      </c>
    </row>
    <row r="21" spans="1:12" ht="15" x14ac:dyDescent="0.2">
      <c r="A21" s="126" t="str">
        <f t="shared" ref="A21" si="1">A19</f>
        <v>GG-LIV-17-01</v>
      </c>
      <c r="B21" s="151">
        <v>56.51</v>
      </c>
      <c r="C21" s="266">
        <v>56.68</v>
      </c>
      <c r="D21" s="131" t="s">
        <v>377</v>
      </c>
      <c r="E21" s="118" t="s">
        <v>313</v>
      </c>
      <c r="F21" s="326" t="s">
        <v>380</v>
      </c>
    </row>
    <row r="22" spans="1:12" ht="15.75" customHeight="1" x14ac:dyDescent="0.2">
      <c r="A22" s="126" t="str">
        <f t="shared" ref="A22:A30" si="2">A21</f>
        <v>GG-LIV-17-01</v>
      </c>
      <c r="B22" s="151">
        <v>56.68</v>
      </c>
      <c r="C22" s="266">
        <v>58.5</v>
      </c>
      <c r="D22" s="131" t="s">
        <v>233</v>
      </c>
      <c r="E22" s="118" t="s">
        <v>313</v>
      </c>
      <c r="F22" s="326" t="s">
        <v>440</v>
      </c>
    </row>
    <row r="23" spans="1:12" ht="15.75" customHeight="1" x14ac:dyDescent="0.2">
      <c r="A23" s="126" t="str">
        <f t="shared" si="2"/>
        <v>GG-LIV-17-01</v>
      </c>
      <c r="B23" s="151">
        <v>58.5</v>
      </c>
      <c r="C23" s="266">
        <v>59.9</v>
      </c>
      <c r="D23" s="131" t="s">
        <v>233</v>
      </c>
      <c r="E23" s="118" t="s">
        <v>339</v>
      </c>
      <c r="F23" s="117" t="s">
        <v>442</v>
      </c>
    </row>
    <row r="24" spans="1:12" ht="15" x14ac:dyDescent="0.2">
      <c r="A24" s="126" t="str">
        <f t="shared" si="2"/>
        <v>GG-LIV-17-01</v>
      </c>
      <c r="B24" s="151">
        <v>59.9</v>
      </c>
      <c r="C24" s="266">
        <v>72</v>
      </c>
      <c r="D24" s="359">
        <v>70</v>
      </c>
      <c r="E24" s="118" t="s">
        <v>313</v>
      </c>
      <c r="F24" s="326" t="s">
        <v>346</v>
      </c>
    </row>
    <row r="25" spans="1:12" ht="15.75" customHeight="1" x14ac:dyDescent="0.2">
      <c r="A25" s="126" t="str">
        <f t="shared" si="2"/>
        <v>GG-LIV-17-01</v>
      </c>
      <c r="B25" s="151">
        <v>72</v>
      </c>
      <c r="C25" s="266">
        <v>72.5</v>
      </c>
      <c r="D25" s="131" t="s">
        <v>233</v>
      </c>
      <c r="E25" s="118" t="s">
        <v>339</v>
      </c>
      <c r="F25" s="117" t="s">
        <v>443</v>
      </c>
    </row>
    <row r="26" spans="1:12" s="108" customFormat="1" ht="15" x14ac:dyDescent="0.2">
      <c r="A26" s="126" t="str">
        <f t="shared" si="2"/>
        <v>GG-LIV-17-01</v>
      </c>
      <c r="B26" s="151">
        <v>72.5</v>
      </c>
      <c r="C26" s="266">
        <v>75.8</v>
      </c>
      <c r="D26" s="131" t="s">
        <v>437</v>
      </c>
      <c r="E26" s="118" t="s">
        <v>313</v>
      </c>
      <c r="F26" s="326" t="s">
        <v>446</v>
      </c>
    </row>
    <row r="27" spans="1:12" ht="15" x14ac:dyDescent="0.2">
      <c r="A27" s="126" t="str">
        <f t="shared" si="2"/>
        <v>GG-LIV-17-01</v>
      </c>
      <c r="B27" s="118">
        <v>75.8</v>
      </c>
      <c r="C27" s="130">
        <v>76.05</v>
      </c>
      <c r="D27" s="131" t="s">
        <v>437</v>
      </c>
      <c r="E27" s="118" t="s">
        <v>313</v>
      </c>
      <c r="F27" s="326" t="s">
        <v>444</v>
      </c>
    </row>
    <row r="28" spans="1:12" s="108" customFormat="1" ht="15" x14ac:dyDescent="0.2">
      <c r="A28" s="126" t="str">
        <f t="shared" si="2"/>
        <v>GG-LIV-17-01</v>
      </c>
      <c r="B28" s="118">
        <v>76.05</v>
      </c>
      <c r="C28" s="293">
        <v>76.75</v>
      </c>
      <c r="D28" s="131" t="s">
        <v>232</v>
      </c>
      <c r="E28" s="118" t="s">
        <v>313</v>
      </c>
      <c r="F28" s="332" t="s">
        <v>445</v>
      </c>
    </row>
    <row r="29" spans="1:12" ht="15" x14ac:dyDescent="0.2">
      <c r="A29" s="126" t="str">
        <f>A26</f>
        <v>GG-LIV-17-01</v>
      </c>
      <c r="B29" s="151">
        <v>76.75</v>
      </c>
      <c r="C29" s="130">
        <v>82</v>
      </c>
      <c r="D29" s="131" t="s">
        <v>232</v>
      </c>
      <c r="E29" s="118" t="s">
        <v>313</v>
      </c>
      <c r="F29" s="135" t="s">
        <v>447</v>
      </c>
    </row>
    <row r="30" spans="1:12" s="108" customFormat="1" ht="15.75" customHeight="1" x14ac:dyDescent="0.2">
      <c r="A30" s="126" t="str">
        <f t="shared" si="2"/>
        <v>GG-LIV-17-01</v>
      </c>
      <c r="B30" s="151">
        <v>82</v>
      </c>
      <c r="C30" s="266">
        <v>82.3</v>
      </c>
      <c r="D30" s="131" t="s">
        <v>232</v>
      </c>
      <c r="E30" s="118" t="s">
        <v>313</v>
      </c>
      <c r="F30" s="261" t="s">
        <v>449</v>
      </c>
    </row>
    <row r="31" spans="1:12" s="108" customFormat="1" ht="15" x14ac:dyDescent="0.2">
      <c r="A31" s="126" t="str">
        <f>A28</f>
        <v>GG-LIV-17-01</v>
      </c>
      <c r="B31" s="151">
        <v>82.3</v>
      </c>
      <c r="C31" s="266">
        <v>89.92</v>
      </c>
      <c r="D31" s="131" t="s">
        <v>232</v>
      </c>
      <c r="E31" s="118" t="s">
        <v>313</v>
      </c>
      <c r="F31" s="261" t="s">
        <v>447</v>
      </c>
    </row>
    <row r="32" spans="1:12" ht="15.75" customHeight="1" x14ac:dyDescent="0.2">
      <c r="A32" s="126" t="str">
        <f>A29</f>
        <v>GG-LIV-17-01</v>
      </c>
      <c r="B32" s="118">
        <v>89.92</v>
      </c>
      <c r="C32" s="130">
        <v>92.6</v>
      </c>
      <c r="D32" s="131" t="s">
        <v>227</v>
      </c>
      <c r="E32" s="118" t="s">
        <v>313</v>
      </c>
      <c r="F32" s="261" t="s">
        <v>447</v>
      </c>
    </row>
    <row r="33" spans="1:6" x14ac:dyDescent="0.2">
      <c r="A33" s="357" t="s">
        <v>235</v>
      </c>
      <c r="B33" s="357" t="s">
        <v>235</v>
      </c>
      <c r="C33" s="357" t="s">
        <v>235</v>
      </c>
      <c r="D33" s="357" t="s">
        <v>235</v>
      </c>
      <c r="E33" s="357" t="s">
        <v>235</v>
      </c>
      <c r="F33" s="357" t="s">
        <v>235</v>
      </c>
    </row>
    <row r="34" spans="1:6" ht="15.75" customHeight="1" x14ac:dyDescent="0.2">
      <c r="A34" s="126"/>
      <c r="B34" s="151"/>
      <c r="C34" s="112"/>
      <c r="F34" s="332"/>
    </row>
    <row r="35" spans="1:6" ht="15" x14ac:dyDescent="0.2">
      <c r="A35" s="126"/>
      <c r="B35" s="151"/>
      <c r="F35" s="270"/>
    </row>
    <row r="36" spans="1:6" ht="15" x14ac:dyDescent="0.2">
      <c r="A36" s="126"/>
      <c r="B36" s="130"/>
      <c r="F36" s="332"/>
    </row>
    <row r="37" spans="1:6" ht="15.75" customHeight="1" x14ac:dyDescent="0.2">
      <c r="A37" s="126"/>
      <c r="B37" s="151"/>
      <c r="C37" s="118"/>
      <c r="F37" s="270"/>
    </row>
    <row r="38" spans="1:6" ht="15.75" customHeight="1" x14ac:dyDescent="0.2">
      <c r="A38" s="126"/>
      <c r="B38" s="293"/>
      <c r="C38" s="112"/>
      <c r="F38" s="270"/>
    </row>
    <row r="39" spans="1:6" ht="15" x14ac:dyDescent="0.2">
      <c r="A39" s="126"/>
      <c r="B39" s="151"/>
      <c r="C39" s="112"/>
      <c r="F39" s="270"/>
    </row>
    <row r="40" spans="1:6" ht="15.75" customHeight="1" x14ac:dyDescent="0.2">
      <c r="A40" s="126"/>
      <c r="B40" s="151"/>
      <c r="C40" s="112"/>
      <c r="F40" s="270"/>
    </row>
    <row r="41" spans="1:6" ht="15.75" customHeight="1" x14ac:dyDescent="0.2">
      <c r="A41" s="126"/>
      <c r="B41" s="151"/>
      <c r="C41" s="112"/>
      <c r="F41" s="332"/>
    </row>
    <row r="42" spans="1:6" ht="15.75" customHeight="1" x14ac:dyDescent="0.2">
      <c r="A42" s="126"/>
      <c r="B42" s="112"/>
      <c r="C42" s="112"/>
      <c r="F42" s="332"/>
    </row>
    <row r="43" spans="1:6" ht="15.75" customHeight="1" x14ac:dyDescent="0.2">
      <c r="A43" s="126"/>
      <c r="B43" s="151"/>
      <c r="C43" s="193"/>
      <c r="F43" s="265"/>
    </row>
    <row r="44" spans="1:6" ht="15" x14ac:dyDescent="0.2">
      <c r="A44" s="126"/>
      <c r="B44" s="151"/>
      <c r="C44" s="151"/>
      <c r="F44" s="261"/>
    </row>
    <row r="45" spans="1:6" ht="15" x14ac:dyDescent="0.2">
      <c r="A45" s="126"/>
      <c r="B45" s="151"/>
      <c r="C45" s="193"/>
      <c r="F45" s="188"/>
    </row>
    <row r="46" spans="1:6" ht="15.75" customHeight="1" x14ac:dyDescent="0.2">
      <c r="A46" s="126"/>
      <c r="B46" s="151"/>
      <c r="C46" s="151"/>
      <c r="F46" s="265"/>
    </row>
    <row r="47" spans="1:6" ht="15.75" customHeight="1" x14ac:dyDescent="0.2">
      <c r="A47" s="126"/>
      <c r="B47" s="193"/>
      <c r="C47" s="193"/>
      <c r="D47" s="121"/>
      <c r="F47" s="269"/>
    </row>
    <row r="49" spans="1:6" ht="15.75" customHeight="1" x14ac:dyDescent="0.2">
      <c r="A49" s="126"/>
      <c r="B49" s="193"/>
      <c r="C49" s="193"/>
      <c r="F49" s="265"/>
    </row>
    <row r="50" spans="1:6" ht="15.75" customHeight="1" x14ac:dyDescent="0.2">
      <c r="A50" s="126"/>
      <c r="B50" s="193"/>
      <c r="C50" s="193"/>
      <c r="F50" s="269"/>
    </row>
    <row r="51" spans="1:6" ht="15.75" customHeight="1" x14ac:dyDescent="0.2">
      <c r="A51" s="126"/>
      <c r="B51" s="193"/>
      <c r="C51" s="193"/>
      <c r="F51" s="265"/>
    </row>
    <row r="52" spans="1:6" ht="15.75" customHeight="1" x14ac:dyDescent="0.2">
      <c r="A52" s="126"/>
      <c r="B52" s="193"/>
      <c r="C52" s="193"/>
      <c r="F52" s="269"/>
    </row>
    <row r="53" spans="1:6" ht="15.75" customHeight="1" x14ac:dyDescent="0.2">
      <c r="A53" s="126"/>
      <c r="B53" s="193"/>
      <c r="C53" s="193"/>
      <c r="E53" s="229"/>
      <c r="F53" s="268"/>
    </row>
    <row r="54" spans="1:6" ht="15.75" customHeight="1" x14ac:dyDescent="0.2">
      <c r="A54" s="126"/>
      <c r="B54" s="193"/>
      <c r="C54" s="193"/>
      <c r="F54" s="269"/>
    </row>
    <row r="55" spans="1:6" ht="15.75" customHeight="1" x14ac:dyDescent="0.2">
      <c r="A55" s="126"/>
      <c r="B55" s="193"/>
      <c r="C55" s="193"/>
      <c r="F55" s="268"/>
    </row>
    <row r="56" spans="1:6" ht="15.75" customHeight="1" x14ac:dyDescent="0.2">
      <c r="A56" s="126"/>
      <c r="B56" s="193"/>
      <c r="C56" s="193"/>
      <c r="E56" s="229"/>
      <c r="F56" s="269"/>
    </row>
    <row r="57" spans="1:6" ht="15.75" customHeight="1" x14ac:dyDescent="0.2">
      <c r="A57" s="126"/>
      <c r="B57" s="193"/>
      <c r="C57" s="193"/>
      <c r="F57" s="268"/>
    </row>
    <row r="58" spans="1:6" ht="15.75" customHeight="1" x14ac:dyDescent="0.2">
      <c r="A58" s="126"/>
      <c r="B58" s="193"/>
      <c r="C58" s="193"/>
      <c r="F58" s="269"/>
    </row>
    <row r="59" spans="1:6" ht="15.75" customHeight="1" x14ac:dyDescent="0.2">
      <c r="A59" s="126"/>
      <c r="B59" s="193"/>
      <c r="C59" s="193"/>
      <c r="F59" s="268"/>
    </row>
    <row r="60" spans="1:6" ht="15.75" customHeight="1" x14ac:dyDescent="0.2">
      <c r="A60" s="126"/>
      <c r="B60" s="193"/>
      <c r="C60" s="193"/>
      <c r="F60" s="269"/>
    </row>
    <row r="61" spans="1:6" ht="15.75" customHeight="1" x14ac:dyDescent="0.2">
      <c r="A61" s="126"/>
      <c r="B61" s="193"/>
      <c r="C61" s="193"/>
      <c r="F61" s="268"/>
    </row>
    <row r="62" spans="1:6" ht="15.75" customHeight="1" x14ac:dyDescent="0.2">
      <c r="A62" s="126"/>
      <c r="B62" s="193"/>
      <c r="C62" s="193"/>
      <c r="F62" s="268"/>
    </row>
    <row r="63" spans="1:6" ht="15.75" customHeight="1" x14ac:dyDescent="0.2">
      <c r="A63" s="126"/>
      <c r="B63" s="193"/>
      <c r="C63" s="193"/>
      <c r="F63" s="268"/>
    </row>
    <row r="64" spans="1:6" ht="15.75" customHeight="1" x14ac:dyDescent="0.2">
      <c r="A64" s="126"/>
      <c r="B64" s="193"/>
      <c r="C64" s="193"/>
      <c r="F64" s="268"/>
    </row>
    <row r="65" spans="1:6" ht="15.75" customHeight="1" x14ac:dyDescent="0.2">
      <c r="A65" s="126"/>
      <c r="B65" s="304"/>
      <c r="C65" s="304"/>
      <c r="F65" s="268"/>
    </row>
    <row r="66" spans="1:6" ht="15.75" customHeight="1" x14ac:dyDescent="0.2">
      <c r="A66" s="126"/>
      <c r="C66" s="118"/>
      <c r="F66" s="268"/>
    </row>
    <row r="67" spans="1:6" ht="15.75" customHeight="1" x14ac:dyDescent="0.2">
      <c r="A67" s="126"/>
      <c r="B67" s="193"/>
      <c r="C67" s="122"/>
      <c r="D67" s="193"/>
      <c r="E67" s="193"/>
      <c r="F67" s="265"/>
    </row>
    <row r="68" spans="1:6" ht="15.75" customHeight="1" x14ac:dyDescent="0.2">
      <c r="A68" s="126"/>
      <c r="B68" s="193"/>
      <c r="C68" s="122"/>
      <c r="F68" s="267"/>
    </row>
    <row r="69" spans="1:6" ht="15.75" customHeight="1" x14ac:dyDescent="0.2">
      <c r="A69" s="126"/>
      <c r="B69" s="193"/>
      <c r="C69" s="122"/>
      <c r="F69" s="108"/>
    </row>
    <row r="70" spans="1:6" ht="15.75" customHeight="1" x14ac:dyDescent="0.2">
      <c r="A70" s="126"/>
      <c r="B70" s="193"/>
      <c r="C70" s="122"/>
      <c r="F70" s="230"/>
    </row>
    <row r="71" spans="1:6" ht="15.75" customHeight="1" x14ac:dyDescent="0.2">
      <c r="A71" s="126"/>
      <c r="B71" s="193"/>
      <c r="C71" s="122"/>
      <c r="D71" s="193"/>
      <c r="E71" s="193"/>
      <c r="F71" s="267"/>
    </row>
    <row r="72" spans="1:6" ht="15.75" customHeight="1" x14ac:dyDescent="0.2">
      <c r="A72" s="163"/>
      <c r="B72" s="193"/>
      <c r="C72" s="122"/>
      <c r="F72" s="267"/>
    </row>
    <row r="73" spans="1:6" ht="15.75" customHeight="1" x14ac:dyDescent="0.2">
      <c r="A73" s="163"/>
      <c r="B73" s="193"/>
      <c r="C73" s="122"/>
      <c r="D73" s="193"/>
      <c r="E73" s="193"/>
      <c r="F73" s="127"/>
    </row>
    <row r="74" spans="1:6" ht="15.75" customHeight="1" x14ac:dyDescent="0.2">
      <c r="A74" s="163"/>
      <c r="B74" s="193"/>
      <c r="C74" s="122"/>
      <c r="E74" s="193"/>
      <c r="F74" s="232"/>
    </row>
    <row r="75" spans="1:6" ht="15.75" customHeight="1" x14ac:dyDescent="0.2">
      <c r="A75" s="163"/>
      <c r="B75" s="193"/>
      <c r="C75" s="122"/>
      <c r="D75" s="193"/>
      <c r="E75" s="193"/>
      <c r="F75" s="232"/>
    </row>
    <row r="76" spans="1:6" ht="15.75" customHeight="1" x14ac:dyDescent="0.2">
      <c r="A76" s="163"/>
      <c r="B76" s="193"/>
      <c r="C76" s="122"/>
      <c r="D76" s="193"/>
      <c r="E76" s="193"/>
      <c r="F76" s="232"/>
    </row>
    <row r="77" spans="1:6" ht="15.75" customHeight="1" x14ac:dyDescent="0.2">
      <c r="A77" s="163"/>
      <c r="B77" s="130"/>
      <c r="C77" s="148"/>
      <c r="D77" s="193"/>
      <c r="F77" s="232"/>
    </row>
    <row r="78" spans="1:6" ht="15.75" customHeight="1" x14ac:dyDescent="0.2">
      <c r="A78" s="163"/>
      <c r="D78" s="193"/>
      <c r="E78" s="193"/>
      <c r="F78" s="232"/>
    </row>
    <row r="79" spans="1:6" ht="15.75" customHeight="1" x14ac:dyDescent="0.2">
      <c r="A79" s="163"/>
      <c r="B79" s="130"/>
      <c r="C79" s="149"/>
      <c r="D79" s="118"/>
      <c r="F79" s="232"/>
    </row>
    <row r="80" spans="1:6" ht="15.75" customHeight="1" x14ac:dyDescent="0.2">
      <c r="A80" s="163"/>
      <c r="D80" s="118"/>
      <c r="F80" s="232"/>
    </row>
    <row r="81" spans="1:6" ht="15.75" customHeight="1" x14ac:dyDescent="0.2">
      <c r="A81" s="163"/>
      <c r="D81" s="193"/>
      <c r="F81" s="249"/>
    </row>
    <row r="82" spans="1:6" ht="15.75" customHeight="1" x14ac:dyDescent="0.2">
      <c r="A82" s="163"/>
      <c r="B82" s="130"/>
      <c r="D82" s="304"/>
      <c r="E82" s="304"/>
      <c r="F82" s="108"/>
    </row>
    <row r="83" spans="1:6" ht="15.75" customHeight="1" x14ac:dyDescent="0.2">
      <c r="A83" s="163"/>
      <c r="B83" s="130"/>
      <c r="D83" s="118"/>
      <c r="F83" s="249"/>
    </row>
    <row r="84" spans="1:6" ht="15.75" customHeight="1" x14ac:dyDescent="0.2">
      <c r="A84" s="163"/>
      <c r="B84" s="163"/>
      <c r="F84" s="249"/>
    </row>
    <row r="85" spans="1:6" ht="15.75" customHeight="1" x14ac:dyDescent="0.2">
      <c r="A85" s="163"/>
      <c r="F85" s="249"/>
    </row>
    <row r="86" spans="1:6" ht="15.75" customHeight="1" x14ac:dyDescent="0.2">
      <c r="A86" s="163"/>
      <c r="F86" s="108"/>
    </row>
    <row r="87" spans="1:6" ht="15.75" customHeight="1" x14ac:dyDescent="0.2">
      <c r="A87" s="163"/>
      <c r="B87" s="149"/>
      <c r="C87" s="148"/>
      <c r="F87" s="260"/>
    </row>
    <row r="88" spans="1:6" ht="15.75" customHeight="1" x14ac:dyDescent="0.2">
      <c r="A88" s="163"/>
      <c r="B88" s="149"/>
      <c r="C88" s="148"/>
      <c r="F88" s="108"/>
    </row>
    <row r="89" spans="1:6" ht="15.75" customHeight="1" x14ac:dyDescent="0.2">
      <c r="A89" s="163"/>
      <c r="F89" s="260"/>
    </row>
    <row r="90" spans="1:6" ht="15.75" customHeight="1" x14ac:dyDescent="0.2">
      <c r="A90" s="163"/>
      <c r="F90" s="260"/>
    </row>
    <row r="91" spans="1:6" ht="15.75" customHeight="1" x14ac:dyDescent="0.2">
      <c r="A91" s="163"/>
      <c r="B91" s="163"/>
      <c r="F91" s="262"/>
    </row>
    <row r="92" spans="1:6" ht="15.75" customHeight="1" x14ac:dyDescent="0.2">
      <c r="A92" s="163"/>
      <c r="F92" s="260"/>
    </row>
    <row r="93" spans="1:6" ht="15.75" customHeight="1" x14ac:dyDescent="0.2">
      <c r="A93" s="163"/>
      <c r="B93" s="163"/>
      <c r="C93" s="134"/>
      <c r="F93" s="108"/>
    </row>
    <row r="94" spans="1:6" ht="15.75" customHeight="1" x14ac:dyDescent="0.2">
      <c r="A94" s="163"/>
      <c r="B94" s="163"/>
      <c r="C94" s="134"/>
      <c r="D94" s="149"/>
      <c r="F94" s="260"/>
    </row>
    <row r="95" spans="1:6" ht="15.75" customHeight="1" x14ac:dyDescent="0.2">
      <c r="A95" s="163"/>
      <c r="B95" s="134"/>
      <c r="C95" s="134"/>
      <c r="D95" s="149"/>
      <c r="F95" s="260"/>
    </row>
    <row r="96" spans="1:6" ht="15.75" customHeight="1" x14ac:dyDescent="0.2">
      <c r="A96" s="163"/>
      <c r="B96" s="134"/>
      <c r="C96" s="134"/>
      <c r="D96" s="149"/>
      <c r="F96" s="262"/>
    </row>
    <row r="97" spans="1:6" ht="15.75" customHeight="1" x14ac:dyDescent="0.2">
      <c r="A97" s="163"/>
      <c r="B97" s="131"/>
      <c r="C97" s="131"/>
      <c r="D97" s="149"/>
      <c r="F97" s="126"/>
    </row>
    <row r="98" spans="1:6" ht="15.75" customHeight="1" x14ac:dyDescent="0.2">
      <c r="B98" s="134"/>
      <c r="C98" s="134"/>
      <c r="D98" s="149"/>
      <c r="F98" s="118"/>
    </row>
    <row r="99" spans="1:6" ht="15.75" customHeight="1" x14ac:dyDescent="0.2">
      <c r="B99" s="134"/>
      <c r="D99" s="149"/>
      <c r="F99" s="154"/>
    </row>
    <row r="100" spans="1:6" ht="15.75" customHeight="1" x14ac:dyDescent="0.2">
      <c r="B100" s="198"/>
      <c r="F100" s="154"/>
    </row>
    <row r="101" spans="1:6" ht="15.75" customHeight="1" x14ac:dyDescent="0.2">
      <c r="B101" s="198"/>
      <c r="C101" s="198"/>
      <c r="F101" s="108"/>
    </row>
    <row r="102" spans="1:6" ht="15.75" customHeight="1" x14ac:dyDescent="0.2">
      <c r="B102" s="198"/>
      <c r="C102" s="198"/>
      <c r="D102" s="149"/>
      <c r="F102" s="127"/>
    </row>
    <row r="103" spans="1:6" ht="15.75" customHeight="1" x14ac:dyDescent="0.2">
      <c r="B103" s="130"/>
      <c r="D103" s="149"/>
      <c r="F103" s="127"/>
    </row>
    <row r="104" spans="1:6" ht="15.75" customHeight="1" x14ac:dyDescent="0.2">
      <c r="B104" s="130"/>
      <c r="D104" s="149"/>
      <c r="F104" s="127"/>
    </row>
    <row r="105" spans="1:6" ht="15.75" customHeight="1" x14ac:dyDescent="0.2">
      <c r="B105" s="153"/>
      <c r="E105" s="197"/>
      <c r="F105" s="127"/>
    </row>
    <row r="106" spans="1:6" ht="15.75" customHeight="1" x14ac:dyDescent="0.2">
      <c r="B106" s="130"/>
      <c r="E106" s="197"/>
      <c r="F106" s="127"/>
    </row>
    <row r="107" spans="1:6" ht="15.75" customHeight="1" x14ac:dyDescent="0.2">
      <c r="B107" s="130"/>
      <c r="D107" s="130"/>
      <c r="E107" s="197"/>
      <c r="F107" s="127"/>
    </row>
    <row r="108" spans="1:6" ht="15.75" customHeight="1" x14ac:dyDescent="0.2">
      <c r="B108" s="153"/>
      <c r="D108" s="130"/>
      <c r="E108" s="197"/>
      <c r="F108" s="127"/>
    </row>
    <row r="109" spans="1:6" ht="15.75" customHeight="1" x14ac:dyDescent="0.2">
      <c r="B109" s="153"/>
      <c r="E109" s="197"/>
      <c r="F109" s="127"/>
    </row>
    <row r="110" spans="1:6" ht="15.75" customHeight="1" x14ac:dyDescent="0.2">
      <c r="B110" s="130"/>
      <c r="C110" s="134"/>
      <c r="F110" s="127"/>
    </row>
    <row r="111" spans="1:6" ht="15.75" customHeight="1" x14ac:dyDescent="0.2">
      <c r="B111" s="153"/>
      <c r="C111" s="134"/>
      <c r="F111" s="127"/>
    </row>
    <row r="112" spans="1:6" ht="15.75" customHeight="1" x14ac:dyDescent="0.2">
      <c r="B112" s="153"/>
      <c r="F112" s="127"/>
    </row>
    <row r="113" spans="2:6" ht="15.75" customHeight="1" x14ac:dyDescent="0.2">
      <c r="B113" s="153"/>
      <c r="E113" s="197"/>
      <c r="F113" s="127"/>
    </row>
    <row r="114" spans="2:6" ht="15.75" customHeight="1" x14ac:dyDescent="0.2">
      <c r="B114" s="153"/>
      <c r="E114" s="197"/>
      <c r="F114" s="127"/>
    </row>
    <row r="115" spans="2:6" ht="15.75" customHeight="1" x14ac:dyDescent="0.2">
      <c r="B115" s="153"/>
      <c r="E115" s="197"/>
      <c r="F115" s="127"/>
    </row>
    <row r="116" spans="2:6" ht="15.75" customHeight="1" x14ac:dyDescent="0.2">
      <c r="B116" s="153"/>
      <c r="C116" s="153"/>
      <c r="F116" s="127"/>
    </row>
    <row r="117" spans="2:6" ht="15.75" customHeight="1" x14ac:dyDescent="0.2">
      <c r="B117" s="153"/>
      <c r="F117" s="127"/>
    </row>
    <row r="118" spans="2:6" ht="15.75" customHeight="1" x14ac:dyDescent="0.2">
      <c r="B118" s="130"/>
      <c r="E118" s="197"/>
      <c r="F118" s="127"/>
    </row>
    <row r="119" spans="2:6" ht="15.75" customHeight="1" x14ac:dyDescent="0.2">
      <c r="B119" s="153"/>
      <c r="C119" s="134"/>
      <c r="E119" s="197"/>
      <c r="F119" s="127"/>
    </row>
    <row r="120" spans="2:6" ht="15.75" customHeight="1" x14ac:dyDescent="0.2">
      <c r="B120" s="163"/>
      <c r="C120" s="134"/>
    </row>
    <row r="121" spans="2:6" ht="15.75" customHeight="1" x14ac:dyDescent="0.2">
      <c r="B121" s="163"/>
      <c r="C121" s="134"/>
      <c r="F121" s="127"/>
    </row>
    <row r="122" spans="2:6" ht="15.75" customHeight="1" x14ac:dyDescent="0.2">
      <c r="B122" s="163"/>
      <c r="C122" s="134"/>
      <c r="F122" s="127"/>
    </row>
    <row r="123" spans="2:6" ht="15.75" customHeight="1" x14ac:dyDescent="0.2">
      <c r="B123" s="163"/>
      <c r="C123" s="134"/>
      <c r="F123" s="127"/>
    </row>
    <row r="124" spans="2:6" ht="15.75" customHeight="1" x14ac:dyDescent="0.2">
      <c r="B124" s="163"/>
      <c r="C124" s="134"/>
      <c r="F124" s="127"/>
    </row>
    <row r="125" spans="2:6" ht="15.75" customHeight="1" x14ac:dyDescent="0.2">
      <c r="B125" s="163"/>
      <c r="C125" s="134"/>
      <c r="F125" s="127"/>
    </row>
    <row r="126" spans="2:6" ht="15.75" customHeight="1" x14ac:dyDescent="0.2">
      <c r="B126" s="163"/>
      <c r="C126" s="134"/>
      <c r="F126" s="127"/>
    </row>
    <row r="127" spans="2:6" ht="15.75" customHeight="1" x14ac:dyDescent="0.2">
      <c r="B127" s="134"/>
      <c r="C127" s="151"/>
      <c r="F127" s="127"/>
    </row>
    <row r="128" spans="2:6" ht="15.75" customHeight="1" x14ac:dyDescent="0.2">
      <c r="B128" s="163"/>
      <c r="C128" s="151"/>
      <c r="F128" s="127"/>
    </row>
    <row r="129" spans="2:6" ht="15.75" customHeight="1" x14ac:dyDescent="0.2">
      <c r="B129" s="163"/>
      <c r="E129" s="197"/>
      <c r="F129" s="127"/>
    </row>
    <row r="130" spans="2:6" ht="15.75" customHeight="1" x14ac:dyDescent="0.2">
      <c r="B130" s="163"/>
      <c r="E130" s="197"/>
      <c r="F130" s="127"/>
    </row>
    <row r="131" spans="2:6" ht="15.75" customHeight="1" x14ac:dyDescent="0.2">
      <c r="B131" s="163"/>
      <c r="F131" s="127"/>
    </row>
    <row r="132" spans="2:6" ht="15.75" customHeight="1" x14ac:dyDescent="0.2">
      <c r="B132" s="163"/>
      <c r="F132" s="127"/>
    </row>
    <row r="133" spans="2:6" ht="15.75" customHeight="1" x14ac:dyDescent="0.2">
      <c r="B133" s="163"/>
      <c r="F133" s="127"/>
    </row>
    <row r="134" spans="2:6" ht="15.75" customHeight="1" x14ac:dyDescent="0.2">
      <c r="B134" s="163"/>
      <c r="F134" s="127"/>
    </row>
    <row r="135" spans="2:6" ht="15.75" customHeight="1" x14ac:dyDescent="0.2">
      <c r="B135" s="163"/>
    </row>
    <row r="136" spans="2:6" ht="15.75" customHeight="1" x14ac:dyDescent="0.2">
      <c r="B136" s="163"/>
      <c r="D136" s="170"/>
      <c r="F136" s="127"/>
    </row>
    <row r="137" spans="2:6" ht="15.75" customHeight="1" x14ac:dyDescent="0.2">
      <c r="B137" s="163"/>
      <c r="F137" s="127"/>
    </row>
    <row r="138" spans="2:6" ht="15.75" customHeight="1" x14ac:dyDescent="0.2">
      <c r="F138" s="127"/>
    </row>
    <row r="139" spans="2:6" ht="15.75" customHeight="1" x14ac:dyDescent="0.2">
      <c r="D139" s="171"/>
      <c r="F139" s="127"/>
    </row>
    <row r="140" spans="2:6" ht="15.75" customHeight="1" x14ac:dyDescent="0.2">
      <c r="D140" s="171"/>
      <c r="F140" s="127"/>
    </row>
    <row r="141" spans="2:6" ht="15.75" customHeight="1" x14ac:dyDescent="0.2">
      <c r="D141" s="170"/>
      <c r="F141" s="127"/>
    </row>
    <row r="142" spans="2:6" ht="15.75" customHeight="1" x14ac:dyDescent="0.2">
      <c r="D142" s="170"/>
      <c r="F142" s="127"/>
    </row>
    <row r="143" spans="2:6" ht="15.75" customHeight="1" x14ac:dyDescent="0.2">
      <c r="C143" s="134"/>
      <c r="D143" s="170"/>
      <c r="F143" s="127"/>
    </row>
    <row r="144" spans="2:6" ht="15.75" customHeight="1" x14ac:dyDescent="0.2">
      <c r="C144" s="134"/>
      <c r="D144" s="171"/>
      <c r="F144" s="127"/>
    </row>
    <row r="145" spans="3:6" ht="15.75" customHeight="1" x14ac:dyDescent="0.2">
      <c r="C145" s="134"/>
      <c r="D145" s="171"/>
      <c r="F145" s="127"/>
    </row>
    <row r="146" spans="3:6" ht="15.75" customHeight="1" x14ac:dyDescent="0.2">
      <c r="D146" s="171"/>
      <c r="F146" s="127"/>
    </row>
    <row r="147" spans="3:6" ht="15.75" customHeight="1" x14ac:dyDescent="0.2">
      <c r="C147" s="134"/>
      <c r="D147" s="171"/>
      <c r="E147" s="153"/>
      <c r="F147" s="127"/>
    </row>
    <row r="148" spans="3:6" ht="15.75" customHeight="1" x14ac:dyDescent="0.2">
      <c r="D148" s="170"/>
      <c r="F148" s="127"/>
    </row>
    <row r="149" spans="3:6" ht="15.75" customHeight="1" x14ac:dyDescent="0.2">
      <c r="F149" s="127"/>
    </row>
    <row r="150" spans="3:6" ht="15.75" customHeight="1" x14ac:dyDescent="0.2">
      <c r="E150" s="134"/>
      <c r="F150" s="127"/>
    </row>
    <row r="151" spans="3:6" ht="15.75" customHeight="1" x14ac:dyDescent="0.2">
      <c r="E151" s="134"/>
      <c r="F151" s="127"/>
    </row>
    <row r="152" spans="3:6" ht="15.75" customHeight="1" x14ac:dyDescent="0.2">
      <c r="E152" s="134"/>
      <c r="F152" s="127"/>
    </row>
    <row r="153" spans="3:6" ht="15.75" customHeight="1" x14ac:dyDescent="0.2">
      <c r="E153" s="134"/>
      <c r="F153" s="127"/>
    </row>
    <row r="154" spans="3:6" ht="15.75" customHeight="1" x14ac:dyDescent="0.2">
      <c r="E154" s="134"/>
      <c r="F154" s="127"/>
    </row>
    <row r="155" spans="3:6" ht="15.75" customHeight="1" x14ac:dyDescent="0.2">
      <c r="E155" s="134"/>
      <c r="F155" s="127"/>
    </row>
    <row r="156" spans="3:6" ht="15.75" customHeight="1" x14ac:dyDescent="0.2">
      <c r="E156" s="134"/>
      <c r="F156" s="127"/>
    </row>
    <row r="157" spans="3:6" ht="15.75" customHeight="1" x14ac:dyDescent="0.2">
      <c r="E157" s="134"/>
      <c r="F157" s="127"/>
    </row>
    <row r="158" spans="3:6" ht="15.75" customHeight="1" x14ac:dyDescent="0.2">
      <c r="E158" s="121"/>
      <c r="F158" s="127"/>
    </row>
    <row r="159" spans="3:6" ht="15.75" customHeight="1" x14ac:dyDescent="0.2">
      <c r="E159" s="121"/>
      <c r="F159" s="127"/>
    </row>
    <row r="160" spans="3:6" ht="15.75" customHeight="1" x14ac:dyDescent="0.2">
      <c r="F160" s="127"/>
    </row>
    <row r="161" spans="4:6" ht="15.75" customHeight="1" x14ac:dyDescent="0.2">
      <c r="F161" s="127"/>
    </row>
    <row r="162" spans="4:6" ht="15.75" customHeight="1" x14ac:dyDescent="0.2">
      <c r="F162" s="172"/>
    </row>
    <row r="163" spans="4:6" ht="15.75" customHeight="1" x14ac:dyDescent="0.2">
      <c r="D163" s="170"/>
      <c r="F163" s="127"/>
    </row>
    <row r="164" spans="4:6" ht="15.75" customHeight="1" x14ac:dyDescent="0.2">
      <c r="D164" s="170"/>
      <c r="F164" s="127"/>
    </row>
    <row r="165" spans="4:6" ht="15.75" customHeight="1" x14ac:dyDescent="0.2">
      <c r="D165" s="170"/>
      <c r="F165" s="173"/>
    </row>
    <row r="166" spans="4:6" ht="15.75" customHeight="1" x14ac:dyDescent="0.2">
      <c r="F166" s="173"/>
    </row>
    <row r="167" spans="4:6" ht="15.75" customHeight="1" x14ac:dyDescent="0.2">
      <c r="D167" s="170"/>
      <c r="F167" s="173"/>
    </row>
    <row r="168" spans="4:6" ht="15.75" customHeight="1" x14ac:dyDescent="0.2">
      <c r="F168" s="173"/>
    </row>
    <row r="169" spans="4:6" ht="15.75" customHeight="1" x14ac:dyDescent="0.2">
      <c r="F169" s="127"/>
    </row>
    <row r="170" spans="4:6" ht="15.75" customHeight="1" x14ac:dyDescent="0.2">
      <c r="F170" s="173"/>
    </row>
    <row r="171" spans="4:6" ht="15.75" customHeight="1" x14ac:dyDescent="0.2">
      <c r="F171" s="173"/>
    </row>
    <row r="172" spans="4:6" ht="15.75" customHeight="1" x14ac:dyDescent="0.2">
      <c r="F172" s="173"/>
    </row>
    <row r="173" spans="4:6" ht="15.75" customHeight="1" x14ac:dyDescent="0.2">
      <c r="F173" s="172"/>
    </row>
    <row r="174" spans="4:6" ht="15.75" customHeight="1" x14ac:dyDescent="0.2">
      <c r="E174" s="134"/>
      <c r="F174" s="174"/>
    </row>
    <row r="175" spans="4:6" ht="15.75" customHeight="1" x14ac:dyDescent="0.2">
      <c r="E175" s="134"/>
      <c r="F175" s="127"/>
    </row>
    <row r="176" spans="4:6" ht="15.75" customHeight="1" x14ac:dyDescent="0.2">
      <c r="E176" s="134"/>
      <c r="F176" s="175"/>
    </row>
    <row r="177" spans="5:6" ht="15.75" customHeight="1" x14ac:dyDescent="0.2">
      <c r="F177" s="127"/>
    </row>
    <row r="178" spans="5:6" ht="15.75" customHeight="1" x14ac:dyDescent="0.2">
      <c r="E178" s="134"/>
      <c r="F178" s="127"/>
    </row>
    <row r="179" spans="5:6" ht="15.75" customHeight="1" x14ac:dyDescent="0.2">
      <c r="F179" s="127"/>
    </row>
    <row r="180" spans="5:6" ht="15.75" customHeight="1" x14ac:dyDescent="0.2">
      <c r="F180" s="127"/>
    </row>
    <row r="181" spans="5:6" ht="15.75" customHeight="1" x14ac:dyDescent="0.2">
      <c r="F181" s="127"/>
    </row>
    <row r="182" spans="5:6" ht="15.75" customHeight="1" x14ac:dyDescent="0.2">
      <c r="F182" s="127"/>
    </row>
    <row r="183" spans="5:6" ht="15.75" customHeight="1" x14ac:dyDescent="0.2">
      <c r="F183" s="127"/>
    </row>
    <row r="184" spans="5:6" ht="15.75" customHeight="1" x14ac:dyDescent="0.2">
      <c r="F184" s="127"/>
    </row>
    <row r="185" spans="5:6" ht="15.75" customHeight="1" x14ac:dyDescent="0.2">
      <c r="F185" s="127"/>
    </row>
    <row r="186" spans="5:6" ht="15.75" customHeight="1" x14ac:dyDescent="0.2">
      <c r="F186" s="127"/>
    </row>
    <row r="187" spans="5:6" ht="15.75" customHeight="1" x14ac:dyDescent="0.2">
      <c r="F187" s="127"/>
    </row>
    <row r="188" spans="5:6" ht="15.75" customHeight="1" x14ac:dyDescent="0.2">
      <c r="F188" s="127"/>
    </row>
    <row r="189" spans="5:6" ht="15.75" customHeight="1" x14ac:dyDescent="0.2">
      <c r="F189" s="173"/>
    </row>
    <row r="190" spans="5:6" ht="15.75" customHeight="1" x14ac:dyDescent="0.2">
      <c r="F190" s="173"/>
    </row>
    <row r="191" spans="5:6" ht="15.75" customHeight="1" x14ac:dyDescent="0.2">
      <c r="F191" s="173"/>
    </row>
    <row r="192" spans="5:6" ht="15.75" customHeight="1" x14ac:dyDescent="0.2">
      <c r="F192" s="127"/>
    </row>
    <row r="193" spans="1:6" ht="15.75" customHeight="1" x14ac:dyDescent="0.2">
      <c r="F193" s="173"/>
    </row>
    <row r="194" spans="1:6" ht="15.75" customHeight="1" x14ac:dyDescent="0.2">
      <c r="F194" s="127"/>
    </row>
    <row r="195" spans="1:6" ht="15.75" customHeight="1" x14ac:dyDescent="0.2">
      <c r="F195" s="127"/>
    </row>
    <row r="196" spans="1:6" ht="15.75" customHeight="1" x14ac:dyDescent="0.2">
      <c r="F196" s="127"/>
    </row>
    <row r="197" spans="1:6" ht="15.75" customHeight="1" x14ac:dyDescent="0.2">
      <c r="A197" s="121"/>
      <c r="F197" s="127"/>
    </row>
    <row r="198" spans="1:6" ht="15.75" customHeight="1" x14ac:dyDescent="0.2">
      <c r="F198" s="127"/>
    </row>
    <row r="199" spans="1:6" ht="15.75" customHeight="1" x14ac:dyDescent="0.2">
      <c r="A199" s="121"/>
      <c r="F199" s="127"/>
    </row>
    <row r="200" spans="1:6" ht="15.75" customHeight="1" x14ac:dyDescent="0.2">
      <c r="A200" s="121"/>
      <c r="F200" s="127"/>
    </row>
    <row r="201" spans="1:6" ht="15.75" customHeight="1" x14ac:dyDescent="0.2">
      <c r="F201" s="127"/>
    </row>
    <row r="202" spans="1:6" ht="15.75" customHeight="1" x14ac:dyDescent="0.2">
      <c r="F202" s="127"/>
    </row>
    <row r="203" spans="1:6" ht="15.75" customHeight="1" x14ac:dyDescent="0.2">
      <c r="F203" s="127"/>
    </row>
    <row r="204" spans="1:6" ht="15.75" customHeight="1" x14ac:dyDescent="0.2">
      <c r="F204" s="127"/>
    </row>
    <row r="205" spans="1:6" ht="15.75" customHeight="1" x14ac:dyDescent="0.2">
      <c r="F205" s="127"/>
    </row>
    <row r="206" spans="1:6" ht="15.75" customHeight="1" x14ac:dyDescent="0.2">
      <c r="F206" s="127"/>
    </row>
    <row r="207" spans="1:6" ht="15.75" customHeight="1" x14ac:dyDescent="0.2">
      <c r="F207" s="127"/>
    </row>
    <row r="208" spans="1:6" ht="15.75" customHeight="1" x14ac:dyDescent="0.2">
      <c r="F208" s="127"/>
    </row>
    <row r="209" spans="6:6" ht="15.75" customHeight="1" x14ac:dyDescent="0.2">
      <c r="F209" s="127"/>
    </row>
    <row r="210" spans="6:6" ht="15.75" customHeight="1" x14ac:dyDescent="0.2">
      <c r="F210" s="127"/>
    </row>
    <row r="211" spans="6:6" ht="15.75" customHeight="1" x14ac:dyDescent="0.2">
      <c r="F211" s="127"/>
    </row>
    <row r="212" spans="6:6" ht="15.75" customHeight="1" x14ac:dyDescent="0.2">
      <c r="F212" s="176"/>
    </row>
    <row r="213" spans="6:6" ht="15.75" customHeight="1" x14ac:dyDescent="0.2">
      <c r="F213" s="127"/>
    </row>
    <row r="214" spans="6:6" ht="15.75" customHeight="1" x14ac:dyDescent="0.2">
      <c r="F214" s="127"/>
    </row>
    <row r="215" spans="6:6" ht="15.75" customHeight="1" x14ac:dyDescent="0.2">
      <c r="F215" s="127"/>
    </row>
    <row r="216" spans="6:6" ht="15.75" customHeight="1" x14ac:dyDescent="0.2">
      <c r="F216" s="127"/>
    </row>
    <row r="217" spans="6:6" ht="15.75" customHeight="1" x14ac:dyDescent="0.2">
      <c r="F217" s="127"/>
    </row>
    <row r="227" spans="2:6" ht="15.75" customHeight="1" x14ac:dyDescent="0.2">
      <c r="F227" s="117"/>
    </row>
    <row r="237" spans="2:6" ht="15.75" customHeight="1" x14ac:dyDescent="0.2">
      <c r="B237" s="121"/>
      <c r="C237" s="151"/>
    </row>
    <row r="239" spans="2:6" ht="15.75" customHeight="1" x14ac:dyDescent="0.2">
      <c r="B239" s="121"/>
      <c r="C239" s="153"/>
    </row>
    <row r="240" spans="2:6" ht="15.75" customHeight="1" x14ac:dyDescent="0.2">
      <c r="B240" s="121"/>
      <c r="C240" s="153"/>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5"/>
  <sheetViews>
    <sheetView topLeftCell="B1" zoomScaleNormal="100" zoomScalePageLayoutView="125" workbookViewId="0">
      <pane ySplit="1" topLeftCell="A8" activePane="bottomLeft" state="frozen"/>
      <selection pane="bottomLeft" activeCell="E22" sqref="E22:G25"/>
    </sheetView>
  </sheetViews>
  <sheetFormatPr defaultColWidth="8.6640625" defaultRowHeight="15" x14ac:dyDescent="0.2"/>
  <cols>
    <col min="1" max="1" width="12.33203125" style="118" bestFit="1" customWidth="1"/>
    <col min="2" max="2" width="6.6640625" style="118" customWidth="1"/>
    <col min="3" max="3" width="7.33203125" style="273" customWidth="1"/>
    <col min="4" max="4" width="12.109375" style="128" customWidth="1"/>
    <col min="5" max="5" width="12.44140625" style="128" customWidth="1"/>
    <col min="6" max="6" width="11.88671875" style="197" customWidth="1"/>
    <col min="7" max="7" width="10.6640625" style="128" customWidth="1"/>
    <col min="8" max="9" width="12" style="197" customWidth="1"/>
    <col min="10" max="10" width="62.88671875" style="11" customWidth="1"/>
  </cols>
  <sheetData>
    <row r="1" spans="1:10" ht="15.75" x14ac:dyDescent="0.25">
      <c r="A1" s="220" t="s">
        <v>13</v>
      </c>
      <c r="B1" s="168" t="s">
        <v>4</v>
      </c>
      <c r="C1" s="271" t="s">
        <v>5</v>
      </c>
      <c r="D1" s="156" t="s">
        <v>216</v>
      </c>
      <c r="E1" s="128" t="s">
        <v>215</v>
      </c>
      <c r="F1" s="156" t="s">
        <v>216</v>
      </c>
      <c r="G1" s="128" t="s">
        <v>215</v>
      </c>
      <c r="H1" s="156" t="s">
        <v>216</v>
      </c>
      <c r="I1" s="197" t="s">
        <v>215</v>
      </c>
      <c r="J1" s="77" t="s">
        <v>0</v>
      </c>
    </row>
    <row r="2" spans="1:10" ht="30" x14ac:dyDescent="0.2">
      <c r="A2" s="126" t="str">
        <f>Cover_Sheet!A9</f>
        <v>GG-LIV-17-01</v>
      </c>
      <c r="B2" s="264">
        <v>15.24</v>
      </c>
      <c r="C2" s="239">
        <v>21.54</v>
      </c>
      <c r="D2" s="197" t="s">
        <v>222</v>
      </c>
      <c r="E2" s="197">
        <v>1</v>
      </c>
      <c r="F2" s="197" t="s">
        <v>325</v>
      </c>
      <c r="G2" s="197">
        <v>1</v>
      </c>
      <c r="J2" s="77" t="s">
        <v>326</v>
      </c>
    </row>
    <row r="3" spans="1:10" s="108" customFormat="1" ht="15.75" x14ac:dyDescent="0.2">
      <c r="A3" s="126" t="str">
        <f>A2</f>
        <v>GG-LIV-17-01</v>
      </c>
      <c r="B3" s="144">
        <v>21.54</v>
      </c>
      <c r="C3" s="272">
        <v>21.88</v>
      </c>
      <c r="D3" s="156" t="s">
        <v>325</v>
      </c>
      <c r="E3" s="197">
        <v>5</v>
      </c>
      <c r="F3" s="197"/>
      <c r="G3" s="197"/>
      <c r="H3" s="197"/>
      <c r="I3" s="197"/>
      <c r="J3" s="276" t="s">
        <v>327</v>
      </c>
    </row>
    <row r="4" spans="1:10" s="108" customFormat="1" ht="30" x14ac:dyDescent="0.2">
      <c r="A4" s="126" t="str">
        <f t="shared" ref="A4:A38" si="0">A3</f>
        <v>GG-LIV-17-01</v>
      </c>
      <c r="B4" s="144">
        <v>21.88</v>
      </c>
      <c r="C4" s="272">
        <v>22.49</v>
      </c>
      <c r="D4" s="197" t="s">
        <v>222</v>
      </c>
      <c r="E4" s="197">
        <v>1</v>
      </c>
      <c r="F4" s="156" t="s">
        <v>159</v>
      </c>
      <c r="G4" s="197">
        <v>1</v>
      </c>
      <c r="H4" s="197"/>
      <c r="I4" s="197"/>
      <c r="J4" s="77" t="s">
        <v>326</v>
      </c>
    </row>
    <row r="5" spans="1:10" s="108" customFormat="1" x14ac:dyDescent="0.2">
      <c r="A5" s="126" t="str">
        <f t="shared" si="0"/>
        <v>GG-LIV-17-01</v>
      </c>
      <c r="B5" s="108">
        <v>22.49</v>
      </c>
      <c r="C5" s="108">
        <v>22.86</v>
      </c>
      <c r="D5" s="197" t="s">
        <v>349</v>
      </c>
      <c r="E5" s="197">
        <v>5</v>
      </c>
      <c r="F5" s="197"/>
      <c r="G5" s="197"/>
      <c r="H5" s="197"/>
      <c r="I5" s="197"/>
      <c r="J5" s="276" t="s">
        <v>350</v>
      </c>
    </row>
    <row r="6" spans="1:10" s="108" customFormat="1" ht="30" x14ac:dyDescent="0.2">
      <c r="A6" s="126" t="str">
        <f t="shared" si="0"/>
        <v>GG-LIV-17-01</v>
      </c>
      <c r="B6" s="144">
        <v>25.3</v>
      </c>
      <c r="C6" s="272">
        <v>27.18</v>
      </c>
      <c r="D6" s="197" t="s">
        <v>222</v>
      </c>
      <c r="E6" s="197">
        <v>1</v>
      </c>
      <c r="F6" s="197" t="s">
        <v>159</v>
      </c>
      <c r="G6" s="197">
        <v>1</v>
      </c>
      <c r="H6" s="197"/>
      <c r="I6" s="197"/>
      <c r="J6" s="77" t="s">
        <v>326</v>
      </c>
    </row>
    <row r="7" spans="1:10" s="108" customFormat="1" ht="15.75" customHeight="1" x14ac:dyDescent="0.2">
      <c r="A7" s="296" t="str">
        <f t="shared" si="0"/>
        <v>GG-LIV-17-01</v>
      </c>
      <c r="B7" s="297">
        <v>27.18</v>
      </c>
      <c r="C7" s="298">
        <v>27.5</v>
      </c>
      <c r="D7" s="197" t="s">
        <v>325</v>
      </c>
      <c r="E7" s="197">
        <v>1</v>
      </c>
      <c r="F7" s="197"/>
      <c r="G7" s="197"/>
      <c r="H7" s="321"/>
      <c r="I7" s="321"/>
      <c r="J7" s="276" t="s">
        <v>351</v>
      </c>
    </row>
    <row r="8" spans="1:10" s="108" customFormat="1" x14ac:dyDescent="0.2">
      <c r="A8" s="126" t="str">
        <f t="shared" si="0"/>
        <v>GG-LIV-17-01</v>
      </c>
      <c r="B8" s="144">
        <v>27.5</v>
      </c>
      <c r="C8" s="272">
        <v>32</v>
      </c>
      <c r="D8" s="321" t="s">
        <v>222</v>
      </c>
      <c r="E8" s="321">
        <v>1</v>
      </c>
      <c r="F8" s="197"/>
      <c r="G8" s="197"/>
      <c r="H8" s="321"/>
      <c r="I8" s="197"/>
      <c r="J8" s="276" t="s">
        <v>360</v>
      </c>
    </row>
    <row r="9" spans="1:10" s="108" customFormat="1" x14ac:dyDescent="0.2">
      <c r="A9" s="126" t="str">
        <f t="shared" si="0"/>
        <v>GG-LIV-17-01</v>
      </c>
      <c r="B9" s="144">
        <v>32</v>
      </c>
      <c r="C9" s="272">
        <v>44.31</v>
      </c>
      <c r="D9" s="321" t="s">
        <v>222</v>
      </c>
      <c r="E9" s="321">
        <v>1</v>
      </c>
      <c r="F9" s="321"/>
      <c r="G9" s="321"/>
      <c r="H9" s="197"/>
      <c r="I9" s="321"/>
      <c r="J9" s="276" t="s">
        <v>360</v>
      </c>
    </row>
    <row r="10" spans="1:10" s="108" customFormat="1" x14ac:dyDescent="0.2">
      <c r="A10" s="126" t="str">
        <f t="shared" si="0"/>
        <v>GG-LIV-17-01</v>
      </c>
      <c r="B10" s="144">
        <v>44.31</v>
      </c>
      <c r="C10" s="272">
        <v>52.8</v>
      </c>
      <c r="D10" s="321" t="s">
        <v>222</v>
      </c>
      <c r="E10" s="321">
        <v>1</v>
      </c>
      <c r="F10" s="329"/>
      <c r="G10" s="329"/>
      <c r="H10" s="197"/>
      <c r="I10" s="197"/>
      <c r="J10" s="276" t="s">
        <v>360</v>
      </c>
    </row>
    <row r="11" spans="1:10" ht="28.5" x14ac:dyDescent="0.2">
      <c r="A11" s="126" t="str">
        <f t="shared" si="0"/>
        <v>GG-LIV-17-01</v>
      </c>
      <c r="B11" s="144">
        <v>53.6</v>
      </c>
      <c r="C11" s="239">
        <v>58.5</v>
      </c>
      <c r="D11" s="197" t="s">
        <v>159</v>
      </c>
      <c r="E11" s="197">
        <v>3</v>
      </c>
      <c r="F11" s="329"/>
      <c r="G11" s="329"/>
      <c r="J11" s="299" t="s">
        <v>451</v>
      </c>
    </row>
    <row r="12" spans="1:10" x14ac:dyDescent="0.2">
      <c r="A12" s="126" t="str">
        <f t="shared" si="0"/>
        <v>GG-LIV-17-01</v>
      </c>
      <c r="B12" s="144">
        <v>58.5</v>
      </c>
      <c r="C12" s="239">
        <v>59.9</v>
      </c>
      <c r="D12" s="197" t="s">
        <v>159</v>
      </c>
      <c r="E12" s="197">
        <v>5</v>
      </c>
      <c r="G12" s="197"/>
      <c r="J12" s="276" t="s">
        <v>452</v>
      </c>
    </row>
    <row r="13" spans="1:10" x14ac:dyDescent="0.2">
      <c r="A13" s="126" t="str">
        <f t="shared" si="0"/>
        <v>GG-LIV-17-01</v>
      </c>
      <c r="B13" s="144">
        <v>59.9</v>
      </c>
      <c r="C13" s="239">
        <v>72</v>
      </c>
      <c r="D13" s="321" t="s">
        <v>222</v>
      </c>
      <c r="E13" s="321">
        <v>1</v>
      </c>
      <c r="F13" s="329"/>
      <c r="G13" s="329"/>
      <c r="J13" s="276" t="s">
        <v>360</v>
      </c>
    </row>
    <row r="14" spans="1:10" ht="17.25" customHeight="1" x14ac:dyDescent="0.2">
      <c r="A14" s="126" t="str">
        <f t="shared" si="0"/>
        <v>GG-LIV-17-01</v>
      </c>
      <c r="B14" s="144">
        <v>72</v>
      </c>
      <c r="C14" s="198">
        <v>72.5</v>
      </c>
      <c r="D14" s="197" t="s">
        <v>159</v>
      </c>
      <c r="E14" s="197">
        <v>5</v>
      </c>
      <c r="G14" s="197"/>
      <c r="J14" s="276" t="s">
        <v>452</v>
      </c>
    </row>
    <row r="15" spans="1:10" x14ac:dyDescent="0.2">
      <c r="A15" s="126" t="str">
        <f t="shared" si="0"/>
        <v>GG-LIV-17-01</v>
      </c>
      <c r="B15" s="118">
        <v>72.5</v>
      </c>
      <c r="C15" s="273">
        <v>76.75</v>
      </c>
      <c r="D15" s="264" t="s">
        <v>222</v>
      </c>
      <c r="E15" s="264">
        <v>1</v>
      </c>
      <c r="F15" s="264" t="s">
        <v>150</v>
      </c>
      <c r="G15" s="264">
        <v>1</v>
      </c>
      <c r="H15" s="264"/>
      <c r="I15" s="264"/>
      <c r="J15" s="11" t="s">
        <v>454</v>
      </c>
    </row>
    <row r="16" spans="1:10" x14ac:dyDescent="0.2">
      <c r="A16" s="126" t="str">
        <f t="shared" si="0"/>
        <v>GG-LIV-17-01</v>
      </c>
      <c r="B16" s="144">
        <v>76.75</v>
      </c>
      <c r="C16" s="266">
        <v>89.92</v>
      </c>
      <c r="D16" s="264" t="s">
        <v>222</v>
      </c>
      <c r="E16" s="197">
        <v>1</v>
      </c>
      <c r="G16" s="197"/>
      <c r="J16" s="276" t="s">
        <v>360</v>
      </c>
    </row>
    <row r="17" spans="1:10" x14ac:dyDescent="0.2">
      <c r="A17" s="126" t="str">
        <f t="shared" si="0"/>
        <v>GG-LIV-17-01</v>
      </c>
      <c r="B17" s="144">
        <v>89.92</v>
      </c>
      <c r="C17" s="198">
        <v>92.6</v>
      </c>
      <c r="D17" s="264" t="s">
        <v>222</v>
      </c>
      <c r="E17" s="264">
        <v>3</v>
      </c>
      <c r="F17" s="264"/>
      <c r="G17" s="264"/>
      <c r="H17" s="264"/>
      <c r="I17" s="264"/>
      <c r="J17" s="276" t="s">
        <v>455</v>
      </c>
    </row>
    <row r="18" spans="1:10" ht="15.75" x14ac:dyDescent="0.2">
      <c r="A18" s="126" t="str">
        <f t="shared" si="0"/>
        <v>GG-LIV-17-01</v>
      </c>
      <c r="B18" s="357" t="s">
        <v>235</v>
      </c>
      <c r="C18" s="357" t="s">
        <v>235</v>
      </c>
      <c r="D18" s="357" t="s">
        <v>235</v>
      </c>
      <c r="E18" s="357" t="s">
        <v>235</v>
      </c>
      <c r="F18" s="357" t="s">
        <v>235</v>
      </c>
      <c r="G18" s="357" t="s">
        <v>235</v>
      </c>
      <c r="H18" s="357" t="s">
        <v>235</v>
      </c>
      <c r="I18" s="357" t="s">
        <v>235</v>
      </c>
      <c r="J18" s="357" t="s">
        <v>235</v>
      </c>
    </row>
    <row r="19" spans="1:10" x14ac:dyDescent="0.2">
      <c r="A19" s="126" t="str">
        <f t="shared" si="0"/>
        <v>GG-LIV-17-01</v>
      </c>
      <c r="B19" s="144"/>
      <c r="C19" s="198"/>
      <c r="D19" s="197"/>
      <c r="E19" s="197"/>
      <c r="G19" s="197"/>
      <c r="J19" s="207"/>
    </row>
    <row r="20" spans="1:10" x14ac:dyDescent="0.2">
      <c r="A20" s="126" t="str">
        <f t="shared" si="0"/>
        <v>GG-LIV-17-01</v>
      </c>
      <c r="B20" s="144"/>
      <c r="C20" s="214"/>
      <c r="D20" s="197"/>
      <c r="E20" s="197"/>
      <c r="G20" s="197"/>
      <c r="J20" s="299"/>
    </row>
    <row r="21" spans="1:10" x14ac:dyDescent="0.2">
      <c r="A21" s="126" t="str">
        <f t="shared" si="0"/>
        <v>GG-LIV-17-01</v>
      </c>
      <c r="B21" s="144"/>
      <c r="C21" s="160"/>
      <c r="D21" s="197"/>
      <c r="E21" s="197"/>
      <c r="G21" s="197"/>
      <c r="J21" s="299"/>
    </row>
    <row r="22" spans="1:10" ht="15.75" x14ac:dyDescent="0.2">
      <c r="A22" s="126" t="str">
        <f t="shared" si="0"/>
        <v>GG-LIV-17-01</v>
      </c>
      <c r="B22" s="144"/>
      <c r="C22" s="214"/>
      <c r="D22" s="197"/>
      <c r="E22" s="156" t="s">
        <v>457</v>
      </c>
      <c r="F22" s="156">
        <v>1</v>
      </c>
      <c r="G22" s="156" t="s">
        <v>119</v>
      </c>
      <c r="J22" s="299"/>
    </row>
    <row r="23" spans="1:10" ht="15.75" x14ac:dyDescent="0.2">
      <c r="A23" s="126" t="str">
        <f t="shared" si="0"/>
        <v>GG-LIV-17-01</v>
      </c>
      <c r="B23" s="144"/>
      <c r="C23" s="160"/>
      <c r="D23" s="197"/>
      <c r="E23" s="156"/>
      <c r="F23" s="156">
        <v>3</v>
      </c>
      <c r="G23" s="156" t="s">
        <v>105</v>
      </c>
      <c r="J23" s="207"/>
    </row>
    <row r="24" spans="1:10" ht="15.75" x14ac:dyDescent="0.2">
      <c r="A24" s="126" t="str">
        <f t="shared" si="0"/>
        <v>GG-LIV-17-01</v>
      </c>
      <c r="B24" s="144"/>
      <c r="C24" s="214"/>
      <c r="D24" s="197"/>
      <c r="E24" s="156"/>
      <c r="F24" s="156">
        <v>5</v>
      </c>
      <c r="G24" s="156" t="s">
        <v>92</v>
      </c>
      <c r="J24" s="299"/>
    </row>
    <row r="25" spans="1:10" ht="15.75" x14ac:dyDescent="0.2">
      <c r="A25" s="126" t="str">
        <f t="shared" si="0"/>
        <v>GG-LIV-17-01</v>
      </c>
      <c r="B25" s="144"/>
      <c r="C25" s="160"/>
      <c r="D25" s="144"/>
      <c r="E25" s="156"/>
      <c r="F25" s="156">
        <v>7</v>
      </c>
      <c r="G25" s="156" t="s">
        <v>458</v>
      </c>
      <c r="J25" s="299"/>
    </row>
    <row r="26" spans="1:10" x14ac:dyDescent="0.2">
      <c r="A26" s="126" t="str">
        <f t="shared" si="0"/>
        <v>GG-LIV-17-01</v>
      </c>
      <c r="B26" s="144"/>
      <c r="C26" s="214"/>
      <c r="G26" s="197"/>
      <c r="J26" s="299"/>
    </row>
    <row r="27" spans="1:10" x14ac:dyDescent="0.2">
      <c r="A27" s="126" t="str">
        <f t="shared" si="0"/>
        <v>GG-LIV-17-01</v>
      </c>
      <c r="B27" s="144"/>
      <c r="C27" s="112"/>
      <c r="D27" s="144"/>
      <c r="E27" s="144"/>
      <c r="F27" s="144"/>
      <c r="G27" s="144"/>
      <c r="H27" s="144"/>
      <c r="I27" s="144"/>
      <c r="J27" s="299"/>
    </row>
    <row r="28" spans="1:10" x14ac:dyDescent="0.2">
      <c r="A28" s="126" t="str">
        <f t="shared" si="0"/>
        <v>GG-LIV-17-01</v>
      </c>
      <c r="B28" s="144"/>
      <c r="C28" s="272"/>
      <c r="E28" s="197"/>
      <c r="G28" s="197"/>
      <c r="H28" s="144"/>
      <c r="I28" s="144"/>
      <c r="J28" s="299"/>
    </row>
    <row r="29" spans="1:10" x14ac:dyDescent="0.2">
      <c r="A29" s="126" t="str">
        <f t="shared" si="0"/>
        <v>GG-LIV-17-01</v>
      </c>
      <c r="B29" s="144"/>
      <c r="C29" s="112"/>
      <c r="G29" s="144"/>
      <c r="H29" s="144"/>
      <c r="I29" s="144"/>
      <c r="J29" s="299"/>
    </row>
    <row r="30" spans="1:10" x14ac:dyDescent="0.2">
      <c r="A30" s="126" t="str">
        <f t="shared" si="0"/>
        <v>GG-LIV-17-01</v>
      </c>
      <c r="B30" s="144"/>
      <c r="C30" s="272"/>
      <c r="G30" s="197"/>
      <c r="J30" s="299"/>
    </row>
    <row r="31" spans="1:10" x14ac:dyDescent="0.2">
      <c r="A31" s="126" t="str">
        <f t="shared" si="0"/>
        <v>GG-LIV-17-01</v>
      </c>
      <c r="B31" s="339"/>
      <c r="C31" s="131"/>
      <c r="G31" s="197"/>
      <c r="J31" s="299"/>
    </row>
    <row r="32" spans="1:10" x14ac:dyDescent="0.2">
      <c r="A32" s="126" t="str">
        <f t="shared" si="0"/>
        <v>GG-LIV-17-01</v>
      </c>
      <c r="B32" s="144"/>
      <c r="C32" s="112"/>
      <c r="D32" s="197"/>
      <c r="E32" s="197"/>
      <c r="G32" s="197"/>
      <c r="J32" s="299"/>
    </row>
    <row r="33" spans="1:10" x14ac:dyDescent="0.2">
      <c r="A33" s="126" t="str">
        <f t="shared" si="0"/>
        <v>GG-LIV-17-01</v>
      </c>
      <c r="B33" s="339"/>
      <c r="C33" s="112"/>
      <c r="D33" s="108"/>
      <c r="E33" s="108"/>
      <c r="G33" s="197"/>
      <c r="J33" s="299"/>
    </row>
    <row r="34" spans="1:10" x14ac:dyDescent="0.2">
      <c r="A34" s="126" t="str">
        <f t="shared" si="0"/>
        <v>GG-LIV-17-01</v>
      </c>
      <c r="B34" s="144"/>
      <c r="C34" s="112"/>
      <c r="D34" s="190"/>
      <c r="E34" s="190"/>
      <c r="G34" s="197"/>
      <c r="J34" s="299"/>
    </row>
    <row r="35" spans="1:10" x14ac:dyDescent="0.2">
      <c r="A35" s="126" t="str">
        <f t="shared" si="0"/>
        <v>GG-LIV-17-01</v>
      </c>
      <c r="B35" s="339"/>
      <c r="C35" s="112"/>
      <c r="D35" s="190"/>
      <c r="E35" s="190"/>
      <c r="G35" s="197"/>
      <c r="J35" s="299"/>
    </row>
    <row r="36" spans="1:10" x14ac:dyDescent="0.2">
      <c r="A36" s="126" t="str">
        <f t="shared" si="0"/>
        <v>GG-LIV-17-01</v>
      </c>
      <c r="B36" s="144"/>
      <c r="C36" s="112"/>
      <c r="D36" s="190"/>
      <c r="E36" s="190"/>
      <c r="G36" s="197"/>
      <c r="J36" s="290"/>
    </row>
    <row r="37" spans="1:10" x14ac:dyDescent="0.2">
      <c r="A37" s="126" t="str">
        <f t="shared" si="0"/>
        <v>GG-LIV-17-01</v>
      </c>
      <c r="B37" s="339"/>
      <c r="C37" s="272"/>
      <c r="D37" s="190"/>
      <c r="E37" s="190"/>
      <c r="G37" s="197"/>
      <c r="J37" s="207"/>
    </row>
    <row r="38" spans="1:10" x14ac:dyDescent="0.2">
      <c r="A38" s="126" t="str">
        <f t="shared" si="0"/>
        <v>GG-LIV-17-01</v>
      </c>
      <c r="B38" s="129"/>
      <c r="D38" s="190"/>
      <c r="E38" s="190"/>
      <c r="G38" s="197"/>
      <c r="J38" s="291"/>
    </row>
    <row r="39" spans="1:10" x14ac:dyDescent="0.2">
      <c r="A39" s="126" t="s">
        <v>235</v>
      </c>
    </row>
    <row r="40" spans="1:10" x14ac:dyDescent="0.2">
      <c r="A40" s="126"/>
      <c r="B40" s="129"/>
      <c r="D40" s="190"/>
      <c r="E40" s="190"/>
      <c r="G40" s="197"/>
      <c r="J40" s="292"/>
    </row>
    <row r="41" spans="1:10" x14ac:dyDescent="0.2">
      <c r="A41" s="126"/>
      <c r="B41" s="129"/>
      <c r="D41" s="197"/>
      <c r="E41" s="197"/>
      <c r="G41" s="197"/>
      <c r="J41" s="207"/>
    </row>
    <row r="42" spans="1:10" x14ac:dyDescent="0.2">
      <c r="A42" s="126"/>
      <c r="B42" s="129"/>
      <c r="J42" s="207"/>
    </row>
    <row r="43" spans="1:10" ht="13.5" customHeight="1" x14ac:dyDescent="0.2">
      <c r="A43" s="126"/>
      <c r="B43" s="129"/>
      <c r="J43" s="114"/>
    </row>
    <row r="44" spans="1:10" x14ac:dyDescent="0.2">
      <c r="A44" s="126"/>
      <c r="B44" s="129"/>
      <c r="J44" s="114"/>
    </row>
    <row r="45" spans="1:10" x14ac:dyDescent="0.2">
      <c r="A45" s="126"/>
      <c r="B45" s="129"/>
      <c r="J45" s="114"/>
    </row>
    <row r="46" spans="1:10" x14ac:dyDescent="0.2">
      <c r="A46" s="126"/>
      <c r="B46" s="129"/>
      <c r="J46" s="114"/>
    </row>
    <row r="47" spans="1:10" x14ac:dyDescent="0.2">
      <c r="A47" s="126"/>
      <c r="B47" s="129"/>
      <c r="J47" s="114"/>
    </row>
    <row r="48" spans="1:10" x14ac:dyDescent="0.2">
      <c r="A48" s="128"/>
      <c r="B48" s="129"/>
      <c r="J48" s="114"/>
    </row>
    <row r="49" spans="1:10" x14ac:dyDescent="0.2">
      <c r="A49" s="128"/>
      <c r="B49" s="128"/>
      <c r="C49" s="138"/>
      <c r="J49" s="114"/>
    </row>
    <row r="50" spans="1:10" x14ac:dyDescent="0.2">
      <c r="A50" s="128"/>
      <c r="B50" s="128"/>
      <c r="C50" s="138"/>
      <c r="J50" s="114"/>
    </row>
    <row r="51" spans="1:10" x14ac:dyDescent="0.2">
      <c r="A51" s="128"/>
      <c r="B51" s="128"/>
      <c r="C51" s="138"/>
      <c r="J51" s="114"/>
    </row>
    <row r="52" spans="1:10" x14ac:dyDescent="0.2">
      <c r="A52" s="128"/>
      <c r="B52" s="128"/>
      <c r="C52" s="138"/>
      <c r="F52" s="288"/>
      <c r="G52"/>
      <c r="H52" s="193"/>
      <c r="I52" s="193"/>
      <c r="J52" s="114"/>
    </row>
    <row r="53" spans="1:10" x14ac:dyDescent="0.2">
      <c r="A53" s="128"/>
      <c r="B53" s="128"/>
      <c r="C53" s="138"/>
      <c r="F53" s="276"/>
      <c r="G53"/>
      <c r="H53" s="193"/>
      <c r="I53" s="193"/>
      <c r="J53" s="114"/>
    </row>
    <row r="54" spans="1:10" ht="14.25" customHeight="1" x14ac:dyDescent="0.2">
      <c r="A54" s="128"/>
      <c r="B54" s="128"/>
      <c r="C54" s="138"/>
      <c r="F54" s="276"/>
      <c r="G54"/>
      <c r="H54" s="193"/>
      <c r="I54" s="193"/>
      <c r="J54" s="114"/>
    </row>
    <row r="55" spans="1:10" x14ac:dyDescent="0.2">
      <c r="A55" s="128"/>
      <c r="B55" s="128"/>
      <c r="C55" s="138"/>
      <c r="F55" s="276"/>
      <c r="G55"/>
      <c r="H55" s="193"/>
      <c r="I55" s="193"/>
      <c r="J55" s="114"/>
    </row>
    <row r="56" spans="1:10" x14ac:dyDescent="0.2">
      <c r="A56" s="128"/>
      <c r="B56" s="128"/>
      <c r="C56" s="138"/>
      <c r="F56" s="276"/>
      <c r="G56"/>
      <c r="H56" s="193"/>
      <c r="I56" s="193"/>
      <c r="J56" s="114"/>
    </row>
    <row r="57" spans="1:10" x14ac:dyDescent="0.2">
      <c r="A57" s="128"/>
      <c r="B57" s="128"/>
      <c r="C57" s="138"/>
      <c r="F57" s="276"/>
      <c r="G57"/>
      <c r="H57" s="193"/>
      <c r="I57" s="193"/>
      <c r="J57" s="77"/>
    </row>
    <row r="58" spans="1:10" x14ac:dyDescent="0.2">
      <c r="A58" s="128"/>
      <c r="B58" s="128"/>
      <c r="C58" s="138"/>
      <c r="F58" s="276"/>
      <c r="G58"/>
      <c r="H58" s="193"/>
      <c r="I58" s="193"/>
      <c r="J58" s="77"/>
    </row>
    <row r="59" spans="1:10" x14ac:dyDescent="0.2">
      <c r="A59" s="128"/>
      <c r="B59" s="128"/>
      <c r="C59" s="138"/>
      <c r="F59" s="276"/>
      <c r="G59"/>
      <c r="H59" s="193"/>
      <c r="I59" s="193"/>
      <c r="J59" s="77"/>
    </row>
    <row r="60" spans="1:10" x14ac:dyDescent="0.2">
      <c r="A60" s="128"/>
      <c r="B60" s="128"/>
      <c r="C60" s="138"/>
      <c r="F60" s="276"/>
      <c r="G60"/>
      <c r="H60" s="193"/>
      <c r="I60" s="193"/>
      <c r="J60" s="77"/>
    </row>
    <row r="61" spans="1:10" x14ac:dyDescent="0.2">
      <c r="A61" s="128"/>
      <c r="B61" s="128"/>
      <c r="C61" s="138"/>
      <c r="F61" s="289"/>
      <c r="G61"/>
      <c r="H61" s="193"/>
      <c r="I61" s="193"/>
      <c r="J61" s="77"/>
    </row>
    <row r="62" spans="1:10" x14ac:dyDescent="0.2">
      <c r="A62" s="128"/>
      <c r="B62" s="128"/>
      <c r="C62" s="138"/>
      <c r="F62" s="289"/>
      <c r="G62"/>
      <c r="H62" s="193"/>
      <c r="I62" s="193"/>
      <c r="J62" s="77"/>
    </row>
    <row r="63" spans="1:10" x14ac:dyDescent="0.2">
      <c r="A63" s="128"/>
      <c r="B63" s="128"/>
      <c r="C63" s="138"/>
      <c r="F63" s="289"/>
      <c r="G63"/>
      <c r="H63" s="193"/>
      <c r="I63" s="193"/>
      <c r="J63" s="77"/>
    </row>
    <row r="64" spans="1:10" x14ac:dyDescent="0.2">
      <c r="A64" s="128"/>
      <c r="B64" s="128"/>
      <c r="C64" s="138"/>
      <c r="F64" s="289"/>
      <c r="G64"/>
      <c r="H64" s="193"/>
      <c r="I64" s="193"/>
      <c r="J64" s="77"/>
    </row>
    <row r="65" spans="1:10" x14ac:dyDescent="0.2">
      <c r="A65" s="128"/>
      <c r="B65" s="128"/>
      <c r="C65" s="138"/>
      <c r="F65" s="289"/>
      <c r="G65"/>
      <c r="H65" s="193"/>
      <c r="I65" s="193"/>
      <c r="J65" s="77"/>
    </row>
    <row r="66" spans="1:10" x14ac:dyDescent="0.2">
      <c r="A66" s="145"/>
      <c r="B66" s="128"/>
      <c r="C66" s="138"/>
      <c r="F66" s="289"/>
      <c r="G66"/>
      <c r="H66" s="193"/>
      <c r="I66" s="193"/>
      <c r="J66" s="77"/>
    </row>
    <row r="67" spans="1:10" x14ac:dyDescent="0.2">
      <c r="A67" s="145"/>
      <c r="B67" s="145"/>
      <c r="C67" s="143"/>
      <c r="F67" s="289"/>
      <c r="G67"/>
      <c r="H67" s="193"/>
      <c r="I67" s="193"/>
      <c r="J67" s="77"/>
    </row>
    <row r="68" spans="1:10" x14ac:dyDescent="0.2">
      <c r="A68" s="145"/>
      <c r="B68" s="145"/>
      <c r="C68" s="143"/>
      <c r="F68" s="289"/>
      <c r="G68"/>
      <c r="H68" s="193"/>
      <c r="I68" s="193"/>
      <c r="J68" s="77"/>
    </row>
    <row r="69" spans="1:10" x14ac:dyDescent="0.2">
      <c r="A69" s="145"/>
      <c r="B69" s="145"/>
      <c r="C69" s="143"/>
      <c r="F69" s="289"/>
      <c r="G69"/>
      <c r="H69" s="193"/>
      <c r="I69" s="193"/>
      <c r="J69" s="77"/>
    </row>
    <row r="70" spans="1:10" x14ac:dyDescent="0.2">
      <c r="A70" s="145"/>
      <c r="B70" s="145"/>
      <c r="C70" s="143"/>
      <c r="F70" s="289"/>
      <c r="G70"/>
      <c r="H70" s="193"/>
      <c r="I70" s="193"/>
      <c r="J70" s="77"/>
    </row>
    <row r="71" spans="1:10" x14ac:dyDescent="0.2">
      <c r="A71" s="145"/>
      <c r="B71" s="145"/>
      <c r="C71" s="143"/>
      <c r="F71" s="289"/>
      <c r="G71"/>
      <c r="H71" s="193"/>
      <c r="I71" s="193"/>
      <c r="J71" s="77"/>
    </row>
    <row r="72" spans="1:10" x14ac:dyDescent="0.2">
      <c r="A72" s="145"/>
      <c r="B72" s="145"/>
      <c r="C72" s="143"/>
      <c r="F72" s="289"/>
      <c r="G72"/>
      <c r="H72" s="193"/>
      <c r="I72" s="193"/>
      <c r="J72" s="77"/>
    </row>
    <row r="73" spans="1:10" x14ac:dyDescent="0.2">
      <c r="A73" s="145"/>
      <c r="B73" s="145"/>
      <c r="C73" s="143"/>
      <c r="F73" s="289"/>
      <c r="G73"/>
      <c r="H73" s="193"/>
      <c r="I73" s="193"/>
      <c r="J73" s="77"/>
    </row>
    <row r="74" spans="1:10" x14ac:dyDescent="0.2">
      <c r="A74" s="145"/>
      <c r="B74" s="145"/>
      <c r="C74" s="143"/>
      <c r="F74" s="289"/>
      <c r="G74"/>
      <c r="H74" s="193"/>
      <c r="I74" s="193"/>
      <c r="J74" s="77"/>
    </row>
    <row r="75" spans="1:10" x14ac:dyDescent="0.2">
      <c r="A75" s="145"/>
      <c r="B75" s="145"/>
      <c r="C75" s="143"/>
      <c r="F75" s="289"/>
      <c r="G75"/>
      <c r="H75" s="193"/>
      <c r="I75" s="193"/>
      <c r="J75" s="77"/>
    </row>
    <row r="76" spans="1:10" x14ac:dyDescent="0.2">
      <c r="A76" s="145"/>
      <c r="B76" s="145"/>
      <c r="C76" s="143"/>
      <c r="F76" s="289"/>
      <c r="G76"/>
      <c r="H76" s="193"/>
      <c r="I76" s="193"/>
      <c r="J76" s="77"/>
    </row>
    <row r="77" spans="1:10" x14ac:dyDescent="0.2">
      <c r="A77" s="145"/>
      <c r="B77" s="145"/>
      <c r="C77" s="143"/>
      <c r="F77" s="289"/>
      <c r="G77"/>
      <c r="H77" s="193"/>
      <c r="I77" s="193"/>
      <c r="J77" s="77"/>
    </row>
    <row r="78" spans="1:10" x14ac:dyDescent="0.2">
      <c r="A78" s="145"/>
      <c r="B78" s="145"/>
      <c r="C78" s="143"/>
      <c r="F78" s="289"/>
      <c r="G78"/>
      <c r="H78" s="193"/>
      <c r="I78" s="193"/>
      <c r="J78" s="77"/>
    </row>
    <row r="79" spans="1:10" x14ac:dyDescent="0.2">
      <c r="A79" s="128"/>
      <c r="B79" s="145"/>
      <c r="C79" s="143"/>
      <c r="F79" s="289"/>
      <c r="G79"/>
      <c r="H79" s="193"/>
      <c r="I79" s="193"/>
      <c r="J79" s="77"/>
    </row>
    <row r="80" spans="1:10" x14ac:dyDescent="0.2">
      <c r="A80" s="128"/>
      <c r="B80" s="128"/>
      <c r="C80" s="138"/>
      <c r="F80" s="289"/>
      <c r="G80"/>
      <c r="H80" s="193"/>
      <c r="I80" s="193"/>
      <c r="J80" s="77"/>
    </row>
    <row r="81" spans="1:10" x14ac:dyDescent="0.2">
      <c r="A81" s="163"/>
      <c r="B81" s="128"/>
      <c r="C81" s="138"/>
      <c r="F81" s="289"/>
      <c r="G81"/>
      <c r="H81" s="193"/>
      <c r="I81" s="193"/>
      <c r="J81" s="77"/>
    </row>
    <row r="82" spans="1:10" x14ac:dyDescent="0.2">
      <c r="A82" s="163"/>
      <c r="B82" s="130"/>
      <c r="C82" s="181"/>
      <c r="F82" s="289"/>
      <c r="G82"/>
      <c r="H82" s="193"/>
      <c r="I82" s="193"/>
      <c r="J82" s="77"/>
    </row>
    <row r="83" spans="1:10" x14ac:dyDescent="0.2">
      <c r="A83" s="163"/>
      <c r="B83" s="163"/>
      <c r="C83" s="181"/>
      <c r="F83" s="289"/>
      <c r="G83"/>
      <c r="H83" s="193"/>
      <c r="I83" s="193"/>
      <c r="J83" s="77"/>
    </row>
    <row r="84" spans="1:10" ht="13.5" customHeight="1" x14ac:dyDescent="0.2">
      <c r="A84" s="163"/>
      <c r="B84" s="153"/>
      <c r="F84" s="289"/>
      <c r="G84"/>
      <c r="H84" s="193"/>
      <c r="I84" s="193"/>
      <c r="J84" s="108"/>
    </row>
    <row r="85" spans="1:10" x14ac:dyDescent="0.2">
      <c r="A85" s="163"/>
      <c r="B85" s="163"/>
      <c r="J85" s="117"/>
    </row>
    <row r="86" spans="1:10" x14ac:dyDescent="0.2">
      <c r="A86" s="163"/>
      <c r="B86" s="163"/>
      <c r="J86" s="108"/>
    </row>
    <row r="87" spans="1:10" x14ac:dyDescent="0.2">
      <c r="A87" s="163"/>
      <c r="B87" s="153"/>
      <c r="J87" s="117"/>
    </row>
    <row r="88" spans="1:10" x14ac:dyDescent="0.2">
      <c r="A88" s="163"/>
      <c r="B88" s="163"/>
      <c r="C88" s="274"/>
      <c r="J88" s="108"/>
    </row>
    <row r="89" spans="1:10" x14ac:dyDescent="0.2">
      <c r="A89" s="163"/>
      <c r="B89" s="130"/>
      <c r="J89" s="108"/>
    </row>
    <row r="90" spans="1:10" x14ac:dyDescent="0.2">
      <c r="A90" s="163"/>
      <c r="B90" s="163"/>
      <c r="D90" s="159"/>
      <c r="E90" s="159"/>
      <c r="F90" s="159"/>
      <c r="G90" s="159"/>
      <c r="H90" s="161"/>
      <c r="I90" s="161"/>
      <c r="J90" s="108"/>
    </row>
    <row r="91" spans="1:10" x14ac:dyDescent="0.2">
      <c r="A91" s="163"/>
      <c r="B91" s="163"/>
      <c r="C91" s="181"/>
      <c r="J91" s="108"/>
    </row>
    <row r="92" spans="1:10" x14ac:dyDescent="0.2">
      <c r="A92" s="163"/>
      <c r="B92" s="163"/>
      <c r="C92" s="181"/>
      <c r="J92" s="108"/>
    </row>
    <row r="93" spans="1:10" x14ac:dyDescent="0.2">
      <c r="A93" s="163"/>
      <c r="B93" s="163"/>
      <c r="C93" s="181"/>
      <c r="D93" s="106"/>
      <c r="E93" s="106"/>
      <c r="F93" s="278"/>
      <c r="G93" s="106"/>
      <c r="H93" s="279"/>
      <c r="I93" s="279"/>
      <c r="J93" s="108"/>
    </row>
    <row r="94" spans="1:10" x14ac:dyDescent="0.2">
      <c r="A94" s="163"/>
      <c r="D94" s="106"/>
      <c r="E94" s="106"/>
      <c r="F94" s="278"/>
      <c r="G94" s="106"/>
      <c r="H94" s="279"/>
      <c r="I94" s="279"/>
      <c r="J94" s="108"/>
    </row>
    <row r="95" spans="1:10" x14ac:dyDescent="0.2">
      <c r="A95" s="163"/>
      <c r="B95" s="163"/>
      <c r="C95" s="181"/>
      <c r="D95" s="159"/>
      <c r="E95" s="159"/>
      <c r="F95" s="159"/>
      <c r="G95" s="159"/>
      <c r="H95" s="279"/>
      <c r="I95" s="279"/>
    </row>
    <row r="96" spans="1:10" x14ac:dyDescent="0.2">
      <c r="A96" s="163"/>
      <c r="B96" s="163"/>
      <c r="C96" s="181"/>
      <c r="D96" s="159"/>
      <c r="E96" s="159"/>
      <c r="F96" s="159"/>
      <c r="G96" s="159"/>
      <c r="H96" s="279"/>
      <c r="I96" s="279"/>
      <c r="J96" s="77"/>
    </row>
    <row r="97" spans="1:10" x14ac:dyDescent="0.2">
      <c r="A97" s="163"/>
      <c r="B97" s="163"/>
      <c r="C97" s="181"/>
      <c r="D97" s="159"/>
      <c r="E97" s="159"/>
      <c r="F97" s="159"/>
      <c r="G97" s="159"/>
      <c r="H97" s="279"/>
      <c r="I97" s="279"/>
      <c r="J97" s="77"/>
    </row>
    <row r="98" spans="1:10" x14ac:dyDescent="0.2">
      <c r="A98" s="163"/>
      <c r="B98" s="163"/>
      <c r="C98" s="181"/>
      <c r="D98" s="106"/>
      <c r="E98" s="106"/>
      <c r="F98" s="278"/>
      <c r="G98" s="106"/>
      <c r="H98" s="279"/>
      <c r="I98" s="279"/>
      <c r="J98" s="77"/>
    </row>
    <row r="99" spans="1:10" x14ac:dyDescent="0.2">
      <c r="A99" s="163"/>
      <c r="B99" s="134"/>
      <c r="C99" s="275"/>
      <c r="D99" s="106"/>
      <c r="E99" s="106"/>
      <c r="F99" s="278"/>
      <c r="G99" s="106"/>
      <c r="H99" s="279"/>
      <c r="I99" s="279"/>
      <c r="J99" s="77"/>
    </row>
    <row r="100" spans="1:10" x14ac:dyDescent="0.2">
      <c r="A100" s="163"/>
      <c r="B100" s="163"/>
      <c r="C100" s="275"/>
      <c r="D100" s="106"/>
      <c r="E100" s="106"/>
      <c r="F100" s="278"/>
      <c r="G100" s="106"/>
      <c r="H100" s="279"/>
      <c r="I100" s="279"/>
      <c r="J100" s="77"/>
    </row>
    <row r="101" spans="1:10" x14ac:dyDescent="0.2">
      <c r="A101" s="163"/>
      <c r="B101" s="163"/>
      <c r="D101" s="106"/>
      <c r="E101" s="106"/>
      <c r="F101" s="278"/>
      <c r="G101" s="106"/>
      <c r="H101" s="159"/>
      <c r="I101" s="159"/>
      <c r="J101" s="108"/>
    </row>
    <row r="102" spans="1:10" x14ac:dyDescent="0.2">
      <c r="A102" s="163"/>
      <c r="B102" s="163"/>
      <c r="D102" s="159"/>
      <c r="E102" s="159"/>
      <c r="F102" s="159"/>
      <c r="G102" s="159"/>
      <c r="H102" s="159"/>
      <c r="I102" s="159"/>
      <c r="J102" s="77"/>
    </row>
    <row r="103" spans="1:10" x14ac:dyDescent="0.2">
      <c r="A103" s="163"/>
      <c r="B103" s="163"/>
      <c r="J103" s="77"/>
    </row>
    <row r="104" spans="1:10" x14ac:dyDescent="0.2">
      <c r="A104" s="163"/>
      <c r="B104" s="163"/>
      <c r="J104" s="77"/>
    </row>
    <row r="105" spans="1:10" x14ac:dyDescent="0.2">
      <c r="A105" s="163"/>
      <c r="B105" s="163"/>
      <c r="J105" s="77"/>
    </row>
    <row r="106" spans="1:10" x14ac:dyDescent="0.2">
      <c r="A106" s="163"/>
      <c r="B106" s="163"/>
      <c r="J106" s="77"/>
    </row>
    <row r="107" spans="1:10" x14ac:dyDescent="0.2">
      <c r="A107" s="163"/>
      <c r="B107" s="163"/>
      <c r="J107" s="77"/>
    </row>
    <row r="108" spans="1:10" x14ac:dyDescent="0.2">
      <c r="A108" s="163"/>
      <c r="B108" s="163"/>
      <c r="J108" s="77"/>
    </row>
    <row r="109" spans="1:10" x14ac:dyDescent="0.2">
      <c r="A109" s="163"/>
      <c r="B109" s="163"/>
      <c r="J109" s="77"/>
    </row>
    <row r="110" spans="1:10" x14ac:dyDescent="0.2">
      <c r="B110" s="163"/>
      <c r="J110" s="77"/>
    </row>
    <row r="111" spans="1:10" x14ac:dyDescent="0.2">
      <c r="J111" s="77"/>
    </row>
    <row r="112" spans="1:10" x14ac:dyDescent="0.2">
      <c r="J112" s="77"/>
    </row>
    <row r="113" spans="3:10" x14ac:dyDescent="0.2">
      <c r="J113" s="77"/>
    </row>
    <row r="114" spans="3:10" x14ac:dyDescent="0.2">
      <c r="J114" s="77"/>
    </row>
    <row r="115" spans="3:10" x14ac:dyDescent="0.2">
      <c r="J115" s="135"/>
    </row>
    <row r="116" spans="3:10" ht="15.75" customHeight="1" x14ac:dyDescent="0.2">
      <c r="C116" s="181"/>
      <c r="J116" s="176"/>
    </row>
    <row r="117" spans="3:10" x14ac:dyDescent="0.2">
      <c r="C117" s="181"/>
      <c r="J117" s="176"/>
    </row>
    <row r="118" spans="3:10" x14ac:dyDescent="0.2">
      <c r="C118" s="181"/>
      <c r="D118" s="159"/>
      <c r="E118" s="159"/>
      <c r="F118" s="159"/>
      <c r="G118" s="159"/>
      <c r="H118" s="279"/>
      <c r="I118" s="279"/>
      <c r="J118" s="176"/>
    </row>
    <row r="119" spans="3:10" ht="15.75" customHeight="1" x14ac:dyDescent="0.2">
      <c r="D119" s="159"/>
      <c r="E119" s="159"/>
      <c r="F119" s="159"/>
      <c r="G119" s="159"/>
      <c r="H119" s="279"/>
      <c r="I119" s="279"/>
      <c r="J119" s="176"/>
    </row>
    <row r="120" spans="3:10" x14ac:dyDescent="0.2">
      <c r="C120" s="181"/>
      <c r="D120" s="159"/>
      <c r="E120" s="159"/>
      <c r="F120" s="159"/>
      <c r="G120" s="159"/>
      <c r="H120" s="279"/>
      <c r="I120" s="279"/>
      <c r="J120" s="176"/>
    </row>
    <row r="121" spans="3:10" x14ac:dyDescent="0.2">
      <c r="J121" s="127"/>
    </row>
    <row r="122" spans="3:10" x14ac:dyDescent="0.2">
      <c r="D122" s="159"/>
      <c r="E122" s="159"/>
      <c r="F122" s="159"/>
      <c r="G122" s="159"/>
      <c r="H122" s="279"/>
      <c r="I122" s="279"/>
      <c r="J122" s="127"/>
    </row>
    <row r="123" spans="3:10" x14ac:dyDescent="0.2">
      <c r="J123" s="127"/>
    </row>
    <row r="124" spans="3:10" x14ac:dyDescent="0.2">
      <c r="J124" s="127"/>
    </row>
    <row r="125" spans="3:10" x14ac:dyDescent="0.2">
      <c r="J125" s="127"/>
    </row>
    <row r="126" spans="3:10" x14ac:dyDescent="0.2">
      <c r="J126" s="127"/>
    </row>
    <row r="127" spans="3:10" x14ac:dyDescent="0.2">
      <c r="J127" s="127"/>
    </row>
    <row r="128" spans="3:10" x14ac:dyDescent="0.2">
      <c r="J128" s="127"/>
    </row>
    <row r="129" spans="10:10" x14ac:dyDescent="0.2">
      <c r="J129" s="127"/>
    </row>
    <row r="130" spans="10:10" x14ac:dyDescent="0.2">
      <c r="J130" s="127"/>
    </row>
    <row r="131" spans="10:10" x14ac:dyDescent="0.2">
      <c r="J131" s="127"/>
    </row>
    <row r="132" spans="10:10" x14ac:dyDescent="0.2">
      <c r="J132" s="127"/>
    </row>
    <row r="133" spans="10:10" x14ac:dyDescent="0.2">
      <c r="J133" s="127"/>
    </row>
    <row r="134" spans="10:10" x14ac:dyDescent="0.2">
      <c r="J134" s="120"/>
    </row>
    <row r="135" spans="10:10" x14ac:dyDescent="0.2">
      <c r="J135" s="120"/>
    </row>
    <row r="136" spans="10:10" x14ac:dyDescent="0.2">
      <c r="J136" s="120"/>
    </row>
    <row r="137" spans="10:10" x14ac:dyDescent="0.2">
      <c r="J137" s="120"/>
    </row>
    <row r="138" spans="10:10" x14ac:dyDescent="0.2">
      <c r="J138" s="120"/>
    </row>
    <row r="139" spans="10:10" x14ac:dyDescent="0.2">
      <c r="J139" s="120"/>
    </row>
    <row r="140" spans="10:10" x14ac:dyDescent="0.2">
      <c r="J140" s="120"/>
    </row>
    <row r="141" spans="10:10" x14ac:dyDescent="0.2">
      <c r="J141" s="120"/>
    </row>
    <row r="142" spans="10:10" x14ac:dyDescent="0.2">
      <c r="J142" s="115"/>
    </row>
    <row r="143" spans="10:10" x14ac:dyDescent="0.2">
      <c r="J143" s="115"/>
    </row>
    <row r="144" spans="10:10" x14ac:dyDescent="0.2">
      <c r="J144" s="115"/>
    </row>
    <row r="145" spans="10:10" x14ac:dyDescent="0.2">
      <c r="J145" s="115"/>
    </row>
    <row r="146" spans="10:10" x14ac:dyDescent="0.2">
      <c r="J146" s="115"/>
    </row>
    <row r="147" spans="10:10" x14ac:dyDescent="0.2">
      <c r="J147" s="115"/>
    </row>
    <row r="148" spans="10:10" x14ac:dyDescent="0.2">
      <c r="J148" s="115"/>
    </row>
    <row r="149" spans="10:10" x14ac:dyDescent="0.2">
      <c r="J149" s="115"/>
    </row>
    <row r="150" spans="10:10" x14ac:dyDescent="0.2">
      <c r="J150" s="115"/>
    </row>
    <row r="151" spans="10:10" x14ac:dyDescent="0.2">
      <c r="J151" s="115"/>
    </row>
    <row r="152" spans="10:10" x14ac:dyDescent="0.2">
      <c r="J152" s="115"/>
    </row>
    <row r="153" spans="10:10" x14ac:dyDescent="0.2">
      <c r="J153" s="115"/>
    </row>
    <row r="154" spans="10:10" x14ac:dyDescent="0.2">
      <c r="J154" s="115"/>
    </row>
    <row r="155" spans="10:10" x14ac:dyDescent="0.2">
      <c r="J155" s="188"/>
    </row>
    <row r="156" spans="10:10" x14ac:dyDescent="0.2">
      <c r="J156" s="188"/>
    </row>
    <row r="157" spans="10:10" x14ac:dyDescent="0.2">
      <c r="J157" s="186"/>
    </row>
    <row r="158" spans="10:10" x14ac:dyDescent="0.2">
      <c r="J158" s="115"/>
    </row>
    <row r="159" spans="10:10" x14ac:dyDescent="0.2">
      <c r="J159" s="115"/>
    </row>
    <row r="160" spans="10:10" x14ac:dyDescent="0.2">
      <c r="J160" s="111"/>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9" spans="10:10" x14ac:dyDescent="0.2">
      <c r="J199" s="12"/>
    </row>
    <row r="202" spans="10:10" x14ac:dyDescent="0.2">
      <c r="J202" s="13"/>
    </row>
    <row r="203" spans="10:10" x14ac:dyDescent="0.2">
      <c r="J203" s="13"/>
    </row>
    <row r="204" spans="10:10" x14ac:dyDescent="0.2">
      <c r="J204" s="13"/>
    </row>
    <row r="205" spans="10:10" x14ac:dyDescent="0.2">
      <c r="J205" s="13"/>
    </row>
    <row r="206" spans="10:10" x14ac:dyDescent="0.2">
      <c r="J206" s="13"/>
    </row>
    <row r="207" spans="10:10" x14ac:dyDescent="0.2">
      <c r="J207" s="13"/>
    </row>
    <row r="208" spans="10:10" x14ac:dyDescent="0.2">
      <c r="J208" s="13"/>
    </row>
    <row r="209" spans="1:10" x14ac:dyDescent="0.2">
      <c r="A209" s="121"/>
      <c r="J209" s="13"/>
    </row>
    <row r="210" spans="1:10" x14ac:dyDescent="0.2">
      <c r="B210" s="121"/>
      <c r="C210" s="275"/>
      <c r="J210" s="14"/>
    </row>
    <row r="211" spans="1:10" x14ac:dyDescent="0.2">
      <c r="A211" s="121"/>
      <c r="J211" s="15"/>
    </row>
    <row r="212" spans="1:10" x14ac:dyDescent="0.2">
      <c r="A212" s="121"/>
      <c r="B212" s="121"/>
      <c r="C212" s="274"/>
    </row>
    <row r="213" spans="1:10" x14ac:dyDescent="0.2">
      <c r="B213" s="121"/>
      <c r="C213" s="274"/>
    </row>
    <row r="227" spans="10:10" x14ac:dyDescent="0.2">
      <c r="J227" s="17"/>
    </row>
    <row r="228" spans="10:10" x14ac:dyDescent="0.2">
      <c r="J228" s="17"/>
    </row>
    <row r="229" spans="10:10" x14ac:dyDescent="0.2">
      <c r="J229" s="17"/>
    </row>
    <row r="231" spans="10:10" x14ac:dyDescent="0.2">
      <c r="J231" s="17"/>
    </row>
    <row r="250" spans="10:10" x14ac:dyDescent="0.2">
      <c r="J250" s="16"/>
    </row>
    <row r="265" spans="10:10" x14ac:dyDescent="0.2">
      <c r="J265"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Geotech</vt:lpstr>
      <vt:lpstr>Drill_Log</vt:lpstr>
      <vt:lpstr>Structure</vt:lpstr>
      <vt:lpstr>Mineralization</vt:lpstr>
      <vt:lpstr>Veins</vt:lpstr>
      <vt:lpstr>Alteration</vt:lpstr>
      <vt:lpstr>Sample_Descrips</vt:lpstr>
      <vt:lpstr>Boxes</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2019-09-17T17:47:46Z</dcterms:modified>
</cp:coreProperties>
</file>