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H.S. Bostock Core Library\Core Photos and Data\Liv\GG-LIV-17-02\"/>
    </mc:Choice>
  </mc:AlternateContent>
  <bookViews>
    <workbookView xWindow="-15" yWindow="-15" windowWidth="10200" windowHeight="8175" tabRatio="697" activeTab="2"/>
  </bookViews>
  <sheets>
    <sheet name="Cover_Sheet" sheetId="7" r:id="rId1"/>
    <sheet name="Hole Summary" sheetId="17" r:id="rId2"/>
    <sheet name="Geochem" sheetId="23" r:id="rId3"/>
    <sheet name="Drill_Log" sheetId="1" r:id="rId4"/>
    <sheet name="Mineralization" sheetId="4" r:id="rId5"/>
    <sheet name="Veins" sheetId="13" r:id="rId6"/>
    <sheet name="Structure" sheetId="14" r:id="rId7"/>
    <sheet name="Alteration" sheetId="15" r:id="rId8"/>
    <sheet name="Sample_Descrips" sheetId="2" r:id="rId9"/>
    <sheet name="Boxes" sheetId="9" r:id="rId10"/>
    <sheet name="Geotech" sheetId="22" r:id="rId11"/>
    <sheet name="Feet - Metre " sheetId="21" r:id="rId12"/>
    <sheet name="Codes" sheetId="16" r:id="rId13"/>
  </sheets>
  <definedNames>
    <definedName name="_xlnm.Print_Titles" localSheetId="3">Drill_Log!$1:$2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48" i="23" l="1"/>
  <c r="I48" i="23"/>
  <c r="J47" i="23"/>
  <c r="I47" i="23"/>
  <c r="B8" i="15" l="1"/>
  <c r="B7" i="15"/>
  <c r="B6" i="15"/>
  <c r="B5" i="15"/>
  <c r="B4" i="15"/>
  <c r="B5" i="14"/>
  <c r="B6" i="14"/>
  <c r="B7" i="14"/>
  <c r="B4" i="14"/>
  <c r="D2" i="14"/>
  <c r="D3" i="14" s="1"/>
  <c r="D4" i="14" s="1"/>
  <c r="D5" i="14" s="1"/>
  <c r="D6" i="14" s="1"/>
  <c r="D7" i="14" s="1"/>
  <c r="B13" i="13"/>
  <c r="B8" i="13"/>
  <c r="B4" i="13"/>
  <c r="B9" i="4"/>
  <c r="B8" i="4"/>
  <c r="C49" i="2" l="1"/>
  <c r="C50" i="2"/>
  <c r="C51" i="2"/>
  <c r="C52" i="2"/>
  <c r="C53" i="2"/>
  <c r="C54" i="2"/>
  <c r="C55" i="2"/>
  <c r="E55" i="2" s="1"/>
  <c r="C56" i="2"/>
  <c r="E56" i="2" s="1"/>
  <c r="C57" i="2"/>
  <c r="E57" i="2" s="1"/>
  <c r="C58" i="2"/>
  <c r="E58" i="2" s="1"/>
  <c r="C59" i="2"/>
  <c r="E59" i="2" s="1"/>
  <c r="C60" i="2"/>
  <c r="E60" i="2" s="1"/>
  <c r="C61" i="2"/>
  <c r="E61" i="2" s="1"/>
  <c r="C62" i="2"/>
  <c r="E62" i="2" s="1"/>
  <c r="C63" i="2"/>
  <c r="E63" i="2" s="1"/>
  <c r="C64" i="2"/>
  <c r="E64" i="2" s="1"/>
  <c r="C65" i="2"/>
  <c r="E65" i="2" s="1"/>
  <c r="C66" i="2"/>
  <c r="E66" i="2" s="1"/>
  <c r="E68" i="2"/>
  <c r="C41" i="2" l="1"/>
  <c r="C42" i="2"/>
  <c r="C43" i="2"/>
  <c r="C44" i="2"/>
  <c r="C45" i="2"/>
  <c r="C46" i="2"/>
  <c r="C40" i="2"/>
  <c r="C39" i="2"/>
  <c r="C38" i="2"/>
  <c r="A33" i="22"/>
  <c r="C33" i="22" s="1"/>
  <c r="A34" i="22"/>
  <c r="C34" i="22" s="1"/>
  <c r="A35" i="22"/>
  <c r="C35" i="22" s="1"/>
  <c r="A36" i="22"/>
  <c r="C36" i="22" s="1"/>
  <c r="A37" i="22"/>
  <c r="C37" i="22" s="1"/>
  <c r="A38" i="22"/>
  <c r="C38" i="22" s="1"/>
  <c r="A39" i="22"/>
  <c r="C39" i="22" s="1"/>
  <c r="A40" i="22"/>
  <c r="C40" i="22" s="1"/>
  <c r="A41" i="22"/>
  <c r="C41" i="22" s="1"/>
  <c r="A42" i="22"/>
  <c r="C42" i="22" s="1"/>
  <c r="A43" i="22"/>
  <c r="C43" i="22" s="1"/>
  <c r="A44" i="22"/>
  <c r="C44" i="22" s="1"/>
  <c r="A45" i="22"/>
  <c r="C45" i="22" s="1"/>
  <c r="A46" i="22"/>
  <c r="C46" i="22" s="1"/>
  <c r="A47" i="22"/>
  <c r="C47" i="22" s="1"/>
  <c r="A48" i="22"/>
  <c r="C48" i="22" s="1"/>
  <c r="A49" i="22"/>
  <c r="C49" i="22" s="1"/>
  <c r="A50" i="22"/>
  <c r="C50" i="22" s="1"/>
  <c r="C30" i="2"/>
  <c r="C31" i="2"/>
  <c r="C32" i="2"/>
  <c r="C33" i="2"/>
  <c r="C34" i="2"/>
  <c r="C35" i="2"/>
  <c r="C36" i="2"/>
  <c r="C29" i="2"/>
  <c r="C28" i="2"/>
  <c r="C20" i="2"/>
  <c r="C21" i="2"/>
  <c r="C22" i="2"/>
  <c r="C23" i="2"/>
  <c r="C24" i="2"/>
  <c r="C25" i="2"/>
  <c r="C26" i="2"/>
  <c r="C19" i="2"/>
  <c r="C18" i="2"/>
  <c r="C10" i="2"/>
  <c r="C11" i="2"/>
  <c r="C12" i="2"/>
  <c r="C13" i="2"/>
  <c r="C14" i="2"/>
  <c r="C15" i="2"/>
  <c r="C16" i="2"/>
  <c r="C9" i="2"/>
  <c r="C8" i="2"/>
  <c r="C6" i="2"/>
  <c r="C5" i="2"/>
  <c r="C4" i="2"/>
  <c r="C9" i="22"/>
  <c r="G9" i="22" s="1"/>
  <c r="C17" i="22"/>
  <c r="G17" i="22" s="1"/>
  <c r="A4" i="22"/>
  <c r="C4" i="22" s="1"/>
  <c r="E4" i="22" s="1"/>
  <c r="A5" i="22"/>
  <c r="C5" i="22" s="1"/>
  <c r="G5" i="22" s="1"/>
  <c r="A6" i="22"/>
  <c r="C6" i="22" s="1"/>
  <c r="A7" i="22"/>
  <c r="C7" i="22" s="1"/>
  <c r="A8" i="22"/>
  <c r="C8" i="22" s="1"/>
  <c r="E8" i="22" s="1"/>
  <c r="A9" i="22"/>
  <c r="A10" i="22"/>
  <c r="C10" i="22" s="1"/>
  <c r="A11" i="22"/>
  <c r="C11" i="22" s="1"/>
  <c r="A12" i="22"/>
  <c r="C12" i="22" s="1"/>
  <c r="E12" i="22" s="1"/>
  <c r="A13" i="22"/>
  <c r="C13" i="22" s="1"/>
  <c r="A14" i="22"/>
  <c r="C14" i="22" s="1"/>
  <c r="A15" i="22"/>
  <c r="C15" i="22" s="1"/>
  <c r="A16" i="22"/>
  <c r="C16" i="22" s="1"/>
  <c r="E16" i="22" s="1"/>
  <c r="A17" i="22"/>
  <c r="A18" i="22"/>
  <c r="C18" i="22" s="1"/>
  <c r="A19" i="22"/>
  <c r="C19" i="22" s="1"/>
  <c r="A20" i="22"/>
  <c r="C20" i="22" s="1"/>
  <c r="E20" i="22" s="1"/>
  <c r="A21" i="22"/>
  <c r="C21" i="22" s="1"/>
  <c r="A22" i="22"/>
  <c r="C22" i="22" s="1"/>
  <c r="A23" i="22"/>
  <c r="C23" i="22" s="1"/>
  <c r="A24" i="22"/>
  <c r="C24" i="22" s="1"/>
  <c r="E24" i="22" s="1"/>
  <c r="A25" i="22"/>
  <c r="C25" i="22" s="1"/>
  <c r="A26" i="22"/>
  <c r="C26" i="22" s="1"/>
  <c r="A27" i="22"/>
  <c r="C27" i="22" s="1"/>
  <c r="A28" i="22"/>
  <c r="C28" i="22" s="1"/>
  <c r="E28" i="22" s="1"/>
  <c r="A29" i="22"/>
  <c r="C29" i="22" s="1"/>
  <c r="A30" i="22"/>
  <c r="C30" i="22" s="1"/>
  <c r="E30" i="22" s="1"/>
  <c r="A31" i="22"/>
  <c r="C31" i="22" s="1"/>
  <c r="E31" i="22" s="1"/>
  <c r="A32" i="22"/>
  <c r="C32" i="22" s="1"/>
  <c r="E32" i="22" s="1"/>
  <c r="A3" i="22"/>
  <c r="C3" i="22" s="1"/>
  <c r="E3" i="22" s="1"/>
  <c r="G31" i="22" l="1"/>
  <c r="G30" i="22"/>
  <c r="G29" i="22"/>
  <c r="E29" i="22"/>
  <c r="E27" i="22"/>
  <c r="G27" i="22"/>
  <c r="E26" i="22"/>
  <c r="G26" i="22"/>
  <c r="G25" i="22"/>
  <c r="E25" i="22"/>
  <c r="E23" i="22"/>
  <c r="G23" i="22"/>
  <c r="E22" i="22"/>
  <c r="G22" i="22"/>
  <c r="G21" i="22"/>
  <c r="E21" i="22"/>
  <c r="E48" i="22"/>
  <c r="G48" i="22"/>
  <c r="E44" i="22"/>
  <c r="G44" i="22"/>
  <c r="E40" i="22"/>
  <c r="G40" i="22"/>
  <c r="E36" i="22"/>
  <c r="G36" i="22"/>
  <c r="E47" i="22"/>
  <c r="G47" i="22"/>
  <c r="E43" i="22"/>
  <c r="G43" i="22"/>
  <c r="E39" i="22"/>
  <c r="G39" i="22"/>
  <c r="E35" i="22"/>
  <c r="G35" i="22"/>
  <c r="E50" i="22"/>
  <c r="G50" i="22"/>
  <c r="E46" i="22"/>
  <c r="G46" i="22"/>
  <c r="E42" i="22"/>
  <c r="G42" i="22"/>
  <c r="E38" i="22"/>
  <c r="G38" i="22"/>
  <c r="E34" i="22"/>
  <c r="G34" i="22"/>
  <c r="E49" i="22"/>
  <c r="G49" i="22"/>
  <c r="E45" i="22"/>
  <c r="G45" i="22"/>
  <c r="E41" i="22"/>
  <c r="G41" i="22"/>
  <c r="E37" i="22"/>
  <c r="G37" i="22"/>
  <c r="E33" i="22"/>
  <c r="G33" i="22"/>
  <c r="G32" i="22"/>
  <c r="G28" i="22"/>
  <c r="E19" i="22"/>
  <c r="G19" i="22"/>
  <c r="E18" i="22"/>
  <c r="G18" i="22"/>
  <c r="E17" i="22"/>
  <c r="E15" i="22"/>
  <c r="G15" i="22"/>
  <c r="E14" i="22"/>
  <c r="G14" i="22"/>
  <c r="G13" i="22"/>
  <c r="E13" i="22"/>
  <c r="E11" i="22"/>
  <c r="G11" i="22"/>
  <c r="E10" i="22"/>
  <c r="G10" i="22"/>
  <c r="E9" i="22"/>
  <c r="E7" i="22"/>
  <c r="G7" i="22"/>
  <c r="G6" i="22"/>
  <c r="E6" i="22"/>
  <c r="E5" i="22"/>
  <c r="G3" i="22"/>
  <c r="G24" i="22"/>
  <c r="G20" i="22"/>
  <c r="G16" i="22"/>
  <c r="G12" i="22"/>
  <c r="G8" i="22"/>
  <c r="G4" i="22"/>
  <c r="C2" i="22"/>
  <c r="G2" i="22" s="1"/>
  <c r="E2" i="22" l="1"/>
  <c r="D3" i="4" l="1"/>
  <c r="D4" i="4"/>
  <c r="D5" i="4"/>
  <c r="D6" i="4"/>
  <c r="D7" i="4"/>
  <c r="D8" i="4"/>
  <c r="D9" i="4"/>
  <c r="D2" i="4"/>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B155" i="21"/>
  <c r="B156" i="21"/>
  <c r="B157" i="21"/>
  <c r="B158" i="21"/>
  <c r="B159" i="21"/>
  <c r="B160" i="21"/>
  <c r="B161" i="21"/>
  <c r="B162" i="21"/>
  <c r="B163" i="21"/>
  <c r="B164" i="21"/>
  <c r="B165" i="21"/>
  <c r="B166" i="21"/>
  <c r="B167" i="21"/>
  <c r="B168" i="21"/>
  <c r="B169" i="21"/>
  <c r="B170" i="21"/>
  <c r="B171" i="21"/>
  <c r="B172" i="21"/>
  <c r="B173" i="21"/>
  <c r="B174" i="21"/>
  <c r="B175" i="21"/>
  <c r="B176" i="21"/>
  <c r="B177" i="21"/>
  <c r="B178" i="21"/>
  <c r="B179" i="21"/>
  <c r="B180" i="21"/>
  <c r="B181" i="21"/>
  <c r="B182" i="21"/>
  <c r="B183" i="21"/>
  <c r="B184" i="21"/>
  <c r="B185" i="21"/>
  <c r="B186" i="21"/>
  <c r="B187" i="21"/>
  <c r="B188" i="21"/>
  <c r="B189" i="21"/>
  <c r="B190" i="21"/>
  <c r="B191" i="21"/>
  <c r="B192" i="21"/>
  <c r="B193" i="21"/>
  <c r="B194" i="21"/>
  <c r="B195" i="21"/>
  <c r="B196" i="21"/>
  <c r="B197" i="21"/>
  <c r="B198" i="21"/>
  <c r="B199" i="21"/>
  <c r="B200" i="21"/>
  <c r="B201" i="21"/>
  <c r="B202" i="21"/>
  <c r="B203" i="21"/>
  <c r="B204" i="21"/>
  <c r="B205" i="21"/>
  <c r="B206" i="21"/>
  <c r="B207" i="21"/>
  <c r="B208" i="21"/>
  <c r="B209" i="21"/>
  <c r="B210" i="21"/>
  <c r="B211" i="21"/>
  <c r="B212" i="21"/>
  <c r="B213" i="21"/>
  <c r="B214" i="21"/>
  <c r="B215" i="21"/>
  <c r="B216" i="21"/>
  <c r="B217" i="21"/>
  <c r="B218" i="21"/>
  <c r="B219" i="21"/>
  <c r="B220" i="21"/>
  <c r="B221" i="21"/>
  <c r="B222" i="21"/>
  <c r="B223" i="21"/>
  <c r="B224" i="21"/>
  <c r="B225" i="21"/>
  <c r="B226" i="21"/>
  <c r="B227" i="21"/>
  <c r="B228" i="21"/>
  <c r="B229" i="21"/>
  <c r="B230" i="21"/>
  <c r="B231" i="21"/>
  <c r="B232" i="21"/>
  <c r="B233" i="21"/>
  <c r="B234" i="21"/>
  <c r="B235" i="21"/>
  <c r="B236" i="21"/>
  <c r="B237" i="21"/>
  <c r="B238" i="21"/>
  <c r="B239" i="21"/>
  <c r="B240" i="21"/>
  <c r="B241" i="21"/>
  <c r="B242" i="21"/>
  <c r="B243" i="21"/>
  <c r="B244" i="21"/>
  <c r="B245" i="21"/>
  <c r="B246" i="21"/>
  <c r="B247" i="21"/>
  <c r="B248" i="21"/>
  <c r="B249" i="21"/>
  <c r="B250" i="21"/>
  <c r="B251" i="21"/>
  <c r="B252" i="21"/>
  <c r="B253" i="21"/>
  <c r="B254" i="21"/>
  <c r="B255" i="21"/>
  <c r="B256" i="21"/>
  <c r="B257" i="21"/>
  <c r="B258" i="21"/>
  <c r="B259" i="21"/>
  <c r="B260" i="21"/>
  <c r="B261" i="21"/>
  <c r="B262" i="21"/>
  <c r="B263" i="21"/>
  <c r="B264" i="21"/>
  <c r="B265" i="21"/>
  <c r="B266" i="21"/>
  <c r="B267" i="21"/>
  <c r="B268" i="21"/>
  <c r="B269" i="21"/>
  <c r="B270" i="21"/>
  <c r="B271" i="21"/>
  <c r="B272" i="21"/>
  <c r="B273" i="21"/>
  <c r="B274" i="21"/>
  <c r="B275" i="21"/>
  <c r="B276" i="21"/>
  <c r="B277" i="21"/>
  <c r="B278" i="21"/>
  <c r="B279" i="21"/>
  <c r="B280" i="21"/>
  <c r="B281" i="21"/>
  <c r="B282" i="21"/>
  <c r="B283" i="21"/>
  <c r="B284" i="21"/>
  <c r="B285" i="21"/>
  <c r="B286" i="21"/>
  <c r="B287" i="21"/>
  <c r="B288" i="21"/>
  <c r="B289" i="21"/>
  <c r="B290" i="21"/>
  <c r="B291" i="21"/>
  <c r="B292" i="21"/>
  <c r="B293" i="21"/>
  <c r="B294" i="21"/>
  <c r="B295" i="21"/>
  <c r="B296" i="21"/>
  <c r="B297" i="21"/>
  <c r="B298" i="21"/>
  <c r="B299" i="21"/>
  <c r="B300" i="21"/>
  <c r="B301" i="21"/>
  <c r="B302" i="21"/>
  <c r="B303" i="21"/>
  <c r="B304" i="21"/>
  <c r="B305" i="21"/>
  <c r="B306" i="21"/>
  <c r="B307" i="21"/>
  <c r="B308" i="21"/>
  <c r="B309" i="21"/>
  <c r="B310" i="21"/>
  <c r="B311" i="21"/>
  <c r="B312" i="21"/>
  <c r="B313" i="21"/>
  <c r="B314" i="21"/>
  <c r="B315" i="21"/>
  <c r="B316" i="21"/>
  <c r="B317" i="21"/>
  <c r="B318" i="21"/>
  <c r="B319" i="21"/>
  <c r="B320" i="21"/>
  <c r="B321" i="21"/>
  <c r="B322" i="21"/>
  <c r="B323" i="21"/>
  <c r="B324" i="21"/>
  <c r="B325" i="21"/>
  <c r="B326" i="21"/>
  <c r="B327" i="21"/>
  <c r="B328" i="21"/>
  <c r="B329" i="21"/>
  <c r="B330" i="21"/>
  <c r="B331" i="21"/>
  <c r="B332" i="21"/>
  <c r="B333" i="21"/>
  <c r="A3" i="1"/>
  <c r="B3" i="21" l="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2" i="21"/>
  <c r="E4" i="2"/>
  <c r="E5" i="2"/>
  <c r="E6" i="2"/>
  <c r="E8" i="2"/>
  <c r="E9" i="2"/>
  <c r="E10" i="2"/>
  <c r="E11" i="2"/>
  <c r="E12" i="2"/>
  <c r="E13" i="2"/>
  <c r="E14" i="2"/>
  <c r="E15" i="2"/>
  <c r="E16" i="2"/>
  <c r="E18" i="2"/>
  <c r="E19" i="2"/>
  <c r="E20" i="2"/>
  <c r="E21" i="2"/>
  <c r="E22" i="2"/>
  <c r="E23" i="2"/>
  <c r="E24" i="2"/>
  <c r="E25" i="2"/>
  <c r="E26" i="2"/>
  <c r="E28" i="2"/>
  <c r="E29" i="2"/>
  <c r="E30" i="2"/>
  <c r="E31" i="2"/>
  <c r="E32" i="2"/>
  <c r="E33" i="2"/>
  <c r="E34" i="2"/>
  <c r="E35" i="2"/>
  <c r="E36" i="2"/>
  <c r="E38" i="2"/>
  <c r="E39" i="2"/>
  <c r="E40" i="2"/>
  <c r="E41" i="2"/>
  <c r="E42" i="2"/>
  <c r="E43" i="2"/>
  <c r="E44" i="2"/>
  <c r="E45" i="2"/>
  <c r="E46" i="2"/>
  <c r="E48" i="2"/>
  <c r="E49" i="2"/>
  <c r="E50" i="2"/>
  <c r="E51" i="2"/>
  <c r="E52" i="2"/>
  <c r="E53" i="2"/>
  <c r="E54" i="2"/>
  <c r="A1" i="17"/>
  <c r="A2" i="9"/>
  <c r="A3" i="2"/>
  <c r="A2" i="4"/>
  <c r="A2" i="15"/>
  <c r="A2" i="14"/>
  <c r="A2" i="13"/>
  <c r="C84" i="9" l="1"/>
  <c r="E84" i="9" s="1"/>
  <c r="C85" i="9"/>
  <c r="E85" i="9" s="1"/>
  <c r="C86" i="9"/>
  <c r="E86" i="9" s="1"/>
  <c r="C87" i="9"/>
  <c r="E87" i="9" s="1"/>
  <c r="C88" i="9"/>
  <c r="E88" i="9" s="1"/>
  <c r="C89" i="9"/>
  <c r="E89" i="9" s="1"/>
  <c r="C90" i="9"/>
  <c r="E90" i="9" s="1"/>
  <c r="C91" i="9"/>
  <c r="E91" i="9" s="1"/>
  <c r="C92" i="9"/>
  <c r="E92" i="9" s="1"/>
  <c r="C93" i="9"/>
  <c r="E93" i="9" s="1"/>
  <c r="C94" i="9"/>
  <c r="E94" i="9" s="1"/>
  <c r="C95" i="9"/>
  <c r="E95" i="9" s="1"/>
  <c r="C96" i="9"/>
  <c r="E96" i="9" s="1"/>
  <c r="C76" i="9"/>
  <c r="E76" i="9" s="1"/>
  <c r="C77" i="9"/>
  <c r="E77" i="9" s="1"/>
  <c r="C78" i="9"/>
  <c r="E78" i="9" s="1"/>
  <c r="C79" i="9"/>
  <c r="E79" i="9" s="1"/>
  <c r="C80" i="9"/>
  <c r="E80" i="9" s="1"/>
  <c r="C81" i="9"/>
  <c r="E81" i="9" s="1"/>
  <c r="C82" i="9"/>
  <c r="E82" i="9" s="1"/>
  <c r="C83" i="9"/>
  <c r="E83" i="9" s="1"/>
  <c r="C72" i="9"/>
  <c r="C3" i="17" l="1"/>
  <c r="E72" i="9" l="1"/>
  <c r="C73" i="9"/>
  <c r="E73" i="9"/>
  <c r="C74" i="9"/>
  <c r="E74" i="9" s="1"/>
  <c r="C75" i="9"/>
  <c r="E75" i="9" s="1"/>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3" i="14"/>
  <c r="A4" i="14" s="1"/>
  <c r="A5" i="14" s="1"/>
  <c r="A6" i="14" s="1"/>
  <c r="A7" i="14" s="1"/>
  <c r="C71" i="9"/>
  <c r="E71" i="9" s="1"/>
  <c r="C56" i="9"/>
  <c r="E56" i="9" s="1"/>
  <c r="C57" i="9"/>
  <c r="E57" i="9"/>
  <c r="C58" i="9"/>
  <c r="E58" i="9" s="1"/>
  <c r="C59" i="9"/>
  <c r="E59" i="9" s="1"/>
  <c r="C60" i="9"/>
  <c r="E60" i="9" s="1"/>
  <c r="C61" i="9"/>
  <c r="E61" i="9" s="1"/>
  <c r="C62" i="9"/>
  <c r="E62" i="9" s="1"/>
  <c r="C63" i="9"/>
  <c r="E63" i="9" s="1"/>
  <c r="C64" i="9"/>
  <c r="E64" i="9" s="1"/>
  <c r="C65" i="9"/>
  <c r="E65" i="9" s="1"/>
  <c r="C66" i="9"/>
  <c r="E66" i="9" s="1"/>
  <c r="C67" i="9"/>
  <c r="E67" i="9" s="1"/>
  <c r="C68" i="9"/>
  <c r="E68" i="9" s="1"/>
  <c r="C69" i="9"/>
  <c r="E69" i="9" s="1"/>
  <c r="C70" i="9"/>
  <c r="E70" i="9" s="1"/>
  <c r="C55" i="9"/>
  <c r="E55" i="9" s="1"/>
  <c r="A3" i="4"/>
  <c r="A4" i="4" s="1"/>
  <c r="A5" i="4" s="1"/>
  <c r="A6" i="4" s="1"/>
  <c r="A7" i="4" s="1"/>
  <c r="A8" i="4" s="1"/>
  <c r="A9" i="4" s="1"/>
  <c r="B9" i="1"/>
  <c r="D9" i="1" s="1"/>
  <c r="A4" i="1"/>
  <c r="A5" i="1" s="1"/>
  <c r="A6" i="1" s="1"/>
  <c r="A7" i="1" s="1"/>
  <c r="A8" i="1" s="1"/>
  <c r="A9" i="1" s="1"/>
  <c r="B4" i="1"/>
  <c r="D4" i="1" s="1"/>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5" i="13"/>
  <c r="C51" i="9"/>
  <c r="E51" i="9" s="1"/>
  <c r="C52" i="9"/>
  <c r="E52" i="9" s="1"/>
  <c r="C53" i="9"/>
  <c r="E53" i="9" s="1"/>
  <c r="C54" i="9"/>
  <c r="E54" i="9"/>
  <c r="C50" i="9"/>
  <c r="E50" i="9" s="1"/>
  <c r="C49" i="9"/>
  <c r="E49" i="9" s="1"/>
  <c r="C48" i="9"/>
  <c r="E48" i="9" s="1"/>
  <c r="C47" i="9"/>
  <c r="E47" i="9" s="1"/>
  <c r="C46" i="9"/>
  <c r="E46" i="9" s="1"/>
  <c r="C45" i="9"/>
  <c r="E45" i="9" s="1"/>
  <c r="C44" i="9"/>
  <c r="E44" i="9" s="1"/>
  <c r="C43" i="9"/>
  <c r="E43" i="9" s="1"/>
  <c r="C42" i="9"/>
  <c r="E42" i="9" s="1"/>
  <c r="C41" i="9"/>
  <c r="E41" i="9" s="1"/>
  <c r="C40" i="9"/>
  <c r="E40" i="9" s="1"/>
  <c r="C39" i="9"/>
  <c r="E39" i="9" s="1"/>
  <c r="C38" i="9"/>
  <c r="E38" i="9" s="1"/>
  <c r="C37" i="9"/>
  <c r="E37" i="9" s="1"/>
  <c r="E3" i="2"/>
  <c r="A3" i="15"/>
  <c r="A4" i="15" s="1"/>
  <c r="A5" i="15" s="1"/>
  <c r="A6" i="15" s="1"/>
  <c r="A7" i="15" s="1"/>
  <c r="A8" i="15" s="1"/>
  <c r="A9" i="15" s="1"/>
  <c r="A10" i="15" s="1"/>
  <c r="A11" i="15" s="1"/>
  <c r="A12" i="15" s="1"/>
  <c r="A13" i="15" s="1"/>
  <c r="B5" i="1"/>
  <c r="D5" i="1" s="1"/>
  <c r="B8" i="1"/>
  <c r="D8" i="1" s="1"/>
  <c r="D3" i="1"/>
  <c r="A4" i="13"/>
  <c r="A3" i="13"/>
  <c r="C4" i="9"/>
  <c r="E4" i="9" s="1"/>
  <c r="C5" i="9"/>
  <c r="E5" i="9" s="1"/>
  <c r="C6" i="9"/>
  <c r="E6" i="9" s="1"/>
  <c r="C7" i="9"/>
  <c r="E7" i="9" s="1"/>
  <c r="C8" i="9"/>
  <c r="E8" i="9" s="1"/>
  <c r="C9" i="9"/>
  <c r="E9" i="9" s="1"/>
  <c r="C10" i="9"/>
  <c r="E10" i="9" s="1"/>
  <c r="C11" i="9"/>
  <c r="E11" i="9" s="1"/>
  <c r="C12" i="9"/>
  <c r="E12" i="9" s="1"/>
  <c r="C13" i="9"/>
  <c r="E13" i="9" s="1"/>
  <c r="C14" i="9"/>
  <c r="E14" i="9" s="1"/>
  <c r="C15" i="9"/>
  <c r="E15" i="9" s="1"/>
  <c r="C16" i="9"/>
  <c r="E16" i="9" s="1"/>
  <c r="C17" i="9"/>
  <c r="E17" i="9" s="1"/>
  <c r="C18" i="9"/>
  <c r="E18" i="9" s="1"/>
  <c r="C19" i="9"/>
  <c r="E19" i="9" s="1"/>
  <c r="C20" i="9"/>
  <c r="E20" i="9" s="1"/>
  <c r="C21" i="9"/>
  <c r="E21" i="9" s="1"/>
  <c r="C22" i="9"/>
  <c r="E22" i="9" s="1"/>
  <c r="C23" i="9"/>
  <c r="E23" i="9" s="1"/>
  <c r="C24" i="9"/>
  <c r="E24" i="9" s="1"/>
  <c r="C25" i="9"/>
  <c r="E25" i="9" s="1"/>
  <c r="C26" i="9"/>
  <c r="E26" i="9" s="1"/>
  <c r="C27" i="9"/>
  <c r="E27" i="9" s="1"/>
  <c r="C28" i="9"/>
  <c r="E28" i="9" s="1"/>
  <c r="C29" i="9"/>
  <c r="E29" i="9" s="1"/>
  <c r="C30" i="9"/>
  <c r="E30" i="9" s="1"/>
  <c r="C31" i="9"/>
  <c r="E31" i="9" s="1"/>
  <c r="C32" i="9"/>
  <c r="E32" i="9" s="1"/>
  <c r="C33" i="9"/>
  <c r="E33" i="9" s="1"/>
  <c r="C34" i="9"/>
  <c r="E34" i="9" s="1"/>
  <c r="C35" i="9"/>
  <c r="E35" i="9" s="1"/>
  <c r="C36" i="9"/>
  <c r="E36" i="9" s="1"/>
  <c r="C3" i="9"/>
  <c r="E3" i="9" s="1"/>
  <c r="B7" i="1"/>
  <c r="D7" i="1" s="1"/>
  <c r="B6" i="1"/>
  <c r="D6" i="1" s="1"/>
  <c r="E2" i="9"/>
  <c r="A6" i="13" l="1"/>
  <c r="A7" i="13" s="1"/>
  <c r="A8" i="13" s="1"/>
  <c r="A9" i="13" s="1"/>
  <c r="A10" i="13" s="1"/>
  <c r="A11" i="13" s="1"/>
  <c r="A12" i="13" s="1"/>
  <c r="A13" i="13" s="1"/>
  <c r="A14" i="13" s="1"/>
  <c r="A15" i="13" s="1"/>
  <c r="A34" i="4"/>
</calcChain>
</file>

<file path=xl/sharedStrings.xml><?xml version="1.0" encoding="utf-8"?>
<sst xmlns="http://schemas.openxmlformats.org/spreadsheetml/2006/main" count="1054" uniqueCount="418">
  <si>
    <t>Description</t>
  </si>
  <si>
    <t>%</t>
  </si>
  <si>
    <t>Dip Obs</t>
  </si>
  <si>
    <t>Angle</t>
  </si>
  <si>
    <t>Sample #</t>
  </si>
  <si>
    <t>From</t>
  </si>
  <si>
    <t>To</t>
  </si>
  <si>
    <t>Rock Name</t>
  </si>
  <si>
    <t>Major Unit</t>
  </si>
  <si>
    <t>Other</t>
  </si>
  <si>
    <t>Core angle</t>
  </si>
  <si>
    <t>Type</t>
  </si>
  <si>
    <t>Magnetite</t>
  </si>
  <si>
    <t>Sample Description</t>
  </si>
  <si>
    <t>Hole ID</t>
  </si>
  <si>
    <t>Drill Hole Data Cover Sheet</t>
  </si>
  <si>
    <t>Property</t>
  </si>
  <si>
    <t>NTS</t>
  </si>
  <si>
    <t>Township</t>
  </si>
  <si>
    <t>Drill Hole ID</t>
  </si>
  <si>
    <t>Collar Location</t>
  </si>
  <si>
    <t>UTM:</t>
  </si>
  <si>
    <t>N</t>
  </si>
  <si>
    <t>Elevation:</t>
  </si>
  <si>
    <t>Purpose Of Hole</t>
  </si>
  <si>
    <t>Drill Information</t>
  </si>
  <si>
    <t>Contractor</t>
  </si>
  <si>
    <t>Core Diameter</t>
  </si>
  <si>
    <t>Drill Rig</t>
  </si>
  <si>
    <t>Date Started</t>
  </si>
  <si>
    <t>Date Finished</t>
  </si>
  <si>
    <t>Geology Logged By</t>
  </si>
  <si>
    <t>Geotechnical Logging By</t>
  </si>
  <si>
    <t>Sampling By</t>
  </si>
  <si>
    <t>Survey Data</t>
  </si>
  <si>
    <t>Post Drilling Data</t>
  </si>
  <si>
    <t>Method</t>
  </si>
  <si>
    <t>Hole Status:</t>
  </si>
  <si>
    <t>Depth of Hole from Top of Casing</t>
  </si>
  <si>
    <t>Horizontal Trace</t>
  </si>
  <si>
    <t>Vertical Depth</t>
  </si>
  <si>
    <t>Casing left in ground:</t>
  </si>
  <si>
    <t>Water Information</t>
  </si>
  <si>
    <t>Base of Oxidation</t>
  </si>
  <si>
    <t>Depth to Fresh Rock</t>
  </si>
  <si>
    <t>Depth to Water</t>
  </si>
  <si>
    <t>Water Loss</t>
  </si>
  <si>
    <t>Comments</t>
  </si>
  <si>
    <t>Po</t>
  </si>
  <si>
    <t>Py</t>
  </si>
  <si>
    <t>Cp</t>
  </si>
  <si>
    <t>Box #</t>
  </si>
  <si>
    <t>Depth m</t>
  </si>
  <si>
    <t>Facies</t>
  </si>
  <si>
    <t>metres</t>
  </si>
  <si>
    <t>feet</t>
  </si>
  <si>
    <t>Final Depth:</t>
  </si>
  <si>
    <t>E</t>
  </si>
  <si>
    <t>Interval</t>
  </si>
  <si>
    <t xml:space="preserve">Drill Log, DDH </t>
  </si>
  <si>
    <t>Northquest Ltd.  - Codes</t>
  </si>
  <si>
    <t>Rock Code</t>
  </si>
  <si>
    <t>Rock type</t>
  </si>
  <si>
    <t>Colour</t>
  </si>
  <si>
    <t>Grain Size</t>
  </si>
  <si>
    <t>Intensity</t>
  </si>
  <si>
    <t>Silicate</t>
  </si>
  <si>
    <t>metallic</t>
  </si>
  <si>
    <t>Structures</t>
  </si>
  <si>
    <t>kom</t>
  </si>
  <si>
    <t>komatiite</t>
  </si>
  <si>
    <t>bas</t>
  </si>
  <si>
    <t>basalt</t>
  </si>
  <si>
    <t>bk</t>
  </si>
  <si>
    <t>black</t>
  </si>
  <si>
    <t>aph</t>
  </si>
  <si>
    <t>aphanitic</t>
  </si>
  <si>
    <t>int</t>
  </si>
  <si>
    <t>Intense</t>
  </si>
  <si>
    <t>qtz</t>
  </si>
  <si>
    <t>quartz</t>
  </si>
  <si>
    <t>mt</t>
  </si>
  <si>
    <t>magnetite</t>
  </si>
  <si>
    <t>bx</t>
  </si>
  <si>
    <t>breccia</t>
  </si>
  <si>
    <t>and</t>
  </si>
  <si>
    <t>andesite</t>
  </si>
  <si>
    <t>dk grn</t>
  </si>
  <si>
    <t>dark green</t>
  </si>
  <si>
    <t>fg</t>
  </si>
  <si>
    <t>fine-grained</t>
  </si>
  <si>
    <t>str</t>
  </si>
  <si>
    <t>strong</t>
  </si>
  <si>
    <t>ab</t>
  </si>
  <si>
    <t>albite</t>
  </si>
  <si>
    <t>hem</t>
  </si>
  <si>
    <t>pbx</t>
  </si>
  <si>
    <t>psuedo-breccia</t>
  </si>
  <si>
    <t>rhy</t>
  </si>
  <si>
    <t>rhyolite</t>
  </si>
  <si>
    <t>med grn</t>
  </si>
  <si>
    <t>medium green</t>
  </si>
  <si>
    <t>mg</t>
  </si>
  <si>
    <t>medium-grained</t>
  </si>
  <si>
    <t>mod</t>
  </si>
  <si>
    <t>moderate</t>
  </si>
  <si>
    <t>ksp</t>
  </si>
  <si>
    <t>kspar</t>
  </si>
  <si>
    <t>goe</t>
  </si>
  <si>
    <t>goethite</t>
  </si>
  <si>
    <t>mas</t>
  </si>
  <si>
    <t>massive</t>
  </si>
  <si>
    <t>gab</t>
  </si>
  <si>
    <t>gabbro</t>
  </si>
  <si>
    <t>lt grn</t>
  </si>
  <si>
    <t>light green</t>
  </si>
  <si>
    <t>cg</t>
  </si>
  <si>
    <t>coarse-grained</t>
  </si>
  <si>
    <t>wk</t>
  </si>
  <si>
    <t>weak</t>
  </si>
  <si>
    <t>amph</t>
  </si>
  <si>
    <t>amphibole</t>
  </si>
  <si>
    <t>py</t>
  </si>
  <si>
    <t>pyrite</t>
  </si>
  <si>
    <t>rp</t>
  </si>
  <si>
    <t>relic porphyry</t>
  </si>
  <si>
    <t>pyrox</t>
  </si>
  <si>
    <t>pyroxenite</t>
  </si>
  <si>
    <t>white</t>
  </si>
  <si>
    <t>peg</t>
  </si>
  <si>
    <t>act</t>
  </si>
  <si>
    <t>actinolite</t>
  </si>
  <si>
    <t>po</t>
  </si>
  <si>
    <t>pyrrhotite</t>
  </si>
  <si>
    <t>dbx</t>
  </si>
  <si>
    <t>diatreme breccia</t>
  </si>
  <si>
    <t>per</t>
  </si>
  <si>
    <t>peridotite</t>
  </si>
  <si>
    <t>buff</t>
  </si>
  <si>
    <t>chl</t>
  </si>
  <si>
    <t>chlorite</t>
  </si>
  <si>
    <t>cpy</t>
  </si>
  <si>
    <t>chalcopyrite</t>
  </si>
  <si>
    <t>bed</t>
  </si>
  <si>
    <t>bedding/lamination</t>
  </si>
  <si>
    <t>dio</t>
  </si>
  <si>
    <t>diorite</t>
  </si>
  <si>
    <t>yel</t>
  </si>
  <si>
    <t>yellow</t>
  </si>
  <si>
    <t>ser</t>
  </si>
  <si>
    <t>sericite</t>
  </si>
  <si>
    <t>aspy</t>
  </si>
  <si>
    <t>arsemopyrite</t>
  </si>
  <si>
    <t>fld</t>
  </si>
  <si>
    <t>fold</t>
  </si>
  <si>
    <t>gran</t>
  </si>
  <si>
    <t>granite</t>
  </si>
  <si>
    <t>red</t>
  </si>
  <si>
    <t>carb</t>
  </si>
  <si>
    <t>carbonate</t>
  </si>
  <si>
    <t>Au</t>
  </si>
  <si>
    <t>gold</t>
  </si>
  <si>
    <t>fol</t>
  </si>
  <si>
    <t>foliation</t>
  </si>
  <si>
    <t>ftuf</t>
  </si>
  <si>
    <t>felsic tuff</t>
  </si>
  <si>
    <t>pink</t>
  </si>
  <si>
    <t>graph</t>
  </si>
  <si>
    <t>graphite</t>
  </si>
  <si>
    <t>sp</t>
  </si>
  <si>
    <t>sphalerite</t>
  </si>
  <si>
    <t>con</t>
  </si>
  <si>
    <t>contact</t>
  </si>
  <si>
    <t>ituf</t>
  </si>
  <si>
    <t>intermediate tuff</t>
  </si>
  <si>
    <t>brn</t>
  </si>
  <si>
    <t>brown</t>
  </si>
  <si>
    <t>serp</t>
  </si>
  <si>
    <t>serpentine</t>
  </si>
  <si>
    <t>gal</t>
  </si>
  <si>
    <t>galena</t>
  </si>
  <si>
    <t>mtuf</t>
  </si>
  <si>
    <t>mafic tuff</t>
  </si>
  <si>
    <t>orange</t>
  </si>
  <si>
    <t>tl</t>
  </si>
  <si>
    <t>tourmaline</t>
  </si>
  <si>
    <t>mal</t>
  </si>
  <si>
    <t>malachite</t>
  </si>
  <si>
    <t>pu</t>
  </si>
  <si>
    <t>purple</t>
  </si>
  <si>
    <t>cc</t>
  </si>
  <si>
    <t>Calcite</t>
  </si>
  <si>
    <t>az</t>
  </si>
  <si>
    <t>azurite</t>
  </si>
  <si>
    <t>agg</t>
  </si>
  <si>
    <t>agglomerate</t>
  </si>
  <si>
    <t>Grun</t>
  </si>
  <si>
    <t>Grunnerite</t>
  </si>
  <si>
    <t>U</t>
  </si>
  <si>
    <t>uranophane</t>
  </si>
  <si>
    <t>fu</t>
  </si>
  <si>
    <t>fuchsite</t>
  </si>
  <si>
    <t>gos</t>
  </si>
  <si>
    <t>gossan</t>
  </si>
  <si>
    <t>df</t>
  </si>
  <si>
    <t>debris flow</t>
  </si>
  <si>
    <t>sulph</t>
  </si>
  <si>
    <t>sulphide</t>
  </si>
  <si>
    <t>Azimuth</t>
  </si>
  <si>
    <t>Width</t>
  </si>
  <si>
    <t>Rock Type</t>
  </si>
  <si>
    <t>Aspy</t>
  </si>
  <si>
    <t xml:space="preserve">Dip: </t>
  </si>
  <si>
    <t>Collar Azimuth:</t>
  </si>
  <si>
    <t>Structural Angle</t>
  </si>
  <si>
    <t>Strength</t>
  </si>
  <si>
    <t>Alteration</t>
  </si>
  <si>
    <t>pegmatitic</t>
  </si>
  <si>
    <t>altn</t>
  </si>
  <si>
    <t>alteration</t>
  </si>
  <si>
    <t xml:space="preserve">Visible Gold </t>
  </si>
  <si>
    <t xml:space="preserve">Mention if there is vg in samples, if intensely silicified and/or high % of sulphides </t>
  </si>
  <si>
    <t xml:space="preserve">Note if there is broken or lost core </t>
  </si>
  <si>
    <t>EOH</t>
  </si>
  <si>
    <t>Livingstone</t>
  </si>
  <si>
    <t>Mining District</t>
  </si>
  <si>
    <t>to intersect main showing at depth</t>
  </si>
  <si>
    <t>Blackhawk</t>
  </si>
  <si>
    <t>Drill 1</t>
  </si>
  <si>
    <t>Proposed Depth (ft):</t>
  </si>
  <si>
    <t>Zone: 8</t>
  </si>
  <si>
    <t>From (m)</t>
  </si>
  <si>
    <t>To (m)</t>
  </si>
  <si>
    <t>BQ2</t>
  </si>
  <si>
    <t>July 19-2017</t>
  </si>
  <si>
    <t>Blocky/fault gouge</t>
  </si>
  <si>
    <t>Recovery</t>
  </si>
  <si>
    <t>RQD</t>
  </si>
  <si>
    <t>natural fractures</t>
  </si>
  <si>
    <t>overburden</t>
  </si>
  <si>
    <t>casing</t>
  </si>
  <si>
    <t>Quartz-mica schist</t>
  </si>
  <si>
    <t>W425336</t>
  </si>
  <si>
    <t>W425337</t>
  </si>
  <si>
    <t>W425338</t>
  </si>
  <si>
    <t>W425339</t>
  </si>
  <si>
    <t>W425340</t>
  </si>
  <si>
    <t>W425341</t>
  </si>
  <si>
    <t>W425342</t>
  </si>
  <si>
    <t>W425343</t>
  </si>
  <si>
    <t>W425344</t>
  </si>
  <si>
    <t>W425345</t>
  </si>
  <si>
    <t>W425346</t>
  </si>
  <si>
    <t>W425347</t>
  </si>
  <si>
    <t>W425348</t>
  </si>
  <si>
    <t>W425349</t>
  </si>
  <si>
    <t>W425350</t>
  </si>
  <si>
    <t>W425351</t>
  </si>
  <si>
    <t>W425352</t>
  </si>
  <si>
    <t>W425353</t>
  </si>
  <si>
    <t>W425354</t>
  </si>
  <si>
    <t>W425355</t>
  </si>
  <si>
    <t>W425356</t>
  </si>
  <si>
    <t>W425357</t>
  </si>
  <si>
    <t>W425358</t>
  </si>
  <si>
    <t>W425359</t>
  </si>
  <si>
    <t>W425360</t>
  </si>
  <si>
    <t>W425361</t>
  </si>
  <si>
    <t>W425362</t>
  </si>
  <si>
    <t>W425363</t>
  </si>
  <si>
    <t>W425364</t>
  </si>
  <si>
    <t>W425365</t>
  </si>
  <si>
    <t>W425366</t>
  </si>
  <si>
    <t>W425367</t>
  </si>
  <si>
    <t>W425368</t>
  </si>
  <si>
    <t>W425369</t>
  </si>
  <si>
    <t>W425370</t>
  </si>
  <si>
    <t>W425371</t>
  </si>
  <si>
    <t>W425372</t>
  </si>
  <si>
    <t>W425373</t>
  </si>
  <si>
    <t>W425374</t>
  </si>
  <si>
    <t>W425375</t>
  </si>
  <si>
    <t>W425376</t>
  </si>
  <si>
    <t>W425377</t>
  </si>
  <si>
    <t>W425378</t>
  </si>
  <si>
    <t>W425379</t>
  </si>
  <si>
    <t>W425380</t>
  </si>
  <si>
    <t>W425381</t>
  </si>
  <si>
    <t>W425382</t>
  </si>
  <si>
    <t>W425383</t>
  </si>
  <si>
    <t>W425384</t>
  </si>
  <si>
    <t>W425385</t>
  </si>
  <si>
    <t>W425386</t>
  </si>
  <si>
    <t>W425387</t>
  </si>
  <si>
    <t>W425388</t>
  </si>
  <si>
    <t>W425389</t>
  </si>
  <si>
    <t>W425390</t>
  </si>
  <si>
    <t>W425391</t>
  </si>
  <si>
    <t>W425392</t>
  </si>
  <si>
    <t>W425393</t>
  </si>
  <si>
    <t>W425394</t>
  </si>
  <si>
    <t>W425395</t>
  </si>
  <si>
    <t>W425396</t>
  </si>
  <si>
    <t>W425397</t>
  </si>
  <si>
    <t>W425398</t>
  </si>
  <si>
    <t>W425399</t>
  </si>
  <si>
    <t>W425400</t>
  </si>
  <si>
    <t>W425401</t>
  </si>
  <si>
    <t>STD</t>
  </si>
  <si>
    <t>BLANK</t>
  </si>
  <si>
    <t>Quartz-mica garnet bearing schist</t>
  </si>
  <si>
    <t xml:space="preserve">Medium to dark grey strongly foliated (55-70° to CA) fg quartz-mica schist, foliation is variable and displays slight kinks/bending. Trace-2% pyrite disseminated throughout and along vein margins. Foliform quartz-carbonate veinlets (0.3-1cm) occur sporatically throughout the interval (1-2%), whereas carbonate veinlets (1% mm-scale) truncate foliation (~60° to CA). Patchy weak silicification occurs throughout the interval.   </t>
  </si>
  <si>
    <t>Quartz-mica graphite bearing schist</t>
  </si>
  <si>
    <t>Dark grey strongly foliated (55-70° to CA) fg quartz-mica garnet bearing schist with garnet porphyroblasts (0.2-0.6 cm). Upper contact is sharp and is highly carbonate altered (10cm). 1% fg pyrite disseminated throughout and up to 6% vfg along quartz-carbonate vein margins. Foliform quartz-carbonate veinlets (0.3-1cm) occur sporatically throughout the interval (2-3%), whereas carbonate veinlets (mm-scale) truncate foliation 1-2% however at 34.5 to 44.0m contains trace veinlets (~60° to CA). Patchy weak silicification occurs throughout the interval. 50.67-54.86 m is clay altered and very friable.</t>
  </si>
  <si>
    <t>Hydrothermal breccia</t>
  </si>
  <si>
    <r>
      <t>Grey to dark grey strongly foliated (60-70</t>
    </r>
    <r>
      <rPr>
        <sz val="12"/>
        <rFont val="Calibri"/>
        <family val="2"/>
      </rPr>
      <t>°</t>
    </r>
    <r>
      <rPr>
        <sz val="12"/>
        <rFont val="Arial"/>
        <family val="2"/>
      </rPr>
      <t xml:space="preserve"> to CA) fg quartz-mica (&gt;90%) schist with minor (&lt;10%) graphite (unit is very blocky - fault?).  Unit is banded (mm scale) and contains  &lt;5 cm intervals of vfg graphite. 2-3% vfg pyrite (&lt;1mm) occurs along vein margins and foliation planes. Foliform quartz-carbonate veins (0.3-2 cm thick) occur throughout interval (4%)  and carbonate (Fe-rich) rich veinlets  (~1-3mm thick)  (1%) truncate foliation  (~25° to CA).  61.00 to 62.11 contains moderate sericite alteration. Interval 57.10 - 60.00 m is highly friable and contians more graphite than the rest of the unit (~20%).</t>
    </r>
  </si>
  <si>
    <t>Graphitic Fault</t>
  </si>
  <si>
    <t>Highly rubbled fault interval with moderate to weak graphite present. Rubbled core consisting of both above hydrothermal breccia and below metased schist. Trace sulfide and veining throughout. Contacts diffuse through progressively less rubbled rock.</t>
  </si>
  <si>
    <t>Hyrdothermal breccia unit tied in with several (+/- graphitic) faults with passages of competant rock and highly rubbled portions/gouge. Dark to light greyish rock with clasts of varying composition but most commonly quartz vein or altered metasediments. Foliation is variable, ranging from very shallow to steep to core axis, owing to the faulted nature of the unit. Contacts are gradational across minor faults. Veining is approximately 5% overall throughout unit (except as described below) with multiple generations of narrow quartz+/-carbonate veins and breccia infill. Sulfide content varies from 0.2 to 2% pyrite as fine disseminations, narrow stringer veinlets, and also interestingly within truncated quartz vein clasts. Bleaching of the rock (carbonate/sericite?) occurs in areas of highest vein density, along with patchy variable silicification and carbonate alteration, plus the graphite in areas of faulting. Strong alteration and increased veining/silica flooding from 65.2-65.3 &amp; 66-67.2 &amp; 68-69.5</t>
  </si>
  <si>
    <t>Medium to dark grey strongly foliated (65-75° to CA) fg quartz-mica schist, foliation is variable and displays slight kinks/bending. Banding is present occasionally alterating biotite and chlorite dominant intervals. Trace-2% pyrite disseminated throughout and along vein margins. Foliform quartz-carbonate veinlets (0.3-1cm) occur sporatically throughout interval, with occasional spaced quartz+/- carbonate veins. Alteration assembalges include carbonate as fine stringer veinlets, and patchy biotite and chlorite. Vein/stringer density decreases downhole.</t>
  </si>
  <si>
    <t>REFLEX</t>
  </si>
  <si>
    <t>COLLAR</t>
  </si>
  <si>
    <t>QAQC</t>
  </si>
  <si>
    <t>pyrite disseminated throughout and along vein margins.</t>
  </si>
  <si>
    <t>1% fg pyrite disseminated throughout and up to 6% vfg along quartz-carbonate vein margins.</t>
  </si>
  <si>
    <t>Graphite</t>
  </si>
  <si>
    <t xml:space="preserve">vfg graphite +  2-3% vfg pyrite (&lt;1mm) occurs along vein margins and foliation planes. </t>
  </si>
  <si>
    <t>higher concentration of vfg graphite</t>
  </si>
  <si>
    <t xml:space="preserve"> pyrite as fine disseminations, narrow stringer veinlets, and within truncated quartz vein clasts</t>
  </si>
  <si>
    <t>Trace-2% pyrite disseminated throughout and along vein margins</t>
  </si>
  <si>
    <t>quartz-carbonate</t>
  </si>
  <si>
    <t>carbonate veinlets (1% mm-scale) truncate foliation (~60° to CA).</t>
  </si>
  <si>
    <t xml:space="preserve"> Foliform quartz-carbonate veinlets (0.3-1cm) occur sporatically throughout the interval (1-2%)</t>
  </si>
  <si>
    <t>Foliform quartz-carbonate veinlets (0.3-1cm) occur sporatically throughout the interval (2-3%)</t>
  </si>
  <si>
    <t>60</t>
  </si>
  <si>
    <t>carbonate veinlets (mm-scale) truncate foliation 1-2% however at 34.5 to 44.0m contains trace veinlets</t>
  </si>
  <si>
    <t xml:space="preserve">Foliform quartz-carbonate veins (0.3-2 cm thick) occur throughout interval (4%) </t>
  </si>
  <si>
    <t>25</t>
  </si>
  <si>
    <t>fe-rich carbonate</t>
  </si>
  <si>
    <t>carbonate (Fe-rich) rich veinlets  (~1-3mm thick)  (1%) truncate foliation  (~25° to CA)</t>
  </si>
  <si>
    <t>quartz  +/- carbonate</t>
  </si>
  <si>
    <t>Veining is approximately 5% overall throughout unit (except as described below) with multiple generations of narrow quartz+/-carbonate veins and breccia infill</t>
  </si>
  <si>
    <t>Portion with increased veining/silica flooding within   hydrothermal breccia unit</t>
  </si>
  <si>
    <t xml:space="preserve">Graphitic fault with trace veining throughout. </t>
  </si>
  <si>
    <t>occasional spaced quartz+/- carbonate veins.Vein/stringer density decreases downhole.</t>
  </si>
  <si>
    <t>carbonate as fine stringer veinlets. Vein/stringer density decreases downhole.</t>
  </si>
  <si>
    <t>Sporadic Foliform quartz-carbonate veinlets (0.3-1cm) throughout interval</t>
  </si>
  <si>
    <t>Foliation</t>
  </si>
  <si>
    <t>Strong foliation defined by mica</t>
  </si>
  <si>
    <t>Strong foliation defined by mica and graphite</t>
  </si>
  <si>
    <t>Fault/breccia</t>
  </si>
  <si>
    <t>Hydrothermal breccia. Variable shallow to steep foliation.  Contacts gradational along minor faults</t>
  </si>
  <si>
    <t>Graphitic fault</t>
  </si>
  <si>
    <t>Highly rubbled fault interval with moderate to weak graphite present.Contacts diffuse through progressively less rubbled rock.</t>
  </si>
  <si>
    <t xml:space="preserve">Strong foliation defined by mica, foliation variable  and displays slight kinks/bending. </t>
  </si>
  <si>
    <t>Silica</t>
  </si>
  <si>
    <t>Clay</t>
  </si>
  <si>
    <t>Oxidation</t>
  </si>
  <si>
    <t>Patchy weak silicification occurs throughout the interval.   Oxidation along contacts/fractures</t>
  </si>
  <si>
    <t>Carbonate</t>
  </si>
  <si>
    <t>intense</t>
  </si>
  <si>
    <t xml:space="preserve"> Upper contact is sharp and is highly carbonate altered (10cm). </t>
  </si>
  <si>
    <t>Patchy weak silicification occurs throughout the interval.</t>
  </si>
  <si>
    <t>Clay altered , very friable</t>
  </si>
  <si>
    <t>highly friable, contains approx. 20% graphite (more than rest of unit)</t>
  </si>
  <si>
    <t>Sericite</t>
  </si>
  <si>
    <t xml:space="preserve">Bleaching of rock (carbonate/sericite) occurs in areas of   highest vein density + patchy variable silicification + carbonate alteration </t>
  </si>
  <si>
    <t xml:space="preserve">Strong alteration + increased silica flooding </t>
  </si>
  <si>
    <t>Biotite</t>
  </si>
  <si>
    <t>Chlorite</t>
  </si>
  <si>
    <t>Alteration assembalges include carbonate as fine stringer veinlets, and patchy biotite and chlorite. Banding present  alternating  biotite/chlorite intervals</t>
  </si>
  <si>
    <t>Scale</t>
  </si>
  <si>
    <t xml:space="preserve">Trace sulfide throughout + moderate to weak graphite within graphitic fault            </t>
  </si>
  <si>
    <t>70</t>
  </si>
  <si>
    <t>GGLIV-17-02</t>
  </si>
  <si>
    <t>From results</t>
  </si>
  <si>
    <t>To results</t>
  </si>
  <si>
    <t>Results Au</t>
  </si>
  <si>
    <t>Results Ag</t>
  </si>
  <si>
    <t>Au_ppm</t>
  </si>
  <si>
    <t>Ag_ppm</t>
  </si>
  <si>
    <t>Al_%</t>
  </si>
  <si>
    <t>As_ppm</t>
  </si>
  <si>
    <t>Ba_ppm</t>
  </si>
  <si>
    <t>Be_ppm</t>
  </si>
  <si>
    <t>Bi_ppm</t>
  </si>
  <si>
    <t>Ca_%</t>
  </si>
  <si>
    <t>Cd_ppm</t>
  </si>
  <si>
    <t>Co_ppm</t>
  </si>
  <si>
    <t>Cr_ppm</t>
  </si>
  <si>
    <t>Cu_ppm</t>
  </si>
  <si>
    <t>Fe_%</t>
  </si>
  <si>
    <t>Ga_ppm</t>
  </si>
  <si>
    <t>K_%</t>
  </si>
  <si>
    <t>La_ppm</t>
  </si>
  <si>
    <t>Mg_%</t>
  </si>
  <si>
    <t>Mn_ppm</t>
  </si>
  <si>
    <t>Mo_ppm</t>
  </si>
  <si>
    <t>Na_%</t>
  </si>
  <si>
    <t>Ni_ppm</t>
  </si>
  <si>
    <t>P_ppm</t>
  </si>
  <si>
    <t>Pb_ppm</t>
  </si>
  <si>
    <t>S_%</t>
  </si>
  <si>
    <t>Sb_ppm</t>
  </si>
  <si>
    <t>Sc_ppm</t>
  </si>
  <si>
    <t>Sr_ppm</t>
  </si>
  <si>
    <t>Th_ppm</t>
  </si>
  <si>
    <t>Ti_%</t>
  </si>
  <si>
    <t>Tl_ppm</t>
  </si>
  <si>
    <t>U_ppm</t>
  </si>
  <si>
    <t>V_ppm</t>
  </si>
  <si>
    <t>W_ppm</t>
  </si>
  <si>
    <t>Zn_ppm</t>
  </si>
  <si>
    <t>&lt;2</t>
  </si>
  <si>
    <t>&lt;5</t>
  </si>
  <si>
    <t>&lt;20</t>
  </si>
  <si>
    <t>&lt;10</t>
  </si>
  <si>
    <t>&lt;0.5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</si>
</sst>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mmmm\ d\,\ yyyy;@"/>
    <numFmt numFmtId="165" formatCode="0.0%"/>
  </numFmts>
  <fonts count="29" x14ac:knownFonts="1">
    <font>
      <sz val="12"/>
      <name val="Arial"/>
    </font>
    <font>
      <sz val="12"/>
      <name val="Arial"/>
      <family val="2"/>
    </font>
    <font>
      <b/>
      <sz val="12"/>
      <name val="Arial"/>
      <family val="2"/>
    </font>
    <font>
      <sz val="11"/>
      <name val="Arial"/>
      <family val="2"/>
    </font>
    <font>
      <sz val="12"/>
      <name val="Times New Roman"/>
      <family val="1"/>
    </font>
    <font>
      <b/>
      <sz val="12"/>
      <name val="Times New Roman"/>
      <family val="1"/>
    </font>
    <font>
      <b/>
      <sz val="14"/>
      <name val="Arial"/>
      <family val="2"/>
    </font>
    <font>
      <sz val="14"/>
      <name val="Arial"/>
      <family val="2"/>
    </font>
    <font>
      <sz val="12"/>
      <name val="Arial"/>
      <family val="2"/>
    </font>
    <font>
      <b/>
      <u/>
      <sz val="12"/>
      <name val="Arial"/>
      <family val="2"/>
    </font>
    <font>
      <u/>
      <sz val="12"/>
      <name val="Arial"/>
      <family val="2"/>
    </font>
    <font>
      <b/>
      <sz val="10"/>
      <name val="Arial"/>
      <family val="2"/>
    </font>
    <font>
      <b/>
      <sz val="11"/>
      <name val="Arial"/>
      <family val="2"/>
    </font>
    <font>
      <sz val="11"/>
      <name val="Arial"/>
      <family val="2"/>
    </font>
    <font>
      <b/>
      <sz val="11"/>
      <color theme="1"/>
      <name val="Calibri"/>
      <family val="2"/>
      <scheme val="minor"/>
    </font>
    <font>
      <b/>
      <sz val="12"/>
      <name val="Arial"/>
      <family val="2"/>
    </font>
    <font>
      <sz val="12"/>
      <name val="Arial"/>
      <family val="2"/>
    </font>
    <font>
      <sz val="10"/>
      <name val="Arial"/>
      <family val="2"/>
    </font>
    <font>
      <sz val="12"/>
      <color rgb="FFFF0000"/>
      <name val="Arial"/>
      <family val="2"/>
    </font>
    <font>
      <sz val="12"/>
      <color theme="1"/>
      <name val="Arial"/>
      <family val="2"/>
    </font>
    <font>
      <sz val="12"/>
      <color rgb="FF00B050"/>
      <name val="Arial"/>
      <family val="2"/>
    </font>
    <font>
      <b/>
      <sz val="12"/>
      <color rgb="FFFF0000"/>
      <name val="Arial"/>
      <family val="2"/>
    </font>
    <font>
      <b/>
      <sz val="12"/>
      <color rgb="FFFFFF00"/>
      <name val="Arial"/>
      <family val="2"/>
    </font>
    <font>
      <b/>
      <sz val="11"/>
      <color rgb="FFFF0000"/>
      <name val="Arial"/>
      <family val="2"/>
    </font>
    <font>
      <u/>
      <sz val="12"/>
      <color theme="10"/>
      <name val="Arial"/>
      <family val="2"/>
    </font>
    <font>
      <u/>
      <sz val="12"/>
      <color theme="11"/>
      <name val="Arial"/>
      <family val="2"/>
    </font>
    <font>
      <sz val="12"/>
      <name val="Calibri"/>
      <family val="2"/>
    </font>
    <font>
      <b/>
      <sz val="12"/>
      <name val="Calibri"/>
      <family val="2"/>
      <scheme val="minor"/>
    </font>
    <font>
      <b/>
      <sz val="12"/>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C000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0000"/>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s>
  <cellStyleXfs count="5">
    <xf numFmtId="0" fontId="0" fillId="0" borderId="0"/>
    <xf numFmtId="43" fontId="16" fillId="0" borderId="0" applyFont="0" applyFill="0" applyBorder="0" applyAlignment="0" applyProtection="0"/>
    <xf numFmtId="0" fontId="1" fillId="0" borderId="0"/>
    <xf numFmtId="0" fontId="24" fillId="0" borderId="0" applyNumberFormat="0" applyFill="0" applyBorder="0" applyAlignment="0" applyProtection="0"/>
    <xf numFmtId="0" fontId="25" fillId="0" borderId="0" applyNumberFormat="0" applyFill="0" applyBorder="0" applyAlignment="0" applyProtection="0"/>
  </cellStyleXfs>
  <cellXfs count="381">
    <xf numFmtId="0" fontId="0" fillId="0" borderId="0" xfId="0"/>
    <xf numFmtId="0" fontId="0" fillId="0" borderId="0" xfId="0" applyAlignment="1">
      <alignment vertical="top" wrapText="1"/>
    </xf>
    <xf numFmtId="0" fontId="4" fillId="0" borderId="0" xfId="0" applyFont="1" applyAlignment="1">
      <alignment horizontal="center" vertical="top" wrapText="1"/>
    </xf>
    <xf numFmtId="0" fontId="2" fillId="0" borderId="0" xfId="0" applyFont="1" applyAlignment="1">
      <alignment horizontal="center"/>
    </xf>
    <xf numFmtId="0" fontId="0" fillId="0" borderId="0" xfId="0" applyFill="1" applyBorder="1"/>
    <xf numFmtId="0" fontId="0" fillId="0" borderId="0" xfId="0" applyFill="1"/>
    <xf numFmtId="0" fontId="8" fillId="0" borderId="0" xfId="0" applyFont="1"/>
    <xf numFmtId="0" fontId="8" fillId="0" borderId="0" xfId="0" applyFont="1" applyFill="1" applyBorder="1"/>
    <xf numFmtId="1" fontId="0" fillId="0" borderId="1" xfId="0" applyNumberFormat="1" applyBorder="1" applyAlignment="1">
      <alignment horizontal="center" vertical="top" wrapText="1"/>
    </xf>
    <xf numFmtId="1" fontId="0" fillId="0" borderId="0" xfId="0" applyNumberFormat="1" applyAlignment="1">
      <alignment horizontal="center" vertical="top" wrapText="1"/>
    </xf>
    <xf numFmtId="2" fontId="0" fillId="0" borderId="0" xfId="0" applyNumberFormat="1"/>
    <xf numFmtId="0" fontId="13" fillId="0" borderId="0" xfId="0" applyFont="1" applyAlignment="1">
      <alignment vertical="center" wrapText="1"/>
    </xf>
    <xf numFmtId="0" fontId="13" fillId="0" borderId="0" xfId="0" applyFont="1" applyBorder="1" applyAlignment="1">
      <alignment vertical="top" wrapText="1"/>
    </xf>
    <xf numFmtId="0" fontId="13" fillId="0" borderId="0" xfId="0" applyFont="1" applyFill="1" applyBorder="1" applyAlignment="1">
      <alignment vertical="top" wrapText="1"/>
    </xf>
    <xf numFmtId="0" fontId="13" fillId="0" borderId="0" xfId="0" applyFont="1" applyBorder="1" applyAlignment="1">
      <alignment vertical="center" wrapText="1"/>
    </xf>
    <xf numFmtId="0" fontId="13" fillId="0" borderId="0" xfId="0" applyFont="1" applyBorder="1"/>
    <xf numFmtId="0" fontId="13" fillId="0" borderId="0" xfId="0" applyFont="1"/>
    <xf numFmtId="0" fontId="3" fillId="0" borderId="0" xfId="0" applyFont="1" applyFill="1" applyBorder="1" applyAlignment="1">
      <alignment vertical="top" wrapText="1"/>
    </xf>
    <xf numFmtId="0" fontId="0" fillId="0" borderId="0" xfId="0" applyFill="1" applyAlignment="1">
      <alignment horizontal="center" vertical="center" wrapText="1"/>
    </xf>
    <xf numFmtId="0" fontId="6" fillId="0" borderId="10" xfId="0" applyFont="1" applyFill="1" applyBorder="1"/>
    <xf numFmtId="0" fontId="7" fillId="0" borderId="11" xfId="0" applyFont="1" applyFill="1" applyBorder="1"/>
    <xf numFmtId="0" fontId="0" fillId="0" borderId="11" xfId="0" applyFill="1" applyBorder="1"/>
    <xf numFmtId="0" fontId="8" fillId="0" borderId="11" xfId="0" applyFont="1" applyFill="1" applyBorder="1"/>
    <xf numFmtId="0" fontId="6" fillId="0" borderId="12" xfId="0" applyFont="1" applyFill="1" applyBorder="1" applyAlignment="1">
      <alignment horizontal="right"/>
    </xf>
    <xf numFmtId="0" fontId="8" fillId="0" borderId="13" xfId="0" applyFont="1" applyFill="1" applyBorder="1"/>
    <xf numFmtId="0" fontId="8" fillId="0" borderId="14" xfId="0" applyFont="1" applyFill="1" applyBorder="1"/>
    <xf numFmtId="0" fontId="9" fillId="0" borderId="13"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xf numFmtId="0" fontId="8" fillId="0" borderId="17" xfId="0" applyFont="1" applyFill="1" applyBorder="1"/>
    <xf numFmtId="0" fontId="8" fillId="0" borderId="6" xfId="0" applyFont="1" applyFill="1" applyBorder="1"/>
    <xf numFmtId="0" fontId="10" fillId="0" borderId="6" xfId="0" applyFont="1" applyFill="1" applyBorder="1"/>
    <xf numFmtId="0" fontId="10" fillId="0" borderId="7" xfId="0" applyFont="1" applyFill="1" applyBorder="1"/>
    <xf numFmtId="0" fontId="9" fillId="0" borderId="0" xfId="0" applyFont="1" applyFill="1" applyBorder="1"/>
    <xf numFmtId="0" fontId="8" fillId="0" borderId="0" xfId="0" applyFont="1" applyFill="1" applyBorder="1" applyAlignment="1">
      <alignment horizontal="right"/>
    </xf>
    <xf numFmtId="0" fontId="8" fillId="0" borderId="14" xfId="0" applyFont="1" applyFill="1" applyBorder="1" applyAlignment="1">
      <alignment horizontal="left"/>
    </xf>
    <xf numFmtId="0" fontId="2" fillId="0" borderId="15" xfId="0" applyFont="1" applyFill="1" applyBorder="1"/>
    <xf numFmtId="0" fontId="8" fillId="0" borderId="8" xfId="0" applyFont="1" applyFill="1" applyBorder="1"/>
    <xf numFmtId="0" fontId="8" fillId="0" borderId="8" xfId="0" applyFont="1" applyFill="1" applyBorder="1" applyAlignment="1">
      <alignment horizontal="left"/>
    </xf>
    <xf numFmtId="0" fontId="0" fillId="0" borderId="16" xfId="0" applyFill="1" applyBorder="1"/>
    <xf numFmtId="0" fontId="9" fillId="0" borderId="17" xfId="0" applyFont="1" applyFill="1" applyBorder="1"/>
    <xf numFmtId="0" fontId="9" fillId="0" borderId="13" xfId="0" applyFont="1" applyFill="1" applyBorder="1"/>
    <xf numFmtId="0" fontId="0" fillId="0" borderId="15" xfId="0" applyFill="1" applyBorder="1"/>
    <xf numFmtId="0" fontId="9" fillId="0" borderId="6" xfId="0" applyFont="1" applyFill="1" applyBorder="1"/>
    <xf numFmtId="0" fontId="8" fillId="0" borderId="7" xfId="0" applyFont="1" applyFill="1" applyBorder="1"/>
    <xf numFmtId="0" fontId="8" fillId="0" borderId="18" xfId="0" applyFont="1" applyFill="1" applyBorder="1"/>
    <xf numFmtId="0" fontId="8" fillId="0" borderId="3" xfId="0" applyFont="1" applyFill="1" applyBorder="1"/>
    <xf numFmtId="0" fontId="8" fillId="0" borderId="20" xfId="0" applyFont="1" applyFill="1" applyBorder="1"/>
    <xf numFmtId="0" fontId="8" fillId="0" borderId="21" xfId="0" applyFont="1" applyFill="1" applyBorder="1"/>
    <xf numFmtId="164" fontId="8" fillId="0" borderId="1" xfId="0" applyNumberFormat="1" applyFont="1" applyFill="1" applyBorder="1"/>
    <xf numFmtId="0" fontId="8" fillId="0" borderId="15" xfId="0" applyFont="1" applyFill="1" applyBorder="1"/>
    <xf numFmtId="0" fontId="8" fillId="0" borderId="22" xfId="0" applyFont="1" applyFill="1" applyBorder="1"/>
    <xf numFmtId="0" fontId="8" fillId="0" borderId="16" xfId="0" applyFont="1" applyFill="1" applyBorder="1"/>
    <xf numFmtId="0" fontId="8" fillId="0" borderId="5" xfId="0" applyFont="1" applyFill="1" applyBorder="1"/>
    <xf numFmtId="0" fontId="8" fillId="0" borderId="1" xfId="0" applyFont="1" applyFill="1" applyBorder="1"/>
    <xf numFmtId="0" fontId="8" fillId="0" borderId="14" xfId="0" applyFont="1" applyFill="1" applyBorder="1" applyAlignment="1">
      <alignment horizontal="right"/>
    </xf>
    <xf numFmtId="0" fontId="8" fillId="0" borderId="14" xfId="0" applyFont="1" applyFill="1" applyBorder="1" applyAlignment="1">
      <alignment horizontal="center"/>
    </xf>
    <xf numFmtId="0" fontId="8" fillId="0" borderId="23" xfId="0" applyFont="1" applyFill="1" applyBorder="1"/>
    <xf numFmtId="0" fontId="8" fillId="0" borderId="9" xfId="0" applyFont="1" applyFill="1" applyBorder="1"/>
    <xf numFmtId="0" fontId="0" fillId="0" borderId="9" xfId="0" applyFill="1" applyBorder="1"/>
    <xf numFmtId="0" fontId="2" fillId="0" borderId="9" xfId="0" applyFont="1" applyFill="1" applyBorder="1"/>
    <xf numFmtId="0" fontId="8" fillId="0" borderId="24" xfId="0" applyFont="1" applyFill="1" applyBorder="1"/>
    <xf numFmtId="0" fontId="9" fillId="0" borderId="17" xfId="0" applyFont="1" applyFill="1" applyBorder="1" applyAlignment="1">
      <alignment horizontal="center"/>
    </xf>
    <xf numFmtId="0" fontId="9" fillId="0" borderId="0" xfId="0" applyFont="1" applyFill="1" applyBorder="1" applyAlignment="1">
      <alignment horizontal="left" vertical="center"/>
    </xf>
    <xf numFmtId="0" fontId="2" fillId="0" borderId="8" xfId="0" applyFont="1" applyFill="1" applyBorder="1" applyAlignment="1">
      <alignment horizontal="right"/>
    </xf>
    <xf numFmtId="0" fontId="0" fillId="0" borderId="0" xfId="0" applyBorder="1" applyAlignment="1">
      <alignment horizontal="center" vertical="center" wrapText="1"/>
    </xf>
    <xf numFmtId="2" fontId="2" fillId="0" borderId="0" xfId="0" applyNumberFormat="1" applyFont="1" applyAlignment="1">
      <alignment horizontal="center"/>
    </xf>
    <xf numFmtId="0" fontId="2" fillId="0" borderId="0" xfId="0" applyFont="1"/>
    <xf numFmtId="0" fontId="8" fillId="0" borderId="1" xfId="0" applyFont="1" applyFill="1" applyBorder="1" applyAlignment="1">
      <alignment horizontal="center"/>
    </xf>
    <xf numFmtId="0" fontId="8" fillId="0" borderId="4" xfId="0" applyFont="1" applyFill="1" applyBorder="1" applyAlignment="1">
      <alignment horizontal="center"/>
    </xf>
    <xf numFmtId="0" fontId="12" fillId="0" borderId="0" xfId="0" applyFont="1" applyAlignment="1">
      <alignment horizontal="center" vertical="center" wrapText="1"/>
    </xf>
    <xf numFmtId="0" fontId="2" fillId="0" borderId="23" xfId="0" applyFont="1" applyFill="1" applyBorder="1" applyAlignment="1">
      <alignment horizontal="center"/>
    </xf>
    <xf numFmtId="0" fontId="0" fillId="0" borderId="9" xfId="0" applyFill="1" applyBorder="1" applyAlignment="1">
      <alignment horizontal="center"/>
    </xf>
    <xf numFmtId="0" fontId="0" fillId="0" borderId="24" xfId="0" applyFill="1" applyBorder="1" applyAlignment="1">
      <alignment horizontal="center"/>
    </xf>
    <xf numFmtId="0" fontId="11" fillId="0" borderId="9" xfId="0" applyFont="1" applyFill="1" applyBorder="1" applyAlignment="1">
      <alignment horizontal="center"/>
    </xf>
    <xf numFmtId="0" fontId="2" fillId="0" borderId="9" xfId="0" applyFont="1" applyFill="1" applyBorder="1" applyAlignment="1">
      <alignment horizontal="center"/>
    </xf>
    <xf numFmtId="0" fontId="2" fillId="0" borderId="24" xfId="0" applyFont="1" applyFill="1" applyBorder="1" applyAlignment="1">
      <alignment horizontal="center"/>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14" fillId="0" borderId="22" xfId="0" applyFont="1" applyBorder="1"/>
    <xf numFmtId="0" fontId="14" fillId="0" borderId="8" xfId="0" applyFont="1" applyBorder="1"/>
    <xf numFmtId="0" fontId="14" fillId="0" borderId="25" xfId="0" applyFont="1" applyBorder="1"/>
    <xf numFmtId="0" fontId="0" fillId="0" borderId="8" xfId="0" applyBorder="1"/>
    <xf numFmtId="0" fontId="14" fillId="0" borderId="22" xfId="0" applyFont="1" applyBorder="1" applyAlignment="1">
      <alignment wrapText="1"/>
    </xf>
    <xf numFmtId="0" fontId="14" fillId="0" borderId="8" xfId="0" applyFont="1" applyBorder="1" applyAlignment="1">
      <alignment wrapText="1"/>
    </xf>
    <xf numFmtId="0" fontId="0" fillId="0" borderId="21" xfId="0" applyBorder="1"/>
    <xf numFmtId="0" fontId="0" fillId="0" borderId="26" xfId="0" applyBorder="1"/>
    <xf numFmtId="0" fontId="8" fillId="0" borderId="21" xfId="0" applyFont="1" applyBorder="1"/>
    <xf numFmtId="0" fontId="0" fillId="0" borderId="0" xfId="0" applyAlignment="1">
      <alignment wrapText="1"/>
    </xf>
    <xf numFmtId="0" fontId="0" fillId="0" borderId="0" xfId="0" applyFont="1" applyFill="1" applyBorder="1"/>
    <xf numFmtId="0" fontId="8" fillId="0" borderId="26" xfId="0" applyFont="1" applyBorder="1"/>
    <xf numFmtId="0" fontId="1" fillId="0" borderId="1"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19" xfId="0" applyFont="1" applyFill="1" applyBorder="1"/>
    <xf numFmtId="0" fontId="0" fillId="0" borderId="0" xfId="0"/>
    <xf numFmtId="2" fontId="0" fillId="0" borderId="0" xfId="0" applyNumberFormat="1" applyAlignment="1">
      <alignment vertical="top" wrapText="1"/>
    </xf>
    <xf numFmtId="0" fontId="0" fillId="0" borderId="0" xfId="0" applyAlignment="1">
      <alignment vertical="top" wrapText="1"/>
    </xf>
    <xf numFmtId="0" fontId="3" fillId="0" borderId="0" xfId="0" applyFont="1" applyAlignment="1">
      <alignment horizontal="left"/>
    </xf>
    <xf numFmtId="2" fontId="0" fillId="0" borderId="0" xfId="0" applyNumberFormat="1" applyAlignment="1">
      <alignment horizontal="center" vertical="center" wrapText="1"/>
    </xf>
    <xf numFmtId="2" fontId="1" fillId="0" borderId="0" xfId="0" applyNumberFormat="1"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left" wrapText="1"/>
    </xf>
    <xf numFmtId="0" fontId="1" fillId="0" borderId="0" xfId="0" applyFont="1" applyAlignment="1">
      <alignment vertical="top" wrapText="1"/>
    </xf>
    <xf numFmtId="0" fontId="1" fillId="0" borderId="0" xfId="0" applyFont="1"/>
    <xf numFmtId="0" fontId="1" fillId="0" borderId="0" xfId="0" applyFont="1" applyAlignment="1">
      <alignment horizontal="center"/>
    </xf>
    <xf numFmtId="2" fontId="1" fillId="0" borderId="0" xfId="0" applyNumberFormat="1" applyFont="1" applyFill="1" applyAlignment="1">
      <alignment horizontal="center" vertical="center"/>
    </xf>
    <xf numFmtId="0" fontId="1" fillId="0" borderId="0" xfId="0" applyFont="1" applyAlignment="1">
      <alignment horizontal="left" wrapText="1"/>
    </xf>
    <xf numFmtId="0" fontId="1" fillId="0" borderId="0" xfId="0" applyFont="1" applyBorder="1" applyAlignment="1">
      <alignment horizontal="center"/>
    </xf>
    <xf numFmtId="0" fontId="1" fillId="0" borderId="0" xfId="0" applyFont="1" applyFill="1" applyBorder="1" applyAlignment="1">
      <alignment horizontal="center"/>
    </xf>
    <xf numFmtId="0" fontId="0" fillId="0" borderId="1" xfId="0" applyBorder="1"/>
    <xf numFmtId="0" fontId="1" fillId="0" borderId="0" xfId="0" applyFont="1" applyFill="1" applyBorder="1"/>
    <xf numFmtId="0" fontId="1" fillId="0" borderId="4" xfId="0" applyFont="1" applyFill="1" applyBorder="1" applyAlignment="1">
      <alignment horizontal="center"/>
    </xf>
    <xf numFmtId="2" fontId="1" fillId="0" borderId="0" xfId="0" applyNumberFormat="1" applyFont="1" applyFill="1" applyAlignment="1">
      <alignment vertical="top" wrapText="1"/>
    </xf>
    <xf numFmtId="0" fontId="1" fillId="0" borderId="0" xfId="0" applyFont="1" applyAlignment="1">
      <alignment horizontal="left" vertical="center" wrapText="1"/>
    </xf>
    <xf numFmtId="0" fontId="1" fillId="0" borderId="0" xfId="0" applyFont="1" applyAlignment="1">
      <alignment horizontal="center" vertical="center"/>
    </xf>
    <xf numFmtId="2" fontId="1" fillId="0" borderId="0" xfId="0" applyNumberFormat="1" applyFont="1" applyFill="1" applyBorder="1" applyAlignment="1">
      <alignment horizontal="right" wrapText="1"/>
    </xf>
    <xf numFmtId="2" fontId="1" fillId="0" borderId="0" xfId="0" applyNumberFormat="1" applyFont="1" applyAlignment="1">
      <alignment horizontal="center"/>
    </xf>
    <xf numFmtId="49" fontId="1" fillId="0" borderId="0" xfId="0" applyNumberFormat="1" applyFont="1" applyAlignment="1">
      <alignment horizontal="center"/>
    </xf>
    <xf numFmtId="0" fontId="1" fillId="0" borderId="0" xfId="0" applyFont="1" applyAlignment="1">
      <alignment horizontal="center" vertical="center" wrapText="1"/>
    </xf>
    <xf numFmtId="2" fontId="1" fillId="0" borderId="0" xfId="0" applyNumberFormat="1" applyFont="1" applyFill="1" applyAlignment="1">
      <alignment horizontal="center"/>
    </xf>
    <xf numFmtId="2" fontId="1" fillId="0" borderId="0" xfId="0" applyNumberFormat="1" applyFont="1" applyFill="1" applyBorder="1" applyAlignment="1">
      <alignment horizontal="center" vertical="top" wrapText="1"/>
    </xf>
    <xf numFmtId="0" fontId="1" fillId="0" borderId="0" xfId="0" applyFont="1" applyAlignment="1">
      <alignment vertical="center" wrapText="1"/>
    </xf>
    <xf numFmtId="0" fontId="1" fillId="0" borderId="26" xfId="0" applyFont="1" applyBorder="1"/>
    <xf numFmtId="2" fontId="1" fillId="0" borderId="0" xfId="0" applyNumberFormat="1" applyFont="1" applyAlignment="1">
      <alignment horizontal="center" vertical="center"/>
    </xf>
    <xf numFmtId="0" fontId="1" fillId="0" borderId="0" xfId="0" applyFont="1" applyAlignment="1">
      <alignment vertical="center"/>
    </xf>
    <xf numFmtId="0" fontId="17" fillId="0" borderId="0" xfId="1" applyNumberFormat="1" applyFont="1" applyBorder="1" applyAlignment="1">
      <alignment horizontal="right" vertical="center"/>
    </xf>
    <xf numFmtId="0" fontId="17" fillId="0" borderId="0" xfId="1" applyNumberFormat="1" applyFont="1" applyBorder="1" applyAlignment="1">
      <alignment horizontal="center" vertical="center" wrapText="1"/>
    </xf>
    <xf numFmtId="0" fontId="1" fillId="0" borderId="0" xfId="1" applyNumberFormat="1" applyFont="1" applyBorder="1" applyAlignment="1">
      <alignment horizontal="center"/>
    </xf>
    <xf numFmtId="0" fontId="1" fillId="0" borderId="0" xfId="0" applyFont="1" applyFill="1" applyAlignment="1">
      <alignment vertical="center"/>
    </xf>
    <xf numFmtId="2" fontId="1" fillId="0" borderId="0" xfId="0" applyNumberFormat="1" applyFont="1" applyAlignment="1">
      <alignment vertical="center"/>
    </xf>
    <xf numFmtId="2" fontId="1" fillId="0" borderId="0" xfId="0" applyNumberFormat="1" applyFont="1" applyFill="1" applyBorder="1" applyAlignment="1">
      <alignment horizontal="right"/>
    </xf>
    <xf numFmtId="2" fontId="1" fillId="0" borderId="0" xfId="0" applyNumberFormat="1" applyFont="1" applyAlignment="1">
      <alignment horizontal="center" vertical="center"/>
    </xf>
    <xf numFmtId="0" fontId="8" fillId="0" borderId="5" xfId="0" applyFont="1" applyFill="1" applyBorder="1" applyAlignment="1">
      <alignment horizontal="center"/>
    </xf>
    <xf numFmtId="0" fontId="1" fillId="0" borderId="0" xfId="0" applyFont="1" applyAlignment="1"/>
    <xf numFmtId="2" fontId="1" fillId="0" borderId="0" xfId="0" applyNumberFormat="1" applyFont="1" applyAlignment="1">
      <alignment horizontal="center" vertical="top" wrapText="1"/>
    </xf>
    <xf numFmtId="49" fontId="1" fillId="0" borderId="0" xfId="0" applyNumberFormat="1" applyFont="1" applyAlignment="1">
      <alignment horizontal="center" vertical="center"/>
    </xf>
    <xf numFmtId="0" fontId="1" fillId="0" borderId="0" xfId="0" applyFont="1" applyBorder="1" applyAlignment="1">
      <alignment wrapText="1"/>
    </xf>
    <xf numFmtId="2" fontId="1" fillId="0" borderId="0" xfId="0" applyNumberFormat="1" applyFont="1" applyBorder="1" applyAlignment="1">
      <alignment horizontal="center"/>
    </xf>
    <xf numFmtId="0" fontId="1" fillId="0" borderId="0" xfId="0" applyFont="1" applyBorder="1" applyAlignment="1"/>
    <xf numFmtId="2" fontId="1" fillId="0" borderId="0" xfId="0" applyNumberFormat="1" applyFont="1" applyBorder="1" applyAlignment="1">
      <alignment horizontal="center" vertical="top" wrapText="1"/>
    </xf>
    <xf numFmtId="0" fontId="2" fillId="0" borderId="0" xfId="0" applyFont="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xf>
    <xf numFmtId="2"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2" fontId="1" fillId="0" borderId="0" xfId="0" applyNumberFormat="1" applyFont="1" applyBorder="1" applyAlignment="1">
      <alignment horizontal="center" vertical="center"/>
    </xf>
    <xf numFmtId="2" fontId="1" fillId="0" borderId="0" xfId="0" applyNumberFormat="1" applyFont="1" applyBorder="1" applyAlignment="1">
      <alignment horizontal="center" vertical="center" wrapText="1"/>
    </xf>
    <xf numFmtId="2" fontId="1" fillId="0" borderId="0" xfId="0" applyNumberFormat="1" applyFont="1" applyFill="1" applyAlignment="1">
      <alignment wrapText="1"/>
    </xf>
    <xf numFmtId="0" fontId="1" fillId="0" borderId="0" xfId="0" applyFont="1" applyBorder="1" applyAlignment="1">
      <alignment horizontal="center" vertical="top" wrapText="1"/>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xf>
    <xf numFmtId="49" fontId="2" fillId="0" borderId="0" xfId="0" applyNumberFormat="1" applyFont="1" applyAlignment="1">
      <alignment horizontal="center"/>
    </xf>
    <xf numFmtId="49" fontId="1" fillId="0" borderId="0" xfId="0" applyNumberFormat="1" applyFont="1" applyBorder="1" applyAlignment="1">
      <alignment horizontal="center"/>
    </xf>
    <xf numFmtId="49" fontId="1" fillId="0" borderId="0" xfId="0" applyNumberFormat="1" applyFont="1" applyFill="1" applyBorder="1" applyAlignment="1">
      <alignment horizontal="center"/>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xf>
    <xf numFmtId="16" fontId="1" fillId="0" borderId="0" xfId="0" applyNumberFormat="1" applyFont="1" applyAlignment="1">
      <alignment horizontal="left" vertical="center" wrapText="1"/>
    </xf>
    <xf numFmtId="0" fontId="1" fillId="0" borderId="0" xfId="0" applyFont="1" applyAlignment="1">
      <alignment horizontal="left" vertical="center"/>
    </xf>
    <xf numFmtId="1" fontId="1" fillId="0" borderId="0" xfId="0" applyNumberFormat="1" applyFont="1" applyAlignment="1">
      <alignment horizontal="center" vertical="center"/>
    </xf>
    <xf numFmtId="0" fontId="1" fillId="4" borderId="0" xfId="0" applyFont="1" applyFill="1" applyAlignment="1">
      <alignment horizontal="center" vertical="center"/>
    </xf>
    <xf numFmtId="0" fontId="2" fillId="4" borderId="0" xfId="0" applyFont="1" applyFill="1" applyAlignment="1">
      <alignment horizontal="center" vertical="center"/>
    </xf>
    <xf numFmtId="2" fontId="1" fillId="0" borderId="0" xfId="0" applyNumberFormat="1" applyFont="1" applyFill="1" applyBorder="1" applyAlignment="1">
      <alignment vertical="top" wrapText="1"/>
    </xf>
    <xf numFmtId="0" fontId="4" fillId="0" borderId="2" xfId="0" applyFont="1" applyBorder="1" applyAlignment="1">
      <alignment horizontal="center" vertical="top"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center"/>
    </xf>
    <xf numFmtId="2" fontId="1" fillId="0" borderId="0" xfId="0" applyNumberFormat="1" applyFont="1" applyAlignment="1">
      <alignment horizontal="center" vertical="center"/>
    </xf>
    <xf numFmtId="0" fontId="0" fillId="0" borderId="0" xfId="0" applyAlignment="1">
      <alignment horizontal="center"/>
    </xf>
    <xf numFmtId="0" fontId="15" fillId="0" borderId="0" xfId="0" applyFont="1" applyFill="1"/>
    <xf numFmtId="0" fontId="15" fillId="0" borderId="0" xfId="0" applyFont="1" applyFill="1" applyAlignment="1">
      <alignment wrapText="1"/>
    </xf>
    <xf numFmtId="0" fontId="1" fillId="0" borderId="0" xfId="0" applyFont="1" applyFill="1" applyAlignment="1">
      <alignment horizontal="left" wrapText="1"/>
    </xf>
    <xf numFmtId="0" fontId="1" fillId="0" borderId="0" xfId="0" applyFont="1" applyAlignment="1">
      <alignment horizontal="center" vertical="center"/>
    </xf>
    <xf numFmtId="2" fontId="1" fillId="0" borderId="0" xfId="0" applyNumberFormat="1" applyFont="1" applyAlignment="1">
      <alignment horizontal="center" vertical="center"/>
    </xf>
    <xf numFmtId="2" fontId="18" fillId="0" borderId="0" xfId="0" applyNumberFormat="1" applyFont="1" applyAlignment="1">
      <alignment horizontal="center" vertical="center"/>
    </xf>
    <xf numFmtId="0" fontId="0" fillId="0" borderId="0" xfId="0" applyAlignment="1">
      <alignment horizontal="left"/>
    </xf>
    <xf numFmtId="0" fontId="1" fillId="0" borderId="0" xfId="0" applyFont="1" applyFill="1"/>
    <xf numFmtId="15" fontId="1" fillId="5" borderId="21" xfId="0" applyNumberFormat="1" applyFont="1" applyFill="1" applyBorder="1"/>
    <xf numFmtId="15" fontId="1" fillId="5" borderId="19" xfId="0" applyNumberFormat="1" applyFont="1" applyFill="1" applyBorder="1"/>
    <xf numFmtId="0" fontId="2" fillId="5" borderId="16" xfId="0" applyFont="1" applyFill="1" applyBorder="1" applyAlignment="1">
      <alignment horizontal="right"/>
    </xf>
    <xf numFmtId="0" fontId="8" fillId="5" borderId="1" xfId="0" applyFont="1" applyFill="1" applyBorder="1" applyAlignment="1">
      <alignment horizontal="center"/>
    </xf>
    <xf numFmtId="2" fontId="0" fillId="5" borderId="0" xfId="0" applyNumberFormat="1" applyFill="1"/>
    <xf numFmtId="0" fontId="1" fillId="5" borderId="0" xfId="0" applyFont="1" applyFill="1" applyBorder="1"/>
    <xf numFmtId="0" fontId="1" fillId="0" borderId="0" xfId="0" applyFont="1" applyAlignment="1">
      <alignment horizontal="left"/>
    </xf>
    <xf numFmtId="0" fontId="2" fillId="0" borderId="0" xfId="0" applyFont="1" applyAlignment="1">
      <alignment horizontal="left" vertical="center" wrapText="1"/>
    </xf>
    <xf numFmtId="0" fontId="1" fillId="5" borderId="1" xfId="0" applyFont="1" applyFill="1" applyBorder="1"/>
    <xf numFmtId="0" fontId="1" fillId="5" borderId="0" xfId="1" applyNumberFormat="1" applyFont="1" applyFill="1" applyBorder="1" applyAlignment="1">
      <alignment horizontal="center"/>
    </xf>
    <xf numFmtId="2" fontId="2" fillId="5" borderId="0" xfId="0" applyNumberFormat="1" applyFont="1" applyFill="1" applyAlignment="1">
      <alignment horizontal="center"/>
    </xf>
    <xf numFmtId="0" fontId="2" fillId="5" borderId="0" xfId="0" applyFont="1" applyFill="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2" fontId="0" fillId="0" borderId="0" xfId="0" applyNumberFormat="1" applyFill="1" applyBorder="1" applyAlignment="1">
      <alignment horizontal="right" vertical="top" wrapText="1"/>
    </xf>
    <xf numFmtId="0" fontId="0" fillId="0" borderId="0" xfId="0" applyFill="1" applyBorder="1" applyAlignment="1">
      <alignment vertical="top" wrapText="1"/>
    </xf>
    <xf numFmtId="0" fontId="0" fillId="0" borderId="0" xfId="0" applyBorder="1" applyAlignment="1">
      <alignment vertical="center" wrapText="1"/>
    </xf>
    <xf numFmtId="2" fontId="0" fillId="0" borderId="0" xfId="0" applyNumberFormat="1" applyFill="1" applyBorder="1"/>
    <xf numFmtId="0" fontId="2" fillId="5" borderId="0" xfId="0" applyFont="1" applyFill="1" applyBorder="1" applyAlignment="1">
      <alignment horizontal="center"/>
    </xf>
    <xf numFmtId="0" fontId="2" fillId="5" borderId="0" xfId="0" applyFont="1" applyFill="1" applyAlignment="1">
      <alignment horizontal="center" vertical="center"/>
    </xf>
    <xf numFmtId="0" fontId="9" fillId="5" borderId="13" xfId="0" applyFont="1" applyFill="1" applyBorder="1" applyAlignment="1">
      <alignment horizontal="center"/>
    </xf>
    <xf numFmtId="0" fontId="2" fillId="0" borderId="13" xfId="0" applyFont="1" applyFill="1" applyBorder="1" applyAlignment="1">
      <alignment horizontal="center"/>
    </xf>
    <xf numFmtId="0" fontId="2" fillId="5" borderId="8" xfId="0" applyFont="1" applyFill="1" applyBorder="1"/>
    <xf numFmtId="0" fontId="0" fillId="0" borderId="0" xfId="0" quotePrefix="1" applyFill="1"/>
    <xf numFmtId="0" fontId="1" fillId="0" borderId="21" xfId="0" applyFont="1" applyFill="1" applyBorder="1"/>
    <xf numFmtId="0" fontId="1" fillId="0" borderId="22" xfId="0" applyFont="1" applyFill="1" applyBorder="1"/>
    <xf numFmtId="17" fontId="1" fillId="0" borderId="0" xfId="0" applyNumberFormat="1" applyFont="1" applyAlignment="1">
      <alignment horizontal="center"/>
    </xf>
    <xf numFmtId="0" fontId="20" fillId="0" borderId="0" xfId="0" applyFont="1" applyAlignment="1">
      <alignment horizontal="left" vertical="center" wrapText="1"/>
    </xf>
    <xf numFmtId="0" fontId="1" fillId="0" borderId="0" xfId="0" applyFont="1" applyFill="1" applyBorder="1" applyAlignment="1">
      <alignment horizontal="center" vertical="center"/>
    </xf>
    <xf numFmtId="0" fontId="1" fillId="0" borderId="0" xfId="0" applyFont="1" applyAlignment="1">
      <alignment horizontal="left" vertical="center" wrapText="1"/>
    </xf>
    <xf numFmtId="0" fontId="21" fillId="0" borderId="0" xfId="0" applyFont="1" applyAlignment="1">
      <alignment vertical="center"/>
    </xf>
    <xf numFmtId="0" fontId="21" fillId="2" borderId="0" xfId="0" applyFont="1" applyFill="1" applyAlignment="1">
      <alignment horizontal="center" vertical="center"/>
    </xf>
    <xf numFmtId="0" fontId="21" fillId="0" borderId="0" xfId="1" applyNumberFormat="1" applyFont="1" applyBorder="1" applyAlignment="1">
      <alignment horizontal="center"/>
    </xf>
    <xf numFmtId="0" fontId="2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2" fontId="1" fillId="0" borderId="0" xfId="0" applyNumberFormat="1" applyFont="1" applyFill="1" applyAlignment="1">
      <alignment vertical="center"/>
    </xf>
    <xf numFmtId="0" fontId="1" fillId="0" borderId="0" xfId="0" applyFont="1" applyAlignment="1">
      <alignment vertical="center" wrapText="1"/>
    </xf>
    <xf numFmtId="0" fontId="2" fillId="0" borderId="0" xfId="0" applyFont="1" applyAlignment="1">
      <alignment vertical="center"/>
    </xf>
    <xf numFmtId="9" fontId="1" fillId="0" borderId="0" xfId="0" applyNumberFormat="1" applyFont="1" applyAlignment="1">
      <alignment vertical="center"/>
    </xf>
    <xf numFmtId="2" fontId="1" fillId="0" borderId="0" xfId="0" applyNumberFormat="1"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left" vertical="center" wrapText="1"/>
    </xf>
    <xf numFmtId="2" fontId="1" fillId="0" borderId="0" xfId="0" applyNumberFormat="1" applyFont="1" applyFill="1" applyBorder="1" applyAlignment="1">
      <alignment vertical="center" wrapText="1"/>
    </xf>
    <xf numFmtId="0" fontId="2" fillId="5" borderId="0" xfId="0" applyFont="1" applyFill="1" applyBorder="1" applyAlignment="1">
      <alignment vertical="center"/>
    </xf>
    <xf numFmtId="0" fontId="2" fillId="0" borderId="0" xfId="0" applyFont="1" applyFill="1" applyBorder="1" applyAlignment="1">
      <alignment vertical="center"/>
    </xf>
    <xf numFmtId="2" fontId="2" fillId="0" borderId="0" xfId="0" applyNumberFormat="1" applyFont="1" applyFill="1" applyAlignment="1">
      <alignment vertical="center"/>
    </xf>
    <xf numFmtId="0" fontId="22" fillId="6" borderId="0" xfId="0" applyFont="1" applyFill="1" applyAlignment="1">
      <alignment vertical="center"/>
    </xf>
    <xf numFmtId="2" fontId="1" fillId="0" borderId="0" xfId="0" applyNumberFormat="1" applyFont="1" applyFill="1" applyBorder="1" applyAlignment="1">
      <alignment vertical="center"/>
    </xf>
    <xf numFmtId="9" fontId="1" fillId="0" borderId="0" xfId="0" applyNumberFormat="1" applyFont="1" applyAlignment="1">
      <alignment horizontal="center" vertical="center"/>
    </xf>
    <xf numFmtId="2" fontId="1" fillId="0" borderId="0" xfId="0" applyNumberFormat="1" applyFont="1" applyBorder="1" applyAlignment="1">
      <alignment vertical="center"/>
    </xf>
    <xf numFmtId="9" fontId="1" fillId="0" borderId="0" xfId="0" applyNumberFormat="1"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wrapText="1"/>
    </xf>
    <xf numFmtId="2" fontId="1" fillId="0" borderId="0" xfId="0" applyNumberFormat="1" applyFont="1" applyFill="1" applyBorder="1" applyAlignment="1">
      <alignment horizontal="center" vertical="center"/>
    </xf>
    <xf numFmtId="0" fontId="1" fillId="0" borderId="0" xfId="0" applyFont="1" applyAlignment="1">
      <alignment horizontal="center" vertical="center" wrapText="1"/>
    </xf>
    <xf numFmtId="2" fontId="0" fillId="0" borderId="0" xfId="0" applyNumberForma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2" fontId="2" fillId="0" borderId="0" xfId="0" applyNumberFormat="1" applyFont="1" applyAlignment="1"/>
    <xf numFmtId="2" fontId="1" fillId="0" borderId="0" xfId="0" applyNumberFormat="1" applyFont="1" applyFill="1" applyAlignment="1"/>
    <xf numFmtId="2" fontId="1" fillId="0" borderId="0" xfId="0" applyNumberFormat="1" applyFont="1" applyAlignment="1"/>
    <xf numFmtId="2" fontId="1" fillId="0" borderId="0" xfId="0" applyNumberFormat="1" applyFont="1" applyBorder="1" applyAlignment="1">
      <alignment vertical="top" wrapText="1"/>
    </xf>
    <xf numFmtId="2" fontId="1" fillId="0" borderId="0" xfId="0" applyNumberFormat="1" applyFont="1" applyBorder="1" applyAlignment="1"/>
    <xf numFmtId="0" fontId="3" fillId="0" borderId="0" xfId="0" applyFont="1" applyAlignment="1">
      <alignment horizontal="center" vertical="center" wrapText="1"/>
    </xf>
    <xf numFmtId="0" fontId="23" fillId="0" borderId="0" xfId="0" applyFont="1" applyAlignment="1">
      <alignment vertical="center"/>
    </xf>
    <xf numFmtId="0" fontId="1" fillId="0" borderId="0" xfId="0" applyFont="1" applyFill="1" applyBorder="1" applyAlignment="1">
      <alignment horizontal="center" vertical="center"/>
    </xf>
    <xf numFmtId="2" fontId="1" fillId="0" borderId="0" xfId="0" applyNumberFormat="1" applyFont="1" applyFill="1" applyBorder="1" applyAlignment="1">
      <alignment horizontal="center" vertical="center" wrapText="1"/>
    </xf>
    <xf numFmtId="9" fontId="1" fillId="0" borderId="0" xfId="0" applyNumberFormat="1" applyFont="1" applyFill="1" applyBorder="1" applyAlignment="1">
      <alignment vertical="center"/>
    </xf>
    <xf numFmtId="9" fontId="2" fillId="0" borderId="0" xfId="0" applyNumberFormat="1" applyFont="1" applyFill="1" applyAlignment="1">
      <alignment vertical="center"/>
    </xf>
    <xf numFmtId="9" fontId="2" fillId="0" borderId="0" xfId="0" applyNumberFormat="1" applyFont="1" applyAlignment="1">
      <alignment vertical="center"/>
    </xf>
    <xf numFmtId="9" fontId="1" fillId="0" borderId="0" xfId="0" applyNumberFormat="1" applyFont="1" applyBorder="1" applyAlignment="1">
      <alignment vertical="center" wrapText="1"/>
    </xf>
    <xf numFmtId="9" fontId="1" fillId="0" borderId="0" xfId="0" applyNumberFormat="1" applyFont="1" applyFill="1" applyBorder="1" applyAlignment="1">
      <alignment vertical="center" wrapText="1"/>
    </xf>
    <xf numFmtId="9" fontId="21" fillId="0" borderId="0" xfId="0" applyNumberFormat="1" applyFont="1" applyAlignment="1">
      <alignment vertical="center"/>
    </xf>
    <xf numFmtId="0" fontId="3" fillId="0" borderId="0" xfId="0" applyFont="1" applyAlignment="1">
      <alignment horizontal="center"/>
    </xf>
    <xf numFmtId="0" fontId="13"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xf>
    <xf numFmtId="2" fontId="1" fillId="0" borderId="0" xfId="0" applyNumberFormat="1" applyFont="1" applyFill="1" applyBorder="1" applyAlignment="1">
      <alignment horizontal="center" vertical="center" wrapText="1"/>
    </xf>
    <xf numFmtId="2" fontId="1" fillId="0" borderId="0" xfId="0" applyNumberFormat="1" applyFont="1" applyFill="1" applyAlignment="1">
      <alignment horizontal="left" vertical="center" wrapText="1"/>
    </xf>
    <xf numFmtId="0" fontId="3" fillId="0" borderId="0" xfId="0" applyFont="1" applyAlignment="1">
      <alignment vertical="center" wrapText="1"/>
    </xf>
    <xf numFmtId="2" fontId="0" fillId="0" borderId="0" xfId="0" applyNumberFormat="1" applyAlignment="1">
      <alignment horizontal="right"/>
    </xf>
    <xf numFmtId="0" fontId="1" fillId="0" borderId="0" xfId="0" applyFont="1" applyAlignment="1">
      <alignment horizontal="right"/>
    </xf>
    <xf numFmtId="2" fontId="1" fillId="0" borderId="0" xfId="0" applyNumberFormat="1" applyFont="1" applyFill="1" applyBorder="1" applyAlignment="1">
      <alignment horizontal="left" vertical="center" wrapText="1"/>
    </xf>
    <xf numFmtId="0" fontId="0" fillId="5" borderId="0" xfId="0" applyFill="1" applyAlignment="1">
      <alignment horizontal="center"/>
    </xf>
    <xf numFmtId="2" fontId="1" fillId="0" borderId="0" xfId="0" applyNumberFormat="1" applyFont="1" applyFill="1" applyAlignment="1">
      <alignment horizontal="center" vertical="top" wrapText="1"/>
    </xf>
    <xf numFmtId="2" fontId="0" fillId="0" borderId="0" xfId="0" applyNumberFormat="1" applyFont="1" applyAlignment="1">
      <alignment horizontal="center" vertical="center"/>
    </xf>
    <xf numFmtId="0" fontId="1" fillId="0" borderId="0" xfId="0" applyFont="1" applyAlignment="1">
      <alignment horizontal="left" vertical="center" wrapText="1"/>
    </xf>
    <xf numFmtId="0" fontId="2" fillId="3" borderId="19" xfId="0" applyFont="1" applyFill="1" applyBorder="1" applyAlignment="1">
      <alignment horizontal="center" vertical="top" wrapText="1"/>
    </xf>
    <xf numFmtId="0" fontId="5" fillId="3" borderId="30" xfId="0" applyFont="1" applyFill="1" applyBorder="1" applyAlignment="1">
      <alignment horizontal="center" vertical="top" wrapText="1"/>
    </xf>
    <xf numFmtId="1" fontId="2" fillId="3" borderId="34" xfId="0" applyNumberFormat="1" applyFont="1" applyFill="1" applyBorder="1" applyAlignment="1">
      <alignment horizontal="center" vertical="top" wrapText="1"/>
    </xf>
    <xf numFmtId="0" fontId="1"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vertical="center" wrapText="1"/>
    </xf>
    <xf numFmtId="0" fontId="1" fillId="0" borderId="1" xfId="0" applyFont="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3" borderId="3" xfId="0" applyFont="1" applyFill="1" applyBorder="1" applyAlignment="1">
      <alignment vertical="top" wrapText="1"/>
    </xf>
    <xf numFmtId="0" fontId="1" fillId="3" borderId="19" xfId="0" applyFont="1" applyFill="1" applyBorder="1" applyAlignment="1">
      <alignment horizontal="center" vertical="top" wrapText="1"/>
    </xf>
    <xf numFmtId="0" fontId="2" fillId="0" borderId="31" xfId="0" applyFont="1" applyBorder="1" applyAlignment="1">
      <alignment horizontal="left" vertical="top" wrapText="1"/>
    </xf>
    <xf numFmtId="0" fontId="1" fillId="3" borderId="1" xfId="0" applyFont="1" applyFill="1" applyBorder="1" applyAlignment="1">
      <alignment horizontal="left"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0" fontId="0" fillId="0" borderId="0" xfId="0" applyAlignment="1">
      <alignment horizontal="center" vertical="center"/>
    </xf>
    <xf numFmtId="0" fontId="1" fillId="0" borderId="0" xfId="0" applyFont="1" applyAlignment="1">
      <alignment horizontal="left" vertical="center" wrapText="1"/>
    </xf>
    <xf numFmtId="0" fontId="1" fillId="0" borderId="0" xfId="1" applyNumberFormat="1" applyFont="1" applyFill="1" applyBorder="1" applyAlignment="1">
      <alignment horizontal="center"/>
    </xf>
    <xf numFmtId="0" fontId="8" fillId="0" borderId="13" xfId="0" applyFont="1" applyFill="1" applyBorder="1" applyAlignment="1">
      <alignment horizontal="center"/>
    </xf>
    <xf numFmtId="0" fontId="8" fillId="0" borderId="35" xfId="0" applyFont="1" applyFill="1" applyBorder="1" applyAlignment="1">
      <alignment horizontal="center"/>
    </xf>
    <xf numFmtId="0" fontId="1" fillId="0" borderId="0" xfId="0" applyFont="1" applyFill="1" applyBorder="1" applyAlignment="1">
      <alignment horizontal="left" vertical="top" wrapText="1"/>
    </xf>
    <xf numFmtId="2" fontId="0" fillId="0" borderId="0" xfId="0" applyNumberFormat="1" applyAlignment="1">
      <alignment horizontal="center" vertical="center"/>
    </xf>
    <xf numFmtId="0" fontId="2" fillId="5" borderId="0" xfId="0" applyFont="1" applyFill="1" applyBorder="1" applyAlignment="1">
      <alignment horizontal="center" vertical="center"/>
    </xf>
    <xf numFmtId="2" fontId="1" fillId="0" borderId="0" xfId="0" applyNumberFormat="1" applyFont="1" applyFill="1" applyAlignment="1">
      <alignment horizontal="center" vertical="center" wrapText="1"/>
    </xf>
    <xf numFmtId="2" fontId="0" fillId="0" borderId="0" xfId="0" applyNumberFormat="1" applyFont="1" applyFill="1" applyAlignment="1">
      <alignment horizontal="center"/>
    </xf>
    <xf numFmtId="0" fontId="1" fillId="5" borderId="1" xfId="0" applyFont="1" applyFill="1" applyBorder="1" applyAlignment="1">
      <alignment horizontal="center"/>
    </xf>
    <xf numFmtId="0" fontId="1" fillId="5" borderId="27" xfId="0" applyFont="1" applyFill="1" applyBorder="1" applyAlignment="1">
      <alignment horizontal="center"/>
    </xf>
    <xf numFmtId="0" fontId="8" fillId="5" borderId="34" xfId="0" applyFont="1" applyFill="1" applyBorder="1"/>
    <xf numFmtId="0" fontId="0" fillId="5" borderId="1" xfId="0" applyFill="1" applyBorder="1"/>
    <xf numFmtId="0" fontId="1" fillId="0" borderId="6" xfId="0" applyFont="1" applyFill="1" applyBorder="1"/>
    <xf numFmtId="0" fontId="1" fillId="0" borderId="1" xfId="0" applyFont="1" applyBorder="1" applyAlignment="1">
      <alignment horizontal="left" vertical="center" wrapText="1"/>
    </xf>
    <xf numFmtId="2" fontId="1" fillId="0" borderId="0" xfId="0" applyNumberFormat="1" applyFont="1"/>
    <xf numFmtId="2" fontId="2" fillId="0" borderId="0" xfId="0" applyNumberFormat="1" applyFont="1" applyFill="1" applyBorder="1" applyAlignment="1">
      <alignment vertical="center"/>
    </xf>
    <xf numFmtId="2" fontId="19" fillId="0" borderId="0" xfId="0" applyNumberFormat="1" applyFont="1" applyFill="1" applyAlignment="1">
      <alignment horizontal="center" vertical="center"/>
    </xf>
    <xf numFmtId="2" fontId="0" fillId="0" borderId="0" xfId="0" applyNumberFormat="1" applyFont="1" applyFill="1" applyAlignment="1">
      <alignment horizontal="center" vertical="center"/>
    </xf>
    <xf numFmtId="0" fontId="1" fillId="0" borderId="0" xfId="0" applyFont="1" applyFill="1" applyAlignment="1">
      <alignment horizontal="center" vertical="center" wrapText="1"/>
    </xf>
    <xf numFmtId="2" fontId="18" fillId="0" borderId="0" xfId="0" applyNumberFormat="1" applyFont="1" applyFill="1" applyAlignment="1">
      <alignment horizontal="center" vertical="center"/>
    </xf>
    <xf numFmtId="0" fontId="1" fillId="0" borderId="30" xfId="0" applyFont="1" applyBorder="1" applyAlignment="1">
      <alignment vertical="center" wrapText="1"/>
    </xf>
    <xf numFmtId="0" fontId="4" fillId="0" borderId="0" xfId="0" applyFont="1" applyBorder="1" applyAlignment="1">
      <alignment horizontal="center" vertical="top" wrapText="1"/>
    </xf>
    <xf numFmtId="1" fontId="0" fillId="0" borderId="0" xfId="0" applyNumberFormat="1" applyBorder="1" applyAlignment="1">
      <alignment horizontal="center" vertical="top" wrapText="1"/>
    </xf>
    <xf numFmtId="0" fontId="0" fillId="0" borderId="0" xfId="0" applyBorder="1" applyAlignment="1">
      <alignment vertical="top" wrapText="1"/>
    </xf>
    <xf numFmtId="0" fontId="1" fillId="0" borderId="0" xfId="0" applyFont="1" applyBorder="1" applyAlignment="1">
      <alignment horizontal="left" vertical="top" wrapText="1"/>
    </xf>
    <xf numFmtId="0" fontId="1" fillId="0" borderId="0" xfId="0" applyFont="1" applyFill="1" applyBorder="1" applyAlignment="1">
      <alignment horizontal="center" vertical="center" wrapText="1"/>
    </xf>
    <xf numFmtId="2" fontId="2" fillId="0" borderId="0" xfId="0" applyNumberFormat="1" applyFont="1" applyBorder="1" applyAlignment="1">
      <alignment horizontal="center" vertical="center" wrapText="1"/>
    </xf>
    <xf numFmtId="2" fontId="0" fillId="0" borderId="0" xfId="0" applyNumberFormat="1" applyBorder="1" applyAlignment="1">
      <alignment horizontal="center" vertical="center" wrapText="1"/>
    </xf>
    <xf numFmtId="0" fontId="8" fillId="0" borderId="0" xfId="0" applyFont="1" applyBorder="1" applyAlignment="1">
      <alignment horizontal="left" vertical="top" wrapText="1"/>
    </xf>
    <xf numFmtId="2" fontId="1" fillId="0" borderId="29" xfId="0" applyNumberFormat="1" applyFont="1" applyFill="1" applyBorder="1" applyAlignment="1">
      <alignment vertical="center" wrapText="1"/>
    </xf>
    <xf numFmtId="2" fontId="1" fillId="0" borderId="29" xfId="0" applyNumberFormat="1" applyFont="1" applyFill="1" applyBorder="1" applyAlignment="1">
      <alignment horizontal="center" vertical="center" wrapText="1"/>
    </xf>
    <xf numFmtId="2" fontId="2" fillId="0" borderId="29" xfId="0" applyNumberFormat="1" applyFont="1" applyFill="1" applyBorder="1" applyAlignment="1">
      <alignment horizontal="center" vertical="center" wrapText="1"/>
    </xf>
    <xf numFmtId="2" fontId="0" fillId="0" borderId="29" xfId="0" applyNumberFormat="1" applyFill="1" applyBorder="1" applyAlignment="1">
      <alignment horizontal="center" vertical="center" wrapText="1"/>
    </xf>
    <xf numFmtId="0" fontId="1" fillId="0" borderId="29" xfId="0" applyFont="1" applyBorder="1" applyAlignment="1">
      <alignment horizontal="center" vertical="center" wrapText="1"/>
    </xf>
    <xf numFmtId="0" fontId="4" fillId="0" borderId="29" xfId="0" applyFont="1" applyBorder="1" applyAlignment="1">
      <alignment horizontal="center" vertical="top" wrapText="1"/>
    </xf>
    <xf numFmtId="1" fontId="0" fillId="0" borderId="29" xfId="0" applyNumberFormat="1" applyBorder="1" applyAlignment="1">
      <alignment horizontal="center" vertical="top" wrapText="1"/>
    </xf>
    <xf numFmtId="0" fontId="1" fillId="0" borderId="29" xfId="0" applyFont="1" applyBorder="1" applyAlignment="1">
      <alignment vertical="center" wrapText="1"/>
    </xf>
    <xf numFmtId="0" fontId="0" fillId="0" borderId="29" xfId="0" applyBorder="1" applyAlignment="1">
      <alignment vertical="top" wrapText="1"/>
    </xf>
    <xf numFmtId="2" fontId="2" fillId="0" borderId="0" xfId="0" applyNumberFormat="1" applyFont="1" applyFill="1" applyAlignment="1">
      <alignment vertical="top" wrapText="1"/>
    </xf>
    <xf numFmtId="2" fontId="2" fillId="0" borderId="0" xfId="0" applyNumberFormat="1" applyFont="1" applyFill="1" applyAlignment="1">
      <alignment wrapText="1"/>
    </xf>
    <xf numFmtId="2" fontId="2" fillId="0" borderId="0" xfId="0" applyNumberFormat="1"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left"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xf>
    <xf numFmtId="2" fontId="2" fillId="0" borderId="0" xfId="0" applyNumberFormat="1" applyFont="1" applyAlignment="1">
      <alignment horizontal="center" vertical="top" wrapText="1"/>
    </xf>
    <xf numFmtId="0" fontId="2" fillId="0" borderId="0" xfId="0" applyFont="1" applyBorder="1" applyAlignment="1">
      <alignment horizontal="center" vertical="center" wrapText="1"/>
    </xf>
    <xf numFmtId="0" fontId="2" fillId="0" borderId="0" xfId="0" applyFont="1" applyBorder="1" applyAlignment="1">
      <alignment horizontal="center" vertical="top" wrapText="1"/>
    </xf>
    <xf numFmtId="2" fontId="2" fillId="0" borderId="0" xfId="0" applyNumberFormat="1" applyFont="1" applyFill="1" applyBorder="1" applyAlignment="1">
      <alignment horizontal="center" vertical="top" wrapText="1"/>
    </xf>
    <xf numFmtId="165" fontId="1" fillId="0" borderId="0" xfId="0" applyNumberFormat="1" applyFont="1" applyAlignment="1">
      <alignment horizontal="center" vertical="center"/>
    </xf>
    <xf numFmtId="165" fontId="1" fillId="0" borderId="0" xfId="0" applyNumberFormat="1" applyFont="1" applyFill="1" applyAlignment="1">
      <alignment horizontal="center" vertical="center"/>
    </xf>
    <xf numFmtId="0" fontId="1" fillId="5" borderId="28" xfId="0" applyNumberFormat="1" applyFont="1" applyFill="1" applyBorder="1" applyAlignment="1">
      <alignment horizontal="center" vertical="center" wrapText="1"/>
    </xf>
    <xf numFmtId="0" fontId="8" fillId="5" borderId="29" xfId="0" applyNumberFormat="1" applyFont="1" applyFill="1" applyBorder="1" applyAlignment="1">
      <alignment horizontal="center" vertical="center" wrapText="1"/>
    </xf>
    <xf numFmtId="0" fontId="8" fillId="5" borderId="30" xfId="0" applyNumberFormat="1" applyFont="1" applyFill="1" applyBorder="1" applyAlignment="1">
      <alignment horizontal="center" vertical="center" wrapText="1"/>
    </xf>
    <xf numFmtId="0" fontId="8" fillId="5" borderId="21" xfId="0" applyNumberFormat="1" applyFont="1" applyFill="1" applyBorder="1" applyAlignment="1">
      <alignment horizontal="center" vertical="center" wrapText="1"/>
    </xf>
    <xf numFmtId="0" fontId="8" fillId="5" borderId="0" xfId="0" applyNumberFormat="1" applyFont="1" applyFill="1" applyBorder="1" applyAlignment="1">
      <alignment horizontal="center" vertical="center" wrapText="1"/>
    </xf>
    <xf numFmtId="0" fontId="8" fillId="5" borderId="26" xfId="0" applyNumberFormat="1" applyFont="1" applyFill="1" applyBorder="1" applyAlignment="1">
      <alignment horizontal="center" vertical="center" wrapText="1"/>
    </xf>
    <xf numFmtId="0" fontId="8" fillId="5" borderId="31" xfId="0" applyNumberFormat="1" applyFont="1" applyFill="1" applyBorder="1" applyAlignment="1">
      <alignment horizontal="center" vertical="center" wrapText="1"/>
    </xf>
    <xf numFmtId="0" fontId="8" fillId="5" borderId="32" xfId="0" applyNumberFormat="1" applyFont="1" applyFill="1" applyBorder="1" applyAlignment="1">
      <alignment horizontal="center" vertical="center" wrapText="1"/>
    </xf>
    <xf numFmtId="0" fontId="8" fillId="5" borderId="33"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5" borderId="0" xfId="0" applyFont="1" applyFill="1" applyAlignment="1">
      <alignment horizontal="center" wrapText="1"/>
    </xf>
    <xf numFmtId="0" fontId="0" fillId="0" borderId="0" xfId="0" applyAlignment="1">
      <alignment horizontal="left" vertical="top" wrapText="1"/>
    </xf>
    <xf numFmtId="0" fontId="8" fillId="0" borderId="0" xfId="0" applyFont="1" applyAlignment="1">
      <alignment horizontal="left"/>
    </xf>
    <xf numFmtId="0" fontId="0" fillId="0" borderId="0" xfId="0" applyAlignment="1">
      <alignment horizontal="left"/>
    </xf>
    <xf numFmtId="0" fontId="27" fillId="0" borderId="0" xfId="0" applyFont="1" applyFill="1" applyAlignment="1">
      <alignment horizontal="center" vertical="center"/>
    </xf>
    <xf numFmtId="2" fontId="27" fillId="0" borderId="0" xfId="0" applyNumberFormat="1" applyFont="1" applyFill="1" applyAlignment="1">
      <alignment horizontal="center" vertical="center"/>
    </xf>
    <xf numFmtId="0" fontId="28" fillId="0" borderId="0" xfId="0" applyFont="1" applyFill="1"/>
    <xf numFmtId="0" fontId="0" fillId="7" borderId="0" xfId="0" applyFill="1"/>
    <xf numFmtId="0" fontId="0" fillId="8" borderId="0" xfId="0" applyFill="1"/>
    <xf numFmtId="0" fontId="0" fillId="9" borderId="0" xfId="0" applyFill="1"/>
    <xf numFmtId="0" fontId="0" fillId="2" borderId="0" xfId="0" applyFill="1"/>
    <xf numFmtId="0" fontId="0" fillId="5" borderId="0" xfId="0" applyFill="1"/>
    <xf numFmtId="0" fontId="0" fillId="10" borderId="0" xfId="0" applyFill="1"/>
  </cellXfs>
  <cellStyles count="5">
    <cellStyle name="Comma" xfId="1" builtinId="3"/>
    <cellStyle name="Followed Hyperlink" xfId="4" builtinId="9" hidden="1"/>
    <cellStyle name="Hyperlink" xfId="3" builtinId="8" hidden="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zoomScaleNormal="100" zoomScalePageLayoutView="125" workbookViewId="0">
      <selection activeCell="A10" sqref="A10"/>
    </sheetView>
  </sheetViews>
  <sheetFormatPr defaultColWidth="8.6640625" defaultRowHeight="15" x14ac:dyDescent="0.2"/>
  <cols>
    <col min="1" max="1" width="10.5546875" customWidth="1"/>
    <col min="2" max="2" width="8.88671875" customWidth="1"/>
    <col min="3" max="3" width="14" bestFit="1" customWidth="1"/>
    <col min="4" max="4" width="15.109375" bestFit="1" customWidth="1"/>
    <col min="7" max="9" width="9.6640625" customWidth="1"/>
  </cols>
  <sheetData>
    <row r="1" spans="1:9" ht="18.75" thickBot="1" x14ac:dyDescent="0.3">
      <c r="A1" s="19"/>
      <c r="B1" s="20"/>
      <c r="C1" s="20"/>
      <c r="D1" s="20"/>
      <c r="E1" s="20"/>
      <c r="F1" s="21"/>
      <c r="G1" s="22"/>
      <c r="H1" s="22"/>
      <c r="I1" s="23" t="s">
        <v>15</v>
      </c>
    </row>
    <row r="2" spans="1:9" x14ac:dyDescent="0.2">
      <c r="A2" s="24"/>
      <c r="B2" s="7"/>
      <c r="C2" s="7"/>
      <c r="D2" s="7"/>
      <c r="E2" s="7"/>
      <c r="F2" s="7"/>
      <c r="G2" s="7"/>
      <c r="H2" s="7"/>
      <c r="I2" s="25"/>
    </row>
    <row r="3" spans="1:9" ht="15.75" x14ac:dyDescent="0.2">
      <c r="A3" s="26" t="s">
        <v>16</v>
      </c>
      <c r="B3" s="195" t="s">
        <v>224</v>
      </c>
      <c r="C3" s="27"/>
      <c r="D3" s="28"/>
      <c r="E3" s="29" t="s">
        <v>17</v>
      </c>
      <c r="F3" s="106"/>
      <c r="G3" s="106"/>
      <c r="H3" s="28"/>
      <c r="I3" s="30"/>
    </row>
    <row r="4" spans="1:9" ht="15.75" x14ac:dyDescent="0.2">
      <c r="A4" s="26" t="s">
        <v>18</v>
      </c>
      <c r="B4" s="367"/>
      <c r="C4" s="367"/>
      <c r="D4" s="28"/>
      <c r="E4" s="70" t="s">
        <v>225</v>
      </c>
      <c r="G4" s="105"/>
      <c r="H4" s="28"/>
      <c r="I4" s="30"/>
    </row>
    <row r="5" spans="1:9" ht="16.5" thickBot="1" x14ac:dyDescent="0.25">
      <c r="A5" s="31"/>
      <c r="B5" s="32"/>
      <c r="C5" s="32"/>
      <c r="D5" s="32"/>
      <c r="E5" s="33"/>
      <c r="F5" s="32"/>
      <c r="G5" s="32"/>
      <c r="H5" s="32"/>
      <c r="I5" s="34"/>
    </row>
    <row r="6" spans="1:9" ht="15.75" thickBot="1" x14ac:dyDescent="0.25">
      <c r="A6" s="35"/>
      <c r="B6" s="35"/>
      <c r="C6" s="35"/>
      <c r="D6" s="35"/>
      <c r="E6" s="35"/>
      <c r="F6" s="35"/>
      <c r="G6" s="35"/>
      <c r="H6" s="35"/>
      <c r="I6" s="35"/>
    </row>
    <row r="7" spans="1:9" x14ac:dyDescent="0.2">
      <c r="A7" s="36"/>
      <c r="B7" s="37"/>
      <c r="C7" s="37"/>
      <c r="D7" s="37"/>
      <c r="E7" s="37"/>
      <c r="F7" s="317" t="s">
        <v>230</v>
      </c>
      <c r="G7" s="38"/>
      <c r="H7" s="37"/>
      <c r="I7" s="39"/>
    </row>
    <row r="8" spans="1:9" ht="15.75" x14ac:dyDescent="0.25">
      <c r="A8" s="216" t="s">
        <v>19</v>
      </c>
      <c r="B8" s="7"/>
      <c r="C8" s="40" t="s">
        <v>20</v>
      </c>
      <c r="D8" s="7"/>
      <c r="E8" s="41" t="s">
        <v>21</v>
      </c>
      <c r="F8" s="108">
        <v>538962</v>
      </c>
      <c r="G8" s="5" t="s">
        <v>57</v>
      </c>
      <c r="H8" s="108">
        <v>6803249</v>
      </c>
      <c r="I8" s="42" t="s">
        <v>22</v>
      </c>
    </row>
    <row r="9" spans="1:9" ht="15.75" x14ac:dyDescent="0.25">
      <c r="A9" s="217" t="s">
        <v>374</v>
      </c>
      <c r="B9" s="7"/>
      <c r="C9" s="7"/>
      <c r="D9" s="7"/>
      <c r="E9" s="124" t="s">
        <v>23</v>
      </c>
      <c r="F9">
        <v>1500</v>
      </c>
    </row>
    <row r="10" spans="1:9" ht="16.5" thickBot="1" x14ac:dyDescent="0.3">
      <c r="A10" s="43"/>
      <c r="B10" s="44"/>
      <c r="C10" s="218" t="s">
        <v>213</v>
      </c>
      <c r="D10" s="44">
        <v>74</v>
      </c>
      <c r="E10" s="45"/>
      <c r="F10" s="44"/>
      <c r="G10" s="218" t="s">
        <v>212</v>
      </c>
      <c r="H10" s="219">
        <v>-60</v>
      </c>
      <c r="I10" s="46"/>
    </row>
    <row r="11" spans="1:9" ht="15.75" thickBot="1" x14ac:dyDescent="0.25">
      <c r="A11" s="35"/>
      <c r="B11" s="35"/>
      <c r="C11" s="35"/>
      <c r="D11" s="35"/>
      <c r="E11" s="35"/>
      <c r="F11" s="35"/>
      <c r="G11" s="35"/>
      <c r="H11" s="35"/>
      <c r="I11" s="35"/>
    </row>
    <row r="12" spans="1:9" ht="30.75" customHeight="1" x14ac:dyDescent="0.25">
      <c r="A12" s="47" t="s">
        <v>24</v>
      </c>
      <c r="B12" s="37"/>
      <c r="C12" s="358" t="s">
        <v>226</v>
      </c>
      <c r="D12" s="359"/>
      <c r="E12" s="359"/>
      <c r="F12" s="359"/>
      <c r="G12" s="359"/>
      <c r="H12" s="359"/>
      <c r="I12" s="360"/>
    </row>
    <row r="13" spans="1:9" ht="15.75" customHeight="1" x14ac:dyDescent="0.25">
      <c r="A13" s="48"/>
      <c r="B13" s="7"/>
      <c r="C13" s="361"/>
      <c r="D13" s="362"/>
      <c r="E13" s="362"/>
      <c r="F13" s="362"/>
      <c r="G13" s="362"/>
      <c r="H13" s="362"/>
      <c r="I13" s="363"/>
    </row>
    <row r="14" spans="1:9" ht="48" customHeight="1" x14ac:dyDescent="0.2">
      <c r="A14" s="24"/>
      <c r="B14" s="7"/>
      <c r="C14" s="364"/>
      <c r="D14" s="365"/>
      <c r="E14" s="365"/>
      <c r="F14" s="365"/>
      <c r="G14" s="365"/>
      <c r="H14" s="365"/>
      <c r="I14" s="366"/>
    </row>
    <row r="15" spans="1:9" ht="16.5" thickBot="1" x14ac:dyDescent="0.3">
      <c r="A15" s="49"/>
      <c r="B15" s="44"/>
      <c r="C15" s="44"/>
      <c r="D15" s="44"/>
      <c r="E15" s="44"/>
      <c r="F15" s="44"/>
      <c r="G15" s="44"/>
      <c r="H15" s="71" t="s">
        <v>229</v>
      </c>
      <c r="I15" s="198"/>
    </row>
    <row r="16" spans="1:9" ht="15.75" thickBot="1" x14ac:dyDescent="0.25">
      <c r="A16" s="35"/>
      <c r="B16" s="35"/>
      <c r="C16" s="44"/>
      <c r="D16" s="35"/>
      <c r="E16" s="35"/>
      <c r="F16" s="35"/>
      <c r="G16" s="35"/>
      <c r="H16" s="35"/>
      <c r="I16" s="35"/>
    </row>
    <row r="17" spans="1:9" ht="15.75" x14ac:dyDescent="0.25">
      <c r="A17" s="36"/>
      <c r="B17" s="37"/>
      <c r="C17" s="5"/>
      <c r="D17" s="50" t="s">
        <v>25</v>
      </c>
      <c r="E17" s="37"/>
      <c r="F17" s="37"/>
      <c r="G17" s="37"/>
      <c r="H17" s="37"/>
      <c r="I17" s="51"/>
    </row>
    <row r="18" spans="1:9" x14ac:dyDescent="0.2">
      <c r="A18" s="52" t="s">
        <v>26</v>
      </c>
      <c r="B18" s="53"/>
      <c r="C18" s="107" t="s">
        <v>227</v>
      </c>
      <c r="D18" s="53"/>
      <c r="E18" s="53"/>
      <c r="F18" s="53"/>
      <c r="G18" s="53"/>
      <c r="H18" s="53"/>
      <c r="I18" s="54"/>
    </row>
    <row r="19" spans="1:9" x14ac:dyDescent="0.2">
      <c r="A19" s="24" t="s">
        <v>27</v>
      </c>
      <c r="B19" s="7"/>
      <c r="C19" s="220" t="s">
        <v>233</v>
      </c>
      <c r="D19" s="7"/>
      <c r="E19" s="7"/>
      <c r="F19" s="7"/>
      <c r="G19" s="7"/>
      <c r="H19" s="7"/>
      <c r="I19" s="25"/>
    </row>
    <row r="20" spans="1:9" x14ac:dyDescent="0.2">
      <c r="A20" s="52" t="s">
        <v>28</v>
      </c>
      <c r="B20" s="53"/>
      <c r="C20" s="107" t="s">
        <v>228</v>
      </c>
      <c r="D20" s="53"/>
      <c r="E20" s="53"/>
      <c r="F20" s="53"/>
      <c r="G20" s="53"/>
      <c r="H20" s="53"/>
      <c r="I20" s="54"/>
    </row>
    <row r="21" spans="1:9" x14ac:dyDescent="0.2">
      <c r="A21" s="24" t="s">
        <v>29</v>
      </c>
      <c r="B21" s="7"/>
      <c r="C21" s="196" t="s">
        <v>234</v>
      </c>
      <c r="D21" s="56"/>
      <c r="E21" s="7"/>
      <c r="F21" s="7"/>
      <c r="G21" s="7"/>
      <c r="H21" s="7"/>
      <c r="I21" s="25"/>
    </row>
    <row r="22" spans="1:9" x14ac:dyDescent="0.2">
      <c r="A22" s="52" t="s">
        <v>30</v>
      </c>
      <c r="B22" s="53"/>
      <c r="C22" s="197"/>
      <c r="D22" s="56"/>
      <c r="E22" s="53"/>
      <c r="F22" s="53"/>
      <c r="G22" s="53"/>
      <c r="H22" s="53"/>
      <c r="I22" s="54"/>
    </row>
    <row r="23" spans="1:9" x14ac:dyDescent="0.2">
      <c r="A23" s="24" t="s">
        <v>31</v>
      </c>
      <c r="B23" s="7"/>
      <c r="C23" s="220"/>
      <c r="D23" s="7"/>
      <c r="E23" s="7"/>
      <c r="F23" s="7"/>
      <c r="G23" s="7"/>
      <c r="H23" s="7"/>
      <c r="I23" s="25"/>
    </row>
    <row r="24" spans="1:9" x14ac:dyDescent="0.2">
      <c r="A24" s="52" t="s">
        <v>32</v>
      </c>
      <c r="B24" s="53"/>
      <c r="C24" s="107"/>
      <c r="D24" s="53"/>
      <c r="E24" s="53"/>
      <c r="F24" s="53"/>
      <c r="G24" s="53"/>
      <c r="H24" s="53"/>
      <c r="I24" s="54"/>
    </row>
    <row r="25" spans="1:9" ht="15.75" thickBot="1" x14ac:dyDescent="0.25">
      <c r="A25" s="57" t="s">
        <v>33</v>
      </c>
      <c r="B25" s="44"/>
      <c r="C25" s="221"/>
      <c r="D25" s="44"/>
      <c r="E25" s="44"/>
      <c r="F25" s="44"/>
      <c r="G25" s="44"/>
      <c r="H25" s="44"/>
      <c r="I25" s="59"/>
    </row>
    <row r="26" spans="1:9" ht="15.75" thickBot="1" x14ac:dyDescent="0.25">
      <c r="A26" s="35"/>
      <c r="B26" s="35"/>
      <c r="C26" s="35"/>
      <c r="D26" s="35"/>
      <c r="E26" s="35"/>
      <c r="F26" s="35"/>
      <c r="G26" s="35"/>
      <c r="H26" s="35"/>
      <c r="I26" s="35"/>
    </row>
    <row r="27" spans="1:9" ht="15.75" x14ac:dyDescent="0.25">
      <c r="A27" s="78" t="s">
        <v>34</v>
      </c>
      <c r="B27" s="79"/>
      <c r="C27" s="79"/>
      <c r="D27" s="80"/>
      <c r="E27" s="78" t="s">
        <v>35</v>
      </c>
      <c r="F27" s="81"/>
      <c r="G27" s="82"/>
      <c r="H27" s="82"/>
      <c r="I27" s="83"/>
    </row>
    <row r="28" spans="1:9" x14ac:dyDescent="0.2">
      <c r="A28" s="60" t="s">
        <v>52</v>
      </c>
      <c r="B28" s="75" t="s">
        <v>2</v>
      </c>
      <c r="C28" s="104" t="s">
        <v>208</v>
      </c>
      <c r="D28" s="76" t="s">
        <v>36</v>
      </c>
      <c r="E28" s="24" t="s">
        <v>37</v>
      </c>
      <c r="F28" s="7"/>
      <c r="G28" s="7"/>
      <c r="H28" s="7"/>
      <c r="I28" s="25"/>
    </row>
    <row r="29" spans="1:9" x14ac:dyDescent="0.2">
      <c r="A29" s="60">
        <v>0</v>
      </c>
      <c r="B29" s="61">
        <v>-60</v>
      </c>
      <c r="C29" s="61">
        <v>74</v>
      </c>
      <c r="D29" s="125" t="s">
        <v>321</v>
      </c>
      <c r="E29" s="24"/>
      <c r="F29" s="4"/>
      <c r="G29" s="7"/>
      <c r="H29" s="7"/>
      <c r="I29" s="25"/>
    </row>
    <row r="30" spans="1:9" x14ac:dyDescent="0.2">
      <c r="A30" s="60">
        <v>30</v>
      </c>
      <c r="B30" s="61">
        <v>-56.7</v>
      </c>
      <c r="C30" s="61">
        <v>70</v>
      </c>
      <c r="D30" s="125" t="s">
        <v>320</v>
      </c>
      <c r="E30" s="5"/>
      <c r="F30" s="4"/>
      <c r="G30" s="7"/>
      <c r="H30" s="7"/>
      <c r="I30" s="25"/>
    </row>
    <row r="31" spans="1:9" x14ac:dyDescent="0.2">
      <c r="A31" s="146">
        <v>85.34</v>
      </c>
      <c r="B31" s="199">
        <v>-55.3</v>
      </c>
      <c r="C31" s="199">
        <v>73.099999999999994</v>
      </c>
      <c r="D31" s="125" t="s">
        <v>320</v>
      </c>
      <c r="E31" s="24" t="s">
        <v>56</v>
      </c>
      <c r="F31" s="124"/>
      <c r="G31" s="7" t="s">
        <v>55</v>
      </c>
      <c r="H31" s="200">
        <v>88.39</v>
      </c>
      <c r="I31" s="25" t="s">
        <v>54</v>
      </c>
    </row>
    <row r="32" spans="1:9" x14ac:dyDescent="0.2">
      <c r="A32" s="146"/>
      <c r="B32" s="285"/>
      <c r="C32" s="199"/>
      <c r="D32" s="125"/>
      <c r="E32" s="24" t="s">
        <v>38</v>
      </c>
      <c r="F32" s="4"/>
      <c r="G32" s="7"/>
      <c r="H32" s="7"/>
      <c r="I32" s="25"/>
    </row>
    <row r="33" spans="1:9" x14ac:dyDescent="0.2">
      <c r="A33" s="146"/>
      <c r="B33" s="204"/>
      <c r="C33" s="199"/>
      <c r="D33" s="125"/>
      <c r="E33" s="24"/>
      <c r="F33" s="7"/>
      <c r="G33" s="7"/>
      <c r="H33" s="4"/>
      <c r="I33" s="62"/>
    </row>
    <row r="34" spans="1:9" x14ac:dyDescent="0.2">
      <c r="A34" s="146"/>
      <c r="B34" s="199"/>
      <c r="C34" s="199"/>
      <c r="D34" s="125"/>
      <c r="E34" s="24" t="s">
        <v>39</v>
      </c>
      <c r="F34" s="4"/>
      <c r="G34" s="4"/>
      <c r="H34" s="4"/>
      <c r="I34" s="62"/>
    </row>
    <row r="35" spans="1:9" x14ac:dyDescent="0.2">
      <c r="A35" s="146"/>
      <c r="B35" s="313"/>
      <c r="C35" s="199"/>
      <c r="D35" s="125"/>
      <c r="E35" s="24" t="s">
        <v>40</v>
      </c>
      <c r="F35" s="4"/>
      <c r="G35" s="4"/>
      <c r="H35" s="4"/>
      <c r="I35" s="62"/>
    </row>
    <row r="36" spans="1:9" x14ac:dyDescent="0.2">
      <c r="A36" s="146"/>
      <c r="B36" s="199"/>
      <c r="C36" s="199"/>
      <c r="D36" s="125"/>
      <c r="E36" s="24" t="s">
        <v>41</v>
      </c>
      <c r="F36" s="7"/>
      <c r="G36" s="201"/>
      <c r="H36" s="7"/>
      <c r="I36" s="63"/>
    </row>
    <row r="37" spans="1:9" s="108" customFormat="1" x14ac:dyDescent="0.2">
      <c r="A37" s="146"/>
      <c r="B37" s="314"/>
      <c r="C37" s="204"/>
      <c r="D37" s="125"/>
      <c r="E37" s="24"/>
      <c r="F37" s="7"/>
      <c r="G37" s="201"/>
      <c r="H37" s="7"/>
      <c r="I37" s="63"/>
    </row>
    <row r="38" spans="1:9" x14ac:dyDescent="0.2">
      <c r="A38" s="307"/>
      <c r="B38" s="315"/>
      <c r="C38" s="315"/>
      <c r="D38" s="125"/>
      <c r="E38" s="24"/>
      <c r="F38" s="7"/>
      <c r="G38" s="7"/>
      <c r="H38" s="7"/>
      <c r="I38" s="63"/>
    </row>
    <row r="39" spans="1:9" s="108" customFormat="1" x14ac:dyDescent="0.2">
      <c r="A39" s="75"/>
      <c r="B39" s="313"/>
      <c r="C39" s="204"/>
      <c r="D39" s="125"/>
      <c r="E39" s="7"/>
      <c r="F39" s="7"/>
      <c r="G39" s="7"/>
      <c r="H39" s="7"/>
      <c r="I39" s="63"/>
    </row>
    <row r="40" spans="1:9" s="108" customFormat="1" x14ac:dyDescent="0.2">
      <c r="A40" s="75"/>
      <c r="B40" s="313"/>
      <c r="C40" s="204"/>
      <c r="D40" s="125"/>
      <c r="E40" s="7"/>
      <c r="F40" s="7"/>
      <c r="G40" s="7"/>
      <c r="H40" s="7"/>
      <c r="I40" s="63"/>
    </row>
    <row r="41" spans="1:9" s="108" customFormat="1" x14ac:dyDescent="0.2">
      <c r="A41" s="75"/>
      <c r="B41" s="313"/>
      <c r="C41" s="204"/>
      <c r="D41" s="125"/>
      <c r="E41" s="7"/>
      <c r="F41" s="7"/>
      <c r="G41" s="7"/>
      <c r="H41" s="7"/>
      <c r="I41" s="63"/>
    </row>
    <row r="42" spans="1:9" ht="15.75" thickBot="1" x14ac:dyDescent="0.25">
      <c r="A42" s="123"/>
      <c r="B42" s="316"/>
      <c r="C42" s="316"/>
      <c r="D42" s="125"/>
      <c r="E42" s="44"/>
      <c r="F42" s="44"/>
      <c r="G42" s="44"/>
      <c r="H42" s="44"/>
      <c r="I42" s="59"/>
    </row>
    <row r="43" spans="1:9" s="108" customFormat="1" x14ac:dyDescent="0.2">
      <c r="A43" s="306"/>
      <c r="B43" s="7"/>
      <c r="C43" s="7"/>
      <c r="D43" s="122"/>
      <c r="E43" s="7"/>
      <c r="F43" s="7"/>
      <c r="G43" s="7"/>
      <c r="H43" s="7"/>
      <c r="I43" s="25"/>
    </row>
    <row r="44" spans="1:9" ht="15.75" thickBot="1" x14ac:dyDescent="0.25">
      <c r="A44" s="24"/>
      <c r="B44" s="7"/>
      <c r="C44" s="7"/>
      <c r="D44" s="7"/>
      <c r="E44" s="7"/>
      <c r="F44" s="7"/>
      <c r="G44" s="7"/>
      <c r="H44" s="7"/>
      <c r="I44" s="25"/>
    </row>
    <row r="45" spans="1:9" ht="15.75" x14ac:dyDescent="0.25">
      <c r="A45" s="64"/>
      <c r="B45" s="65"/>
      <c r="C45" s="66"/>
      <c r="D45" s="67" t="s">
        <v>42</v>
      </c>
      <c r="E45" s="65"/>
      <c r="F45" s="65"/>
      <c r="G45" s="65"/>
      <c r="H45" s="65"/>
      <c r="I45" s="68"/>
    </row>
    <row r="46" spans="1:9" x14ac:dyDescent="0.2">
      <c r="A46" s="24" t="s">
        <v>43</v>
      </c>
      <c r="B46" s="7"/>
      <c r="C46" s="55"/>
      <c r="D46" s="7"/>
      <c r="E46" s="7"/>
      <c r="F46" s="7"/>
      <c r="G46" s="7"/>
      <c r="H46" s="7"/>
      <c r="I46" s="25"/>
    </row>
    <row r="47" spans="1:9" x14ac:dyDescent="0.2">
      <c r="A47" s="24" t="s">
        <v>44</v>
      </c>
      <c r="B47" s="7"/>
      <c r="C47" s="55"/>
      <c r="D47" s="7"/>
      <c r="E47" s="7"/>
      <c r="F47" s="7"/>
      <c r="G47" s="7"/>
      <c r="H47" s="7"/>
      <c r="I47" s="25"/>
    </row>
    <row r="48" spans="1:9" x14ac:dyDescent="0.2">
      <c r="A48" s="24" t="s">
        <v>45</v>
      </c>
      <c r="B48" s="7"/>
      <c r="C48" s="55"/>
      <c r="D48" s="7"/>
      <c r="E48" s="7"/>
      <c r="F48" s="7"/>
      <c r="G48" s="7"/>
      <c r="H48" s="7"/>
      <c r="I48" s="25"/>
    </row>
    <row r="49" spans="1:9" ht="15.75" thickBot="1" x14ac:dyDescent="0.25">
      <c r="A49" s="57" t="s">
        <v>46</v>
      </c>
      <c r="B49" s="44"/>
      <c r="C49" s="58"/>
      <c r="D49" s="44"/>
      <c r="E49" s="44"/>
      <c r="F49" s="44"/>
      <c r="G49" s="44"/>
      <c r="H49" s="44"/>
      <c r="I49" s="59"/>
    </row>
    <row r="50" spans="1:9" ht="15.75" thickBot="1" x14ac:dyDescent="0.25">
      <c r="A50" s="7"/>
      <c r="B50" s="7"/>
      <c r="C50" s="7"/>
      <c r="D50" s="7"/>
      <c r="E50" s="7"/>
      <c r="F50" s="7"/>
      <c r="G50" s="7"/>
      <c r="H50" s="7"/>
      <c r="I50" s="7"/>
    </row>
    <row r="51" spans="1:9" ht="15.75" x14ac:dyDescent="0.25">
      <c r="A51" s="69" t="s">
        <v>47</v>
      </c>
      <c r="B51" s="90"/>
      <c r="C51" s="90"/>
      <c r="D51" s="90"/>
      <c r="E51" s="90"/>
      <c r="F51" s="90"/>
      <c r="G51" s="90"/>
      <c r="H51" s="90"/>
      <c r="I51" s="91"/>
    </row>
    <row r="52" spans="1:9" ht="15" customHeight="1" x14ac:dyDescent="0.2">
      <c r="A52" s="84"/>
      <c r="B52" s="85"/>
      <c r="C52" s="85"/>
      <c r="D52" s="85"/>
      <c r="E52" s="85"/>
      <c r="F52" s="85"/>
      <c r="G52" s="85"/>
      <c r="H52" s="85"/>
      <c r="I52" s="86"/>
    </row>
    <row r="53" spans="1:9" ht="15" customHeight="1" x14ac:dyDescent="0.2">
      <c r="A53" s="84"/>
      <c r="B53" s="85"/>
      <c r="C53" s="85"/>
      <c r="D53" s="85"/>
      <c r="E53" s="85"/>
      <c r="F53" s="85"/>
      <c r="G53" s="85"/>
      <c r="H53" s="85"/>
      <c r="I53" s="86"/>
    </row>
    <row r="54" spans="1:9" x14ac:dyDescent="0.2">
      <c r="A54" s="84"/>
      <c r="B54" s="85"/>
      <c r="C54" s="85"/>
      <c r="D54" s="85"/>
      <c r="E54" s="85"/>
      <c r="F54" s="85"/>
      <c r="G54" s="85"/>
      <c r="H54" s="85"/>
      <c r="I54" s="86"/>
    </row>
    <row r="55" spans="1:9" x14ac:dyDescent="0.2">
      <c r="A55" s="84"/>
      <c r="B55" s="85"/>
      <c r="C55" s="85"/>
      <c r="D55" s="85"/>
      <c r="E55" s="85"/>
      <c r="F55" s="85"/>
      <c r="G55" s="85"/>
      <c r="H55" s="85"/>
      <c r="I55" s="86"/>
    </row>
    <row r="56" spans="1:9" ht="49.5" customHeight="1" thickBot="1" x14ac:dyDescent="0.25">
      <c r="A56" s="87"/>
      <c r="B56" s="88"/>
      <c r="C56" s="88"/>
      <c r="D56" s="88"/>
      <c r="E56" s="88"/>
      <c r="F56" s="88"/>
      <c r="G56" s="88"/>
      <c r="H56" s="88"/>
      <c r="I56" s="89"/>
    </row>
  </sheetData>
  <mergeCells count="2">
    <mergeCell ref="C12:I14"/>
    <mergeCell ref="B4:C4"/>
  </mergeCells>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zoomScale="130" zoomScaleNormal="130" workbookViewId="0">
      <selection activeCell="D22" sqref="D22"/>
    </sheetView>
  </sheetViews>
  <sheetFormatPr defaultColWidth="8.6640625" defaultRowHeight="15" x14ac:dyDescent="0.2"/>
  <cols>
    <col min="1" max="1" width="12.33203125" bestFit="1" customWidth="1"/>
    <col min="2" max="2" width="7.6640625" style="187" customWidth="1"/>
    <col min="3" max="4" width="8.6640625" style="209"/>
    <col min="6" max="6" width="48.44140625" customWidth="1"/>
    <col min="7" max="7" width="8.6640625" customWidth="1"/>
  </cols>
  <sheetData>
    <row r="1" spans="1:7" ht="15.75" x14ac:dyDescent="0.25">
      <c r="A1" s="207" t="s">
        <v>14</v>
      </c>
      <c r="B1" s="3" t="s">
        <v>51</v>
      </c>
      <c r="C1" s="206" t="s">
        <v>231</v>
      </c>
      <c r="D1" s="206" t="s">
        <v>232</v>
      </c>
      <c r="E1" s="74" t="s">
        <v>58</v>
      </c>
      <c r="F1" s="3" t="s">
        <v>47</v>
      </c>
      <c r="G1" s="117" t="s">
        <v>222</v>
      </c>
    </row>
    <row r="2" spans="1:7" ht="14.25" customHeight="1" x14ac:dyDescent="0.2">
      <c r="A2" s="126" t="str">
        <f>Cover_Sheet!A9</f>
        <v>GGLIV-17-02</v>
      </c>
      <c r="B2" s="187">
        <v>1</v>
      </c>
      <c r="C2" s="208">
        <v>16.760000000000002</v>
      </c>
      <c r="D2" s="208">
        <v>22.71</v>
      </c>
      <c r="E2" s="10">
        <f>D2-C2</f>
        <v>5.9499999999999993</v>
      </c>
      <c r="F2" s="117" t="s">
        <v>235</v>
      </c>
    </row>
    <row r="3" spans="1:7" ht="15.75" customHeight="1" x14ac:dyDescent="0.2">
      <c r="A3" s="126" t="str">
        <f>A2</f>
        <v>GGLIV-17-02</v>
      </c>
      <c r="B3" s="187">
        <v>2</v>
      </c>
      <c r="C3" s="209">
        <f>D2</f>
        <v>22.71</v>
      </c>
      <c r="D3" s="208">
        <v>26.21</v>
      </c>
      <c r="E3" s="10">
        <f t="shared" ref="E3:E50" si="0">D3-C3</f>
        <v>3.5</v>
      </c>
    </row>
    <row r="4" spans="1:7" x14ac:dyDescent="0.2">
      <c r="A4" s="126" t="str">
        <f t="shared" ref="A4:A36" si="1">A3</f>
        <v>GGLIV-17-02</v>
      </c>
      <c r="B4" s="187">
        <v>3</v>
      </c>
      <c r="C4" s="209">
        <f t="shared" ref="C4:C50" si="2">D3</f>
        <v>26.21</v>
      </c>
      <c r="D4" s="208">
        <v>29.63</v>
      </c>
      <c r="E4" s="10">
        <f t="shared" si="0"/>
        <v>3.4199999999999982</v>
      </c>
    </row>
    <row r="5" spans="1:7" x14ac:dyDescent="0.2">
      <c r="A5" s="126" t="str">
        <f t="shared" si="1"/>
        <v>GGLIV-17-02</v>
      </c>
      <c r="B5" s="187">
        <v>4</v>
      </c>
      <c r="C5" s="209">
        <f t="shared" si="2"/>
        <v>29.63</v>
      </c>
      <c r="D5" s="208">
        <v>33.229999999999997</v>
      </c>
      <c r="E5" s="10">
        <f t="shared" si="0"/>
        <v>3.5999999999999979</v>
      </c>
    </row>
    <row r="6" spans="1:7" x14ac:dyDescent="0.2">
      <c r="A6" s="126" t="str">
        <f t="shared" si="1"/>
        <v>GGLIV-17-02</v>
      </c>
      <c r="B6" s="187">
        <v>5</v>
      </c>
      <c r="C6" s="209">
        <f t="shared" si="2"/>
        <v>33.229999999999997</v>
      </c>
      <c r="D6" s="208">
        <v>36.700000000000003</v>
      </c>
      <c r="E6" s="10">
        <f t="shared" si="0"/>
        <v>3.470000000000006</v>
      </c>
    </row>
    <row r="7" spans="1:7" x14ac:dyDescent="0.2">
      <c r="A7" s="126" t="str">
        <f t="shared" si="1"/>
        <v>GGLIV-17-02</v>
      </c>
      <c r="B7" s="187">
        <v>6</v>
      </c>
      <c r="C7" s="209">
        <f t="shared" si="2"/>
        <v>36.700000000000003</v>
      </c>
      <c r="D7" s="208">
        <v>40.01</v>
      </c>
      <c r="E7" s="10">
        <f t="shared" si="0"/>
        <v>3.3099999999999952</v>
      </c>
    </row>
    <row r="8" spans="1:7" x14ac:dyDescent="0.2">
      <c r="A8" s="126" t="str">
        <f t="shared" si="1"/>
        <v>GGLIV-17-02</v>
      </c>
      <c r="B8" s="187">
        <v>7</v>
      </c>
      <c r="C8" s="209">
        <f t="shared" si="2"/>
        <v>40.01</v>
      </c>
      <c r="D8" s="208">
        <v>43.51</v>
      </c>
      <c r="E8" s="10">
        <f t="shared" si="0"/>
        <v>3.5</v>
      </c>
    </row>
    <row r="9" spans="1:7" x14ac:dyDescent="0.2">
      <c r="A9" s="126" t="str">
        <f t="shared" si="1"/>
        <v>GGLIV-17-02</v>
      </c>
      <c r="B9" s="187">
        <v>8</v>
      </c>
      <c r="C9" s="209">
        <f t="shared" si="2"/>
        <v>43.51</v>
      </c>
      <c r="D9" s="208">
        <v>47</v>
      </c>
      <c r="E9" s="10">
        <f t="shared" si="0"/>
        <v>3.490000000000002</v>
      </c>
    </row>
    <row r="10" spans="1:7" x14ac:dyDescent="0.2">
      <c r="A10" s="126" t="str">
        <f t="shared" si="1"/>
        <v>GGLIV-17-02</v>
      </c>
      <c r="B10" s="187">
        <v>9</v>
      </c>
      <c r="C10" s="209">
        <f t="shared" si="2"/>
        <v>47</v>
      </c>
      <c r="D10" s="208">
        <v>50.16</v>
      </c>
      <c r="E10" s="10">
        <f t="shared" si="0"/>
        <v>3.1599999999999966</v>
      </c>
    </row>
    <row r="11" spans="1:7" x14ac:dyDescent="0.2">
      <c r="A11" s="126" t="str">
        <f t="shared" si="1"/>
        <v>GGLIV-17-02</v>
      </c>
      <c r="B11" s="187">
        <v>10</v>
      </c>
      <c r="C11" s="209">
        <f t="shared" si="2"/>
        <v>50.16</v>
      </c>
      <c r="D11" s="208">
        <v>53.95</v>
      </c>
      <c r="E11" s="10">
        <f t="shared" si="0"/>
        <v>3.7900000000000063</v>
      </c>
    </row>
    <row r="12" spans="1:7" x14ac:dyDescent="0.2">
      <c r="A12" s="126" t="str">
        <f t="shared" si="1"/>
        <v>GGLIV-17-02</v>
      </c>
      <c r="B12" s="187">
        <v>11</v>
      </c>
      <c r="C12" s="209">
        <f t="shared" si="2"/>
        <v>53.95</v>
      </c>
      <c r="D12" s="208">
        <v>57.13</v>
      </c>
      <c r="E12" s="10">
        <f t="shared" si="0"/>
        <v>3.1799999999999997</v>
      </c>
    </row>
    <row r="13" spans="1:7" x14ac:dyDescent="0.2">
      <c r="A13" s="126" t="str">
        <f t="shared" si="1"/>
        <v>GGLIV-17-02</v>
      </c>
      <c r="B13" s="187">
        <v>12</v>
      </c>
      <c r="C13" s="209">
        <f t="shared" si="2"/>
        <v>57.13</v>
      </c>
      <c r="D13" s="208">
        <v>60.07</v>
      </c>
      <c r="E13" s="10">
        <f t="shared" si="0"/>
        <v>2.9399999999999977</v>
      </c>
    </row>
    <row r="14" spans="1:7" x14ac:dyDescent="0.2">
      <c r="A14" s="126" t="str">
        <f t="shared" si="1"/>
        <v>GGLIV-17-02</v>
      </c>
      <c r="B14" s="187">
        <v>13</v>
      </c>
      <c r="C14" s="209">
        <f t="shared" si="2"/>
        <v>60.07</v>
      </c>
      <c r="D14" s="208">
        <v>63.4</v>
      </c>
      <c r="E14" s="10">
        <f t="shared" si="0"/>
        <v>3.3299999999999983</v>
      </c>
    </row>
    <row r="15" spans="1:7" x14ac:dyDescent="0.2">
      <c r="A15" s="126" t="str">
        <f t="shared" si="1"/>
        <v>GGLIV-17-02</v>
      </c>
      <c r="B15" s="187">
        <v>14</v>
      </c>
      <c r="C15" s="209">
        <f t="shared" si="2"/>
        <v>63.4</v>
      </c>
      <c r="D15" s="208">
        <v>67.06</v>
      </c>
      <c r="E15" s="10">
        <f t="shared" si="0"/>
        <v>3.6600000000000037</v>
      </c>
      <c r="F15" s="117"/>
    </row>
    <row r="16" spans="1:7" x14ac:dyDescent="0.2">
      <c r="A16" s="126" t="str">
        <f t="shared" si="1"/>
        <v>GGLIV-17-02</v>
      </c>
      <c r="B16" s="187">
        <v>15</v>
      </c>
      <c r="C16" s="209">
        <f t="shared" si="2"/>
        <v>67.06</v>
      </c>
      <c r="D16" s="208">
        <v>70.099999999999994</v>
      </c>
      <c r="E16" s="10">
        <f t="shared" si="0"/>
        <v>3.039999999999992</v>
      </c>
    </row>
    <row r="17" spans="1:9" x14ac:dyDescent="0.2">
      <c r="A17" s="126" t="str">
        <f t="shared" si="1"/>
        <v>GGLIV-17-02</v>
      </c>
      <c r="B17" s="187">
        <v>16</v>
      </c>
      <c r="C17" s="209">
        <f t="shared" si="2"/>
        <v>70.099999999999994</v>
      </c>
      <c r="D17" s="208">
        <v>74.34</v>
      </c>
      <c r="E17" s="10">
        <f>D17-C17</f>
        <v>4.2400000000000091</v>
      </c>
    </row>
    <row r="18" spans="1:9" x14ac:dyDescent="0.2">
      <c r="A18" s="126" t="str">
        <f t="shared" si="1"/>
        <v>GGLIV-17-02</v>
      </c>
      <c r="B18" s="187">
        <v>17</v>
      </c>
      <c r="C18" s="209">
        <f>D17</f>
        <v>74.34</v>
      </c>
      <c r="D18" s="208">
        <v>77.72</v>
      </c>
      <c r="E18" s="10">
        <f>D18-C18</f>
        <v>3.3799999999999955</v>
      </c>
      <c r="F18" s="117"/>
    </row>
    <row r="19" spans="1:9" x14ac:dyDescent="0.2">
      <c r="A19" s="126" t="str">
        <f t="shared" si="1"/>
        <v>GGLIV-17-02</v>
      </c>
      <c r="B19" s="187">
        <v>18</v>
      </c>
      <c r="C19" s="209">
        <f>D18</f>
        <v>77.72</v>
      </c>
      <c r="D19" s="208">
        <v>81.099999999999994</v>
      </c>
      <c r="E19" s="10">
        <f>D19-C19</f>
        <v>3.3799999999999955</v>
      </c>
    </row>
    <row r="20" spans="1:9" x14ac:dyDescent="0.2">
      <c r="A20" s="126" t="str">
        <f t="shared" si="1"/>
        <v>GGLIV-17-02</v>
      </c>
      <c r="B20" s="187">
        <v>19</v>
      </c>
      <c r="C20" s="209">
        <f>D19</f>
        <v>81.099999999999994</v>
      </c>
      <c r="D20" s="208">
        <v>84.75</v>
      </c>
      <c r="E20" s="10">
        <f>D20-C20</f>
        <v>3.6500000000000057</v>
      </c>
    </row>
    <row r="21" spans="1:9" x14ac:dyDescent="0.2">
      <c r="A21" s="126" t="str">
        <f t="shared" si="1"/>
        <v>GGLIV-17-02</v>
      </c>
      <c r="B21" s="187">
        <v>20</v>
      </c>
      <c r="C21" s="209">
        <f>D20</f>
        <v>84.75</v>
      </c>
      <c r="D21" s="208">
        <v>88.39</v>
      </c>
      <c r="E21" s="10">
        <f>D21-C21</f>
        <v>3.6400000000000006</v>
      </c>
      <c r="F21" s="5"/>
      <c r="G21" s="5"/>
      <c r="H21" s="5"/>
      <c r="I21" s="5"/>
    </row>
    <row r="22" spans="1:9" x14ac:dyDescent="0.2">
      <c r="A22" s="126" t="str">
        <f t="shared" si="1"/>
        <v>GGLIV-17-02</v>
      </c>
      <c r="B22" s="187">
        <v>21</v>
      </c>
      <c r="C22" s="209">
        <f>D21</f>
        <v>88.39</v>
      </c>
      <c r="D22" s="208"/>
      <c r="E22" s="10">
        <f t="shared" si="0"/>
        <v>-88.39</v>
      </c>
      <c r="F22" s="5"/>
      <c r="G22" s="5"/>
      <c r="H22" s="5"/>
      <c r="I22" s="5"/>
    </row>
    <row r="23" spans="1:9" x14ac:dyDescent="0.2">
      <c r="A23" s="126" t="str">
        <f t="shared" si="1"/>
        <v>GGLIV-17-02</v>
      </c>
      <c r="B23" s="187">
        <v>22</v>
      </c>
      <c r="C23" s="209">
        <f t="shared" si="2"/>
        <v>0</v>
      </c>
      <c r="D23" s="208"/>
      <c r="E23" s="10">
        <f t="shared" si="0"/>
        <v>0</v>
      </c>
      <c r="F23" s="5"/>
      <c r="G23" s="5"/>
      <c r="H23" s="5"/>
      <c r="I23" s="5"/>
    </row>
    <row r="24" spans="1:9" x14ac:dyDescent="0.2">
      <c r="A24" s="126" t="str">
        <f t="shared" si="1"/>
        <v>GGLIV-17-02</v>
      </c>
      <c r="B24" s="187">
        <v>23</v>
      </c>
      <c r="C24" s="209">
        <f t="shared" si="2"/>
        <v>0</v>
      </c>
      <c r="D24" s="208"/>
      <c r="E24" s="10">
        <f t="shared" si="0"/>
        <v>0</v>
      </c>
      <c r="F24" s="5"/>
      <c r="G24" s="5"/>
      <c r="H24" s="5"/>
      <c r="I24" s="5"/>
    </row>
    <row r="25" spans="1:9" x14ac:dyDescent="0.2">
      <c r="A25" s="126" t="str">
        <f t="shared" si="1"/>
        <v>GGLIV-17-02</v>
      </c>
      <c r="B25" s="187">
        <v>24</v>
      </c>
      <c r="C25" s="209">
        <f t="shared" si="2"/>
        <v>0</v>
      </c>
      <c r="D25" s="208"/>
      <c r="E25" s="10">
        <f t="shared" si="0"/>
        <v>0</v>
      </c>
      <c r="F25" s="5"/>
      <c r="G25" s="5"/>
      <c r="H25" s="5"/>
      <c r="I25" s="5"/>
    </row>
    <row r="26" spans="1:9" x14ac:dyDescent="0.2">
      <c r="A26" s="126" t="str">
        <f t="shared" si="1"/>
        <v>GGLIV-17-02</v>
      </c>
      <c r="B26" s="187">
        <v>25</v>
      </c>
      <c r="C26" s="209">
        <f t="shared" si="2"/>
        <v>0</v>
      </c>
      <c r="D26" s="208"/>
      <c r="E26" s="10">
        <f t="shared" si="0"/>
        <v>0</v>
      </c>
      <c r="F26" s="5"/>
      <c r="G26" s="5"/>
      <c r="H26" s="5"/>
      <c r="I26" s="5"/>
    </row>
    <row r="27" spans="1:9" x14ac:dyDescent="0.2">
      <c r="A27" s="126" t="str">
        <f t="shared" si="1"/>
        <v>GGLIV-17-02</v>
      </c>
      <c r="B27" s="187">
        <v>26</v>
      </c>
      <c r="C27" s="209">
        <f t="shared" si="2"/>
        <v>0</v>
      </c>
      <c r="D27" s="208"/>
      <c r="E27" s="10">
        <f t="shared" si="0"/>
        <v>0</v>
      </c>
      <c r="F27" s="5"/>
      <c r="G27" s="5"/>
      <c r="H27" s="5"/>
      <c r="I27" s="5"/>
    </row>
    <row r="28" spans="1:9" x14ac:dyDescent="0.2">
      <c r="A28" s="126" t="str">
        <f t="shared" si="1"/>
        <v>GGLIV-17-02</v>
      </c>
      <c r="B28" s="187">
        <v>27</v>
      </c>
      <c r="C28" s="209">
        <f t="shared" si="2"/>
        <v>0</v>
      </c>
      <c r="D28" s="208"/>
      <c r="E28" s="10">
        <f t="shared" si="0"/>
        <v>0</v>
      </c>
      <c r="F28" s="5"/>
      <c r="G28" s="5"/>
      <c r="H28" s="5"/>
      <c r="I28" s="5"/>
    </row>
    <row r="29" spans="1:9" x14ac:dyDescent="0.2">
      <c r="A29" s="126" t="str">
        <f t="shared" si="1"/>
        <v>GGLIV-17-02</v>
      </c>
      <c r="B29" s="187">
        <v>28</v>
      </c>
      <c r="C29" s="209">
        <f t="shared" si="2"/>
        <v>0</v>
      </c>
      <c r="D29" s="208"/>
      <c r="E29" s="10">
        <f t="shared" si="0"/>
        <v>0</v>
      </c>
      <c r="F29" s="5"/>
      <c r="G29" s="5"/>
      <c r="H29" s="5"/>
      <c r="I29" s="5"/>
    </row>
    <row r="30" spans="1:9" x14ac:dyDescent="0.2">
      <c r="A30" s="126" t="str">
        <f t="shared" si="1"/>
        <v>GGLIV-17-02</v>
      </c>
      <c r="B30" s="187">
        <v>29</v>
      </c>
      <c r="C30" s="209">
        <f t="shared" si="2"/>
        <v>0</v>
      </c>
      <c r="D30" s="208"/>
      <c r="E30" s="10">
        <f t="shared" si="0"/>
        <v>0</v>
      </c>
    </row>
    <row r="31" spans="1:9" x14ac:dyDescent="0.2">
      <c r="A31" s="126" t="str">
        <f t="shared" si="1"/>
        <v>GGLIV-17-02</v>
      </c>
      <c r="B31" s="187">
        <v>30</v>
      </c>
      <c r="C31" s="209">
        <f t="shared" si="2"/>
        <v>0</v>
      </c>
      <c r="D31" s="208"/>
      <c r="E31" s="10">
        <f t="shared" si="0"/>
        <v>0</v>
      </c>
    </row>
    <row r="32" spans="1:9" x14ac:dyDescent="0.2">
      <c r="A32" s="126" t="str">
        <f t="shared" si="1"/>
        <v>GGLIV-17-02</v>
      </c>
      <c r="B32" s="187">
        <v>31</v>
      </c>
      <c r="C32" s="209">
        <f t="shared" si="2"/>
        <v>0</v>
      </c>
      <c r="D32" s="208"/>
      <c r="E32" s="10">
        <f t="shared" si="0"/>
        <v>0</v>
      </c>
    </row>
    <row r="33" spans="1:6" x14ac:dyDescent="0.2">
      <c r="A33" s="126" t="str">
        <f t="shared" si="1"/>
        <v>GGLIV-17-02</v>
      </c>
      <c r="B33" s="187">
        <v>32</v>
      </c>
      <c r="C33" s="209">
        <f t="shared" si="2"/>
        <v>0</v>
      </c>
      <c r="D33" s="208"/>
      <c r="E33" s="10">
        <f t="shared" si="0"/>
        <v>0</v>
      </c>
    </row>
    <row r="34" spans="1:6" x14ac:dyDescent="0.2">
      <c r="A34" s="126" t="str">
        <f t="shared" si="1"/>
        <v>GGLIV-17-02</v>
      </c>
      <c r="B34" s="187">
        <v>33</v>
      </c>
      <c r="C34" s="209">
        <f t="shared" si="2"/>
        <v>0</v>
      </c>
      <c r="D34" s="208"/>
      <c r="E34" s="10">
        <f t="shared" si="0"/>
        <v>0</v>
      </c>
    </row>
    <row r="35" spans="1:6" x14ac:dyDescent="0.2">
      <c r="A35" s="126" t="str">
        <f t="shared" si="1"/>
        <v>GGLIV-17-02</v>
      </c>
      <c r="B35" s="187">
        <v>34</v>
      </c>
      <c r="C35" s="209">
        <f t="shared" si="2"/>
        <v>0</v>
      </c>
      <c r="D35" s="208"/>
      <c r="E35" s="10">
        <f t="shared" si="0"/>
        <v>0</v>
      </c>
    </row>
    <row r="36" spans="1:6" x14ac:dyDescent="0.2">
      <c r="A36" s="126" t="str">
        <f t="shared" si="1"/>
        <v>GGLIV-17-02</v>
      </c>
      <c r="B36" s="187">
        <v>35</v>
      </c>
      <c r="C36" s="209">
        <f t="shared" si="2"/>
        <v>0</v>
      </c>
      <c r="D36" s="208"/>
      <c r="E36" s="282">
        <f t="shared" si="0"/>
        <v>0</v>
      </c>
    </row>
    <row r="37" spans="1:6" x14ac:dyDescent="0.2">
      <c r="A37" s="126" t="str">
        <f>A36</f>
        <v>GGLIV-17-02</v>
      </c>
      <c r="B37" s="187">
        <v>36</v>
      </c>
      <c r="C37" s="209">
        <f t="shared" si="2"/>
        <v>0</v>
      </c>
      <c r="D37" s="208"/>
      <c r="E37" s="283">
        <f t="shared" si="0"/>
        <v>0</v>
      </c>
    </row>
    <row r="38" spans="1:6" x14ac:dyDescent="0.2">
      <c r="A38" s="126" t="str">
        <f t="shared" ref="A38:A96" si="3">A37</f>
        <v>GGLIV-17-02</v>
      </c>
      <c r="B38" s="187">
        <v>37</v>
      </c>
      <c r="C38" s="209">
        <f t="shared" si="2"/>
        <v>0</v>
      </c>
      <c r="D38" s="208"/>
      <c r="E38" s="283">
        <f t="shared" si="0"/>
        <v>0</v>
      </c>
    </row>
    <row r="39" spans="1:6" x14ac:dyDescent="0.2">
      <c r="A39" s="126" t="str">
        <f t="shared" si="3"/>
        <v>GGLIV-17-02</v>
      </c>
      <c r="B39" s="187">
        <v>38</v>
      </c>
      <c r="C39" s="209">
        <f t="shared" si="2"/>
        <v>0</v>
      </c>
      <c r="D39" s="208"/>
      <c r="E39" s="283">
        <f t="shared" si="0"/>
        <v>0</v>
      </c>
    </row>
    <row r="40" spans="1:6" x14ac:dyDescent="0.2">
      <c r="A40" s="126" t="str">
        <f t="shared" si="3"/>
        <v>GGLIV-17-02</v>
      </c>
      <c r="B40" s="187">
        <v>39</v>
      </c>
      <c r="C40" s="209">
        <f t="shared" si="2"/>
        <v>0</v>
      </c>
      <c r="D40" s="208"/>
      <c r="E40" s="283">
        <f t="shared" si="0"/>
        <v>0</v>
      </c>
    </row>
    <row r="41" spans="1:6" x14ac:dyDescent="0.2">
      <c r="A41" s="126" t="str">
        <f t="shared" si="3"/>
        <v>GGLIV-17-02</v>
      </c>
      <c r="B41" s="187">
        <v>40</v>
      </c>
      <c r="C41" s="209">
        <f t="shared" si="2"/>
        <v>0</v>
      </c>
      <c r="D41" s="208"/>
      <c r="E41" s="283">
        <f t="shared" si="0"/>
        <v>0</v>
      </c>
      <c r="F41" s="117"/>
    </row>
    <row r="42" spans="1:6" x14ac:dyDescent="0.2">
      <c r="A42" s="126" t="str">
        <f t="shared" si="3"/>
        <v>GGLIV-17-02</v>
      </c>
      <c r="B42" s="187">
        <v>41</v>
      </c>
      <c r="C42" s="209">
        <f t="shared" si="2"/>
        <v>0</v>
      </c>
      <c r="D42" s="208"/>
      <c r="E42" s="283">
        <f t="shared" si="0"/>
        <v>0</v>
      </c>
      <c r="F42" s="117"/>
    </row>
    <row r="43" spans="1:6" x14ac:dyDescent="0.2">
      <c r="A43" s="126" t="str">
        <f t="shared" si="3"/>
        <v>GGLIV-17-02</v>
      </c>
      <c r="B43" s="187">
        <v>42</v>
      </c>
      <c r="C43" s="209">
        <f t="shared" si="2"/>
        <v>0</v>
      </c>
      <c r="D43" s="208"/>
      <c r="E43" s="283">
        <f t="shared" si="0"/>
        <v>0</v>
      </c>
    </row>
    <row r="44" spans="1:6" x14ac:dyDescent="0.2">
      <c r="A44" s="126" t="str">
        <f t="shared" si="3"/>
        <v>GGLIV-17-02</v>
      </c>
      <c r="B44" s="187">
        <v>43</v>
      </c>
      <c r="C44" s="209">
        <f t="shared" si="2"/>
        <v>0</v>
      </c>
      <c r="D44" s="208"/>
      <c r="E44" s="283">
        <f t="shared" si="0"/>
        <v>0</v>
      </c>
    </row>
    <row r="45" spans="1:6" x14ac:dyDescent="0.2">
      <c r="A45" s="126" t="str">
        <f t="shared" si="3"/>
        <v>GGLIV-17-02</v>
      </c>
      <c r="B45" s="187">
        <v>44</v>
      </c>
      <c r="C45" s="209">
        <f t="shared" si="2"/>
        <v>0</v>
      </c>
      <c r="D45" s="208"/>
      <c r="E45" s="283">
        <f t="shared" si="0"/>
        <v>0</v>
      </c>
    </row>
    <row r="46" spans="1:6" x14ac:dyDescent="0.2">
      <c r="A46" s="126" t="str">
        <f t="shared" si="3"/>
        <v>GGLIV-17-02</v>
      </c>
      <c r="B46" s="187">
        <v>45</v>
      </c>
      <c r="C46" s="209">
        <f t="shared" si="2"/>
        <v>0</v>
      </c>
      <c r="D46" s="208"/>
      <c r="E46" s="283">
        <f t="shared" si="0"/>
        <v>0</v>
      </c>
    </row>
    <row r="47" spans="1:6" x14ac:dyDescent="0.2">
      <c r="A47" s="126" t="str">
        <f t="shared" si="3"/>
        <v>GGLIV-17-02</v>
      </c>
      <c r="B47" s="187">
        <v>46</v>
      </c>
      <c r="C47" s="209">
        <f t="shared" si="2"/>
        <v>0</v>
      </c>
      <c r="D47" s="208"/>
      <c r="E47" s="283">
        <f t="shared" si="0"/>
        <v>0</v>
      </c>
    </row>
    <row r="48" spans="1:6" x14ac:dyDescent="0.2">
      <c r="A48" s="126" t="str">
        <f t="shared" si="3"/>
        <v>GGLIV-17-02</v>
      </c>
      <c r="B48" s="187">
        <v>47</v>
      </c>
      <c r="C48" s="209">
        <f t="shared" si="2"/>
        <v>0</v>
      </c>
      <c r="D48" s="208"/>
      <c r="E48" s="283">
        <f t="shared" si="0"/>
        <v>0</v>
      </c>
    </row>
    <row r="49" spans="1:5" x14ac:dyDescent="0.2">
      <c r="A49" s="126" t="str">
        <f t="shared" si="3"/>
        <v>GGLIV-17-02</v>
      </c>
      <c r="B49" s="187">
        <v>48</v>
      </c>
      <c r="C49" s="209">
        <f t="shared" si="2"/>
        <v>0</v>
      </c>
      <c r="D49" s="208"/>
      <c r="E49" s="283">
        <f t="shared" si="0"/>
        <v>0</v>
      </c>
    </row>
    <row r="50" spans="1:5" x14ac:dyDescent="0.2">
      <c r="A50" s="126" t="str">
        <f t="shared" si="3"/>
        <v>GGLIV-17-02</v>
      </c>
      <c r="B50" s="187">
        <v>49</v>
      </c>
      <c r="C50" s="209">
        <f t="shared" si="2"/>
        <v>0</v>
      </c>
      <c r="D50" s="208"/>
      <c r="E50" s="283">
        <f t="shared" si="0"/>
        <v>0</v>
      </c>
    </row>
    <row r="51" spans="1:5" x14ac:dyDescent="0.2">
      <c r="A51" s="126" t="str">
        <f t="shared" si="3"/>
        <v>GGLIV-17-02</v>
      </c>
      <c r="B51" s="187">
        <v>50</v>
      </c>
      <c r="C51" s="209">
        <f t="shared" ref="C51:C75" si="4">D50</f>
        <v>0</v>
      </c>
      <c r="D51" s="208"/>
      <c r="E51" s="283">
        <f t="shared" ref="E51:E96" si="5">D51-C51</f>
        <v>0</v>
      </c>
    </row>
    <row r="52" spans="1:5" x14ac:dyDescent="0.2">
      <c r="A52" s="126" t="str">
        <f t="shared" si="3"/>
        <v>GGLIV-17-02</v>
      </c>
      <c r="B52" s="187">
        <v>51</v>
      </c>
      <c r="C52" s="209">
        <f t="shared" si="4"/>
        <v>0</v>
      </c>
      <c r="D52" s="208"/>
      <c r="E52" s="283">
        <f t="shared" si="5"/>
        <v>0</v>
      </c>
    </row>
    <row r="53" spans="1:5" x14ac:dyDescent="0.2">
      <c r="A53" s="126" t="str">
        <f t="shared" si="3"/>
        <v>GGLIV-17-02</v>
      </c>
      <c r="B53" s="187">
        <v>52</v>
      </c>
      <c r="C53" s="209">
        <f t="shared" si="4"/>
        <v>0</v>
      </c>
      <c r="D53" s="208"/>
      <c r="E53" s="283">
        <f t="shared" si="5"/>
        <v>0</v>
      </c>
    </row>
    <row r="54" spans="1:5" x14ac:dyDescent="0.2">
      <c r="A54" s="126" t="str">
        <f t="shared" si="3"/>
        <v>GGLIV-17-02</v>
      </c>
      <c r="B54" s="187">
        <v>53</v>
      </c>
      <c r="C54" s="209">
        <f t="shared" si="4"/>
        <v>0</v>
      </c>
      <c r="D54" s="208"/>
      <c r="E54" s="283">
        <f t="shared" si="5"/>
        <v>0</v>
      </c>
    </row>
    <row r="55" spans="1:5" x14ac:dyDescent="0.2">
      <c r="A55" s="126" t="str">
        <f>A54</f>
        <v>GGLIV-17-02</v>
      </c>
      <c r="B55" s="187">
        <v>54</v>
      </c>
      <c r="C55" s="209">
        <f t="shared" si="4"/>
        <v>0</v>
      </c>
      <c r="D55" s="208"/>
      <c r="E55" s="283">
        <f t="shared" si="5"/>
        <v>0</v>
      </c>
    </row>
    <row r="56" spans="1:5" x14ac:dyDescent="0.2">
      <c r="A56" s="126" t="str">
        <f t="shared" si="3"/>
        <v>GGLIV-17-02</v>
      </c>
      <c r="B56" s="187">
        <v>55</v>
      </c>
      <c r="C56" s="209">
        <f t="shared" si="4"/>
        <v>0</v>
      </c>
      <c r="D56" s="208"/>
      <c r="E56" s="283">
        <f t="shared" si="5"/>
        <v>0</v>
      </c>
    </row>
    <row r="57" spans="1:5" x14ac:dyDescent="0.2">
      <c r="A57" s="126" t="str">
        <f t="shared" si="3"/>
        <v>GGLIV-17-02</v>
      </c>
      <c r="B57" s="187">
        <v>56</v>
      </c>
      <c r="C57" s="209">
        <f t="shared" si="4"/>
        <v>0</v>
      </c>
      <c r="D57" s="208"/>
      <c r="E57" s="283">
        <f t="shared" si="5"/>
        <v>0</v>
      </c>
    </row>
    <row r="58" spans="1:5" x14ac:dyDescent="0.2">
      <c r="A58" s="126" t="str">
        <f t="shared" si="3"/>
        <v>GGLIV-17-02</v>
      </c>
      <c r="B58" s="187">
        <v>57</v>
      </c>
      <c r="C58" s="209">
        <f t="shared" si="4"/>
        <v>0</v>
      </c>
      <c r="D58" s="208"/>
      <c r="E58" s="283">
        <f t="shared" si="5"/>
        <v>0</v>
      </c>
    </row>
    <row r="59" spans="1:5" x14ac:dyDescent="0.2">
      <c r="A59" s="126" t="str">
        <f t="shared" si="3"/>
        <v>GGLIV-17-02</v>
      </c>
      <c r="B59" s="187">
        <v>58</v>
      </c>
      <c r="C59" s="209">
        <f t="shared" si="4"/>
        <v>0</v>
      </c>
      <c r="D59" s="208"/>
      <c r="E59" s="283">
        <f t="shared" si="5"/>
        <v>0</v>
      </c>
    </row>
    <row r="60" spans="1:5" x14ac:dyDescent="0.2">
      <c r="A60" s="126" t="str">
        <f t="shared" si="3"/>
        <v>GGLIV-17-02</v>
      </c>
      <c r="B60" s="187">
        <v>59</v>
      </c>
      <c r="C60" s="209">
        <f t="shared" si="4"/>
        <v>0</v>
      </c>
      <c r="D60" s="208"/>
      <c r="E60" s="283">
        <f t="shared" si="5"/>
        <v>0</v>
      </c>
    </row>
    <row r="61" spans="1:5" x14ac:dyDescent="0.2">
      <c r="A61" s="126" t="str">
        <f t="shared" si="3"/>
        <v>GGLIV-17-02</v>
      </c>
      <c r="B61" s="187">
        <v>60</v>
      </c>
      <c r="C61" s="209">
        <f t="shared" si="4"/>
        <v>0</v>
      </c>
      <c r="D61" s="208"/>
      <c r="E61" s="283">
        <f t="shared" si="5"/>
        <v>0</v>
      </c>
    </row>
    <row r="62" spans="1:5" x14ac:dyDescent="0.2">
      <c r="A62" s="126" t="str">
        <f t="shared" si="3"/>
        <v>GGLIV-17-02</v>
      </c>
      <c r="B62" s="187">
        <v>61</v>
      </c>
      <c r="C62" s="209">
        <f t="shared" si="4"/>
        <v>0</v>
      </c>
      <c r="D62" s="208"/>
      <c r="E62" s="283">
        <f t="shared" si="5"/>
        <v>0</v>
      </c>
    </row>
    <row r="63" spans="1:5" x14ac:dyDescent="0.2">
      <c r="A63" s="126" t="str">
        <f t="shared" si="3"/>
        <v>GGLIV-17-02</v>
      </c>
      <c r="B63" s="187">
        <v>62</v>
      </c>
      <c r="C63" s="209">
        <f t="shared" si="4"/>
        <v>0</v>
      </c>
      <c r="D63" s="208"/>
      <c r="E63" s="283">
        <f t="shared" si="5"/>
        <v>0</v>
      </c>
    </row>
    <row r="64" spans="1:5" x14ac:dyDescent="0.2">
      <c r="A64" s="126" t="str">
        <f t="shared" si="3"/>
        <v>GGLIV-17-02</v>
      </c>
      <c r="B64" s="187">
        <v>63</v>
      </c>
      <c r="C64" s="209">
        <f t="shared" si="4"/>
        <v>0</v>
      </c>
      <c r="D64" s="208"/>
      <c r="E64" s="283">
        <f t="shared" si="5"/>
        <v>0</v>
      </c>
    </row>
    <row r="65" spans="1:5" x14ac:dyDescent="0.2">
      <c r="A65" s="126" t="str">
        <f t="shared" si="3"/>
        <v>GGLIV-17-02</v>
      </c>
      <c r="B65" s="187">
        <v>64</v>
      </c>
      <c r="C65" s="209">
        <f t="shared" si="4"/>
        <v>0</v>
      </c>
      <c r="D65" s="208"/>
      <c r="E65" s="283">
        <f t="shared" si="5"/>
        <v>0</v>
      </c>
    </row>
    <row r="66" spans="1:5" x14ac:dyDescent="0.2">
      <c r="A66" s="126" t="str">
        <f t="shared" si="3"/>
        <v>GGLIV-17-02</v>
      </c>
      <c r="B66" s="187">
        <v>65</v>
      </c>
      <c r="C66" s="209">
        <f t="shared" si="4"/>
        <v>0</v>
      </c>
      <c r="D66" s="208"/>
      <c r="E66" s="283">
        <f t="shared" si="5"/>
        <v>0</v>
      </c>
    </row>
    <row r="67" spans="1:5" x14ac:dyDescent="0.2">
      <c r="A67" s="126" t="str">
        <f t="shared" si="3"/>
        <v>GGLIV-17-02</v>
      </c>
      <c r="B67" s="187">
        <v>66</v>
      </c>
      <c r="C67" s="209">
        <f t="shared" si="4"/>
        <v>0</v>
      </c>
      <c r="D67" s="208"/>
      <c r="E67" s="283">
        <f t="shared" si="5"/>
        <v>0</v>
      </c>
    </row>
    <row r="68" spans="1:5" x14ac:dyDescent="0.2">
      <c r="A68" s="126" t="str">
        <f t="shared" si="3"/>
        <v>GGLIV-17-02</v>
      </c>
      <c r="B68" s="187">
        <v>67</v>
      </c>
      <c r="C68" s="209">
        <f t="shared" si="4"/>
        <v>0</v>
      </c>
      <c r="D68" s="208"/>
      <c r="E68" s="283">
        <f t="shared" si="5"/>
        <v>0</v>
      </c>
    </row>
    <row r="69" spans="1:5" x14ac:dyDescent="0.2">
      <c r="A69" s="126" t="str">
        <f t="shared" si="3"/>
        <v>GGLIV-17-02</v>
      </c>
      <c r="B69" s="187">
        <v>68</v>
      </c>
      <c r="C69" s="209">
        <f t="shared" si="4"/>
        <v>0</v>
      </c>
      <c r="D69" s="208"/>
      <c r="E69" s="283">
        <f t="shared" si="5"/>
        <v>0</v>
      </c>
    </row>
    <row r="70" spans="1:5" x14ac:dyDescent="0.2">
      <c r="A70" s="126" t="str">
        <f t="shared" si="3"/>
        <v>GGLIV-17-02</v>
      </c>
      <c r="B70" s="187">
        <v>69</v>
      </c>
      <c r="C70" s="209">
        <f t="shared" si="4"/>
        <v>0</v>
      </c>
      <c r="D70" s="208"/>
      <c r="E70" s="283">
        <f t="shared" si="5"/>
        <v>0</v>
      </c>
    </row>
    <row r="71" spans="1:5" x14ac:dyDescent="0.2">
      <c r="A71" s="126" t="str">
        <f t="shared" si="3"/>
        <v>GGLIV-17-02</v>
      </c>
      <c r="B71" s="187">
        <v>70</v>
      </c>
      <c r="C71" s="209">
        <f t="shared" si="4"/>
        <v>0</v>
      </c>
      <c r="D71" s="208"/>
      <c r="E71" s="283">
        <f t="shared" si="5"/>
        <v>0</v>
      </c>
    </row>
    <row r="72" spans="1:5" x14ac:dyDescent="0.2">
      <c r="A72" s="126" t="str">
        <f t="shared" si="3"/>
        <v>GGLIV-17-02</v>
      </c>
      <c r="B72" s="187">
        <v>71</v>
      </c>
      <c r="C72" s="209">
        <f t="shared" si="4"/>
        <v>0</v>
      </c>
      <c r="D72" s="208"/>
      <c r="E72" s="283">
        <f t="shared" si="5"/>
        <v>0</v>
      </c>
    </row>
    <row r="73" spans="1:5" x14ac:dyDescent="0.2">
      <c r="A73" s="126" t="str">
        <f t="shared" si="3"/>
        <v>GGLIV-17-02</v>
      </c>
      <c r="B73" s="187">
        <v>72</v>
      </c>
      <c r="C73" s="209">
        <f t="shared" si="4"/>
        <v>0</v>
      </c>
      <c r="D73" s="208"/>
      <c r="E73" s="283">
        <f t="shared" si="5"/>
        <v>0</v>
      </c>
    </row>
    <row r="74" spans="1:5" x14ac:dyDescent="0.2">
      <c r="A74" s="126" t="str">
        <f t="shared" si="3"/>
        <v>GGLIV-17-02</v>
      </c>
      <c r="B74" s="187">
        <v>73</v>
      </c>
      <c r="C74" s="209">
        <f t="shared" si="4"/>
        <v>0</v>
      </c>
      <c r="D74" s="208"/>
      <c r="E74" s="283">
        <f t="shared" si="5"/>
        <v>0</v>
      </c>
    </row>
    <row r="75" spans="1:5" x14ac:dyDescent="0.2">
      <c r="A75" s="126" t="str">
        <f t="shared" si="3"/>
        <v>GGLIV-17-02</v>
      </c>
      <c r="B75" s="187">
        <v>74</v>
      </c>
      <c r="C75" s="209">
        <f t="shared" si="4"/>
        <v>0</v>
      </c>
      <c r="D75" s="208"/>
      <c r="E75" s="283">
        <f t="shared" si="5"/>
        <v>0</v>
      </c>
    </row>
    <row r="76" spans="1:5" x14ac:dyDescent="0.2">
      <c r="A76" s="126" t="str">
        <f t="shared" si="3"/>
        <v>GGLIV-17-02</v>
      </c>
      <c r="B76" s="187">
        <v>75</v>
      </c>
      <c r="C76" s="209">
        <f t="shared" ref="C76:C85" si="6">D75</f>
        <v>0</v>
      </c>
      <c r="D76" s="312"/>
      <c r="E76" s="283">
        <f t="shared" si="5"/>
        <v>0</v>
      </c>
    </row>
    <row r="77" spans="1:5" x14ac:dyDescent="0.2">
      <c r="A77" s="126" t="str">
        <f t="shared" si="3"/>
        <v>GGLIV-17-02</v>
      </c>
      <c r="B77" s="187">
        <v>76</v>
      </c>
      <c r="C77" s="209">
        <f t="shared" si="6"/>
        <v>0</v>
      </c>
      <c r="D77" s="208"/>
      <c r="E77" s="283">
        <f t="shared" si="5"/>
        <v>0</v>
      </c>
    </row>
    <row r="78" spans="1:5" x14ac:dyDescent="0.2">
      <c r="A78" s="126" t="str">
        <f t="shared" si="3"/>
        <v>GGLIV-17-02</v>
      </c>
      <c r="B78" s="187">
        <v>77</v>
      </c>
      <c r="C78" s="209">
        <f t="shared" si="6"/>
        <v>0</v>
      </c>
      <c r="D78" s="208"/>
      <c r="E78" s="283">
        <f t="shared" si="5"/>
        <v>0</v>
      </c>
    </row>
    <row r="79" spans="1:5" x14ac:dyDescent="0.2">
      <c r="A79" s="126" t="str">
        <f t="shared" si="3"/>
        <v>GGLIV-17-02</v>
      </c>
      <c r="B79" s="187">
        <v>78</v>
      </c>
      <c r="C79" s="209">
        <f t="shared" si="6"/>
        <v>0</v>
      </c>
      <c r="D79" s="208"/>
      <c r="E79" s="283">
        <f t="shared" si="5"/>
        <v>0</v>
      </c>
    </row>
    <row r="80" spans="1:5" x14ac:dyDescent="0.2">
      <c r="A80" s="126" t="str">
        <f t="shared" si="3"/>
        <v>GGLIV-17-02</v>
      </c>
      <c r="B80" s="187">
        <v>79</v>
      </c>
      <c r="C80" s="209">
        <f t="shared" si="6"/>
        <v>0</v>
      </c>
      <c r="D80" s="208"/>
      <c r="E80" s="283">
        <f t="shared" si="5"/>
        <v>0</v>
      </c>
    </row>
    <row r="81" spans="1:5" x14ac:dyDescent="0.2">
      <c r="A81" s="126" t="str">
        <f t="shared" si="3"/>
        <v>GGLIV-17-02</v>
      </c>
      <c r="B81" s="187">
        <v>80</v>
      </c>
      <c r="C81" s="209">
        <f t="shared" si="6"/>
        <v>0</v>
      </c>
      <c r="D81" s="208"/>
      <c r="E81" s="283">
        <f t="shared" si="5"/>
        <v>0</v>
      </c>
    </row>
    <row r="82" spans="1:5" x14ac:dyDescent="0.2">
      <c r="A82" s="126" t="str">
        <f t="shared" si="3"/>
        <v>GGLIV-17-02</v>
      </c>
      <c r="B82" s="187">
        <v>81</v>
      </c>
      <c r="C82" s="209">
        <f t="shared" si="6"/>
        <v>0</v>
      </c>
      <c r="D82" s="208"/>
      <c r="E82" s="283">
        <f t="shared" si="5"/>
        <v>0</v>
      </c>
    </row>
    <row r="83" spans="1:5" x14ac:dyDescent="0.2">
      <c r="A83" s="126" t="str">
        <f t="shared" si="3"/>
        <v>GGLIV-17-02</v>
      </c>
      <c r="B83" s="187">
        <v>82</v>
      </c>
      <c r="C83" s="209">
        <f t="shared" si="6"/>
        <v>0</v>
      </c>
      <c r="D83" s="208"/>
      <c r="E83" s="283">
        <f t="shared" si="5"/>
        <v>0</v>
      </c>
    </row>
    <row r="84" spans="1:5" x14ac:dyDescent="0.2">
      <c r="A84" s="126" t="str">
        <f t="shared" si="3"/>
        <v>GGLIV-17-02</v>
      </c>
      <c r="B84" s="187">
        <v>83</v>
      </c>
      <c r="C84" s="209">
        <f t="shared" si="6"/>
        <v>0</v>
      </c>
      <c r="E84" s="283">
        <f t="shared" si="5"/>
        <v>0</v>
      </c>
    </row>
    <row r="85" spans="1:5" x14ac:dyDescent="0.2">
      <c r="A85" s="126" t="str">
        <f t="shared" si="3"/>
        <v>GGLIV-17-02</v>
      </c>
      <c r="B85" s="187">
        <v>84</v>
      </c>
      <c r="C85" s="209">
        <f t="shared" si="6"/>
        <v>0</v>
      </c>
      <c r="E85" s="283">
        <f t="shared" si="5"/>
        <v>0</v>
      </c>
    </row>
    <row r="86" spans="1:5" x14ac:dyDescent="0.2">
      <c r="A86" s="126" t="str">
        <f t="shared" si="3"/>
        <v>GGLIV-17-02</v>
      </c>
      <c r="B86" s="187">
        <v>85</v>
      </c>
      <c r="C86" s="209">
        <f t="shared" ref="C86:C96" si="7">D85</f>
        <v>0</v>
      </c>
      <c r="E86" s="283">
        <f t="shared" si="5"/>
        <v>0</v>
      </c>
    </row>
    <row r="87" spans="1:5" x14ac:dyDescent="0.2">
      <c r="A87" s="126" t="str">
        <f t="shared" si="3"/>
        <v>GGLIV-17-02</v>
      </c>
      <c r="B87" s="187">
        <v>86</v>
      </c>
      <c r="C87" s="209">
        <f t="shared" si="7"/>
        <v>0</v>
      </c>
      <c r="E87" s="283">
        <f t="shared" si="5"/>
        <v>0</v>
      </c>
    </row>
    <row r="88" spans="1:5" x14ac:dyDescent="0.2">
      <c r="A88" s="126" t="str">
        <f t="shared" si="3"/>
        <v>GGLIV-17-02</v>
      </c>
      <c r="B88" s="187">
        <v>87</v>
      </c>
      <c r="C88" s="209">
        <f t="shared" si="7"/>
        <v>0</v>
      </c>
      <c r="E88" s="283">
        <f t="shared" si="5"/>
        <v>0</v>
      </c>
    </row>
    <row r="89" spans="1:5" x14ac:dyDescent="0.2">
      <c r="A89" s="126" t="str">
        <f t="shared" si="3"/>
        <v>GGLIV-17-02</v>
      </c>
      <c r="B89" s="187">
        <v>88</v>
      </c>
      <c r="C89" s="209">
        <f t="shared" si="7"/>
        <v>0</v>
      </c>
      <c r="E89" s="283">
        <f t="shared" si="5"/>
        <v>0</v>
      </c>
    </row>
    <row r="90" spans="1:5" x14ac:dyDescent="0.2">
      <c r="A90" s="126" t="str">
        <f t="shared" si="3"/>
        <v>GGLIV-17-02</v>
      </c>
      <c r="B90" s="187">
        <v>89</v>
      </c>
      <c r="C90" s="209">
        <f t="shared" si="7"/>
        <v>0</v>
      </c>
      <c r="E90" s="283">
        <f t="shared" si="5"/>
        <v>0</v>
      </c>
    </row>
    <row r="91" spans="1:5" x14ac:dyDescent="0.2">
      <c r="A91" s="126" t="str">
        <f t="shared" si="3"/>
        <v>GGLIV-17-02</v>
      </c>
      <c r="B91" s="187">
        <v>90</v>
      </c>
      <c r="C91" s="209">
        <f t="shared" si="7"/>
        <v>0</v>
      </c>
      <c r="E91" s="283">
        <f t="shared" si="5"/>
        <v>0</v>
      </c>
    </row>
    <row r="92" spans="1:5" x14ac:dyDescent="0.2">
      <c r="A92" s="126" t="str">
        <f t="shared" si="3"/>
        <v>GGLIV-17-02</v>
      </c>
      <c r="B92" s="187">
        <v>91</v>
      </c>
      <c r="C92" s="209">
        <f t="shared" si="7"/>
        <v>0</v>
      </c>
      <c r="E92" s="283">
        <f t="shared" si="5"/>
        <v>0</v>
      </c>
    </row>
    <row r="93" spans="1:5" x14ac:dyDescent="0.2">
      <c r="A93" s="126" t="str">
        <f t="shared" si="3"/>
        <v>GGLIV-17-02</v>
      </c>
      <c r="B93" s="187">
        <v>92</v>
      </c>
      <c r="C93" s="209">
        <f t="shared" si="7"/>
        <v>0</v>
      </c>
      <c r="E93" s="283">
        <f t="shared" si="5"/>
        <v>0</v>
      </c>
    </row>
    <row r="94" spans="1:5" x14ac:dyDescent="0.2">
      <c r="A94" s="126" t="str">
        <f t="shared" si="3"/>
        <v>GGLIV-17-02</v>
      </c>
      <c r="B94" s="187">
        <v>93</v>
      </c>
      <c r="C94" s="209">
        <f t="shared" si="7"/>
        <v>0</v>
      </c>
      <c r="E94" s="283">
        <f t="shared" si="5"/>
        <v>0</v>
      </c>
    </row>
    <row r="95" spans="1:5" x14ac:dyDescent="0.2">
      <c r="A95" s="126" t="str">
        <f t="shared" si="3"/>
        <v>GGLIV-17-02</v>
      </c>
      <c r="B95" s="187">
        <v>94</v>
      </c>
      <c r="C95" s="209">
        <f t="shared" si="7"/>
        <v>0</v>
      </c>
      <c r="E95" s="283">
        <f t="shared" si="5"/>
        <v>0</v>
      </c>
    </row>
    <row r="96" spans="1:5" x14ac:dyDescent="0.2">
      <c r="A96" s="126" t="str">
        <f t="shared" si="3"/>
        <v>GGLIV-17-02</v>
      </c>
      <c r="B96" s="187">
        <v>95</v>
      </c>
      <c r="C96" s="209">
        <f t="shared" si="7"/>
        <v>0</v>
      </c>
      <c r="E96" s="283">
        <f t="shared" si="5"/>
        <v>0</v>
      </c>
    </row>
    <row r="97" spans="1:5" x14ac:dyDescent="0.2">
      <c r="A97" s="126" t="s">
        <v>223</v>
      </c>
      <c r="B97" s="118" t="s">
        <v>223</v>
      </c>
      <c r="C97" s="118" t="s">
        <v>223</v>
      </c>
      <c r="D97" s="118" t="s">
        <v>223</v>
      </c>
      <c r="E97" s="118" t="s">
        <v>223</v>
      </c>
    </row>
    <row r="98" spans="1:5" x14ac:dyDescent="0.2">
      <c r="A98" s="126"/>
    </row>
    <row r="99" spans="1:5" x14ac:dyDescent="0.2">
      <c r="A99" s="126"/>
    </row>
    <row r="100" spans="1:5" x14ac:dyDescent="0.2">
      <c r="A100" s="126"/>
    </row>
    <row r="101" spans="1:5" x14ac:dyDescent="0.2">
      <c r="A101" s="126"/>
    </row>
    <row r="102" spans="1:5" x14ac:dyDescent="0.2">
      <c r="A102" s="126"/>
    </row>
    <row r="103" spans="1:5" x14ac:dyDescent="0.2">
      <c r="A103" s="126"/>
    </row>
    <row r="104" spans="1:5" x14ac:dyDescent="0.2">
      <c r="A104" s="126"/>
    </row>
    <row r="105" spans="1:5" x14ac:dyDescent="0.2">
      <c r="A105" s="126"/>
    </row>
    <row r="106" spans="1:5" x14ac:dyDescent="0.2">
      <c r="A106" s="126"/>
    </row>
    <row r="107" spans="1:5" x14ac:dyDescent="0.2">
      <c r="A107" s="126"/>
    </row>
    <row r="108" spans="1:5" x14ac:dyDescent="0.2">
      <c r="A108" s="126"/>
    </row>
    <row r="109" spans="1:5" x14ac:dyDescent="0.2">
      <c r="A109" s="126"/>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election activeCell="A2" sqref="A2"/>
    </sheetView>
  </sheetViews>
  <sheetFormatPr defaultRowHeight="15" x14ac:dyDescent="0.2"/>
  <cols>
    <col min="7" max="7" width="5.88671875" customWidth="1"/>
    <col min="8" max="8" width="13.88671875" bestFit="1" customWidth="1"/>
  </cols>
  <sheetData>
    <row r="1" spans="1:8" x14ac:dyDescent="0.2">
      <c r="A1" s="187" t="s">
        <v>5</v>
      </c>
      <c r="B1" s="187" t="s">
        <v>6</v>
      </c>
      <c r="C1" s="187" t="s">
        <v>58</v>
      </c>
      <c r="D1" s="187" t="s">
        <v>236</v>
      </c>
      <c r="E1" s="187" t="s">
        <v>1</v>
      </c>
      <c r="F1" s="187" t="s">
        <v>237</v>
      </c>
      <c r="G1" s="187" t="s">
        <v>1</v>
      </c>
      <c r="H1" s="187" t="s">
        <v>238</v>
      </c>
    </row>
    <row r="2" spans="1:8" x14ac:dyDescent="0.2">
      <c r="A2" s="209">
        <v>16.760000000000002</v>
      </c>
      <c r="B2" s="209">
        <v>18.29</v>
      </c>
      <c r="C2" s="209">
        <f>B2-A2</f>
        <v>1.5299999999999976</v>
      </c>
      <c r="D2" s="209">
        <v>0.67</v>
      </c>
      <c r="E2" s="209">
        <f>D2/C2</f>
        <v>0.43790849673202686</v>
      </c>
      <c r="F2" s="209">
        <v>0</v>
      </c>
      <c r="G2" s="209">
        <f>F2/C2</f>
        <v>0</v>
      </c>
      <c r="H2" s="209">
        <v>99</v>
      </c>
    </row>
    <row r="3" spans="1:8" x14ac:dyDescent="0.2">
      <c r="A3" s="10">
        <f>B2</f>
        <v>18.29</v>
      </c>
      <c r="B3" s="10">
        <v>19.809999999999999</v>
      </c>
      <c r="C3" s="209">
        <f t="shared" ref="C3:C26" si="0">B3-A3</f>
        <v>1.5199999999999996</v>
      </c>
      <c r="D3" s="209">
        <v>0.31</v>
      </c>
      <c r="E3" s="209">
        <f t="shared" ref="E3:E26" si="1">D3/C3</f>
        <v>0.20394736842105268</v>
      </c>
      <c r="F3" s="209">
        <v>0</v>
      </c>
      <c r="G3" s="209">
        <f t="shared" ref="G3:G26" si="2">F3/C3</f>
        <v>0</v>
      </c>
      <c r="H3" s="209">
        <v>99</v>
      </c>
    </row>
    <row r="4" spans="1:8" x14ac:dyDescent="0.2">
      <c r="A4" s="10">
        <f t="shared" ref="A4:A50" si="3">B3</f>
        <v>19.809999999999999</v>
      </c>
      <c r="B4" s="10">
        <v>21.34</v>
      </c>
      <c r="C4" s="209">
        <f t="shared" si="0"/>
        <v>1.5300000000000011</v>
      </c>
      <c r="D4" s="209">
        <v>0.8</v>
      </c>
      <c r="E4" s="209">
        <f t="shared" si="1"/>
        <v>0.52287581699346364</v>
      </c>
      <c r="F4" s="209">
        <v>0</v>
      </c>
      <c r="G4" s="209">
        <f t="shared" si="2"/>
        <v>0</v>
      </c>
      <c r="H4" s="209">
        <v>50</v>
      </c>
    </row>
    <row r="5" spans="1:8" x14ac:dyDescent="0.2">
      <c r="A5" s="10">
        <f t="shared" si="3"/>
        <v>21.34</v>
      </c>
      <c r="B5" s="319">
        <v>22.86</v>
      </c>
      <c r="C5" s="209">
        <f t="shared" si="0"/>
        <v>1.5199999999999996</v>
      </c>
      <c r="D5" s="209">
        <v>1.55</v>
      </c>
      <c r="E5" s="209">
        <f t="shared" si="1"/>
        <v>1.0197368421052635</v>
      </c>
      <c r="F5" s="209">
        <v>0.68</v>
      </c>
      <c r="G5" s="209">
        <f t="shared" si="2"/>
        <v>0.44736842105263175</v>
      </c>
      <c r="H5" s="209">
        <v>36</v>
      </c>
    </row>
    <row r="6" spans="1:8" x14ac:dyDescent="0.2">
      <c r="A6" s="10">
        <f t="shared" si="3"/>
        <v>22.86</v>
      </c>
      <c r="B6" s="319">
        <v>24.38</v>
      </c>
      <c r="C6" s="209">
        <f t="shared" si="0"/>
        <v>1.5199999999999996</v>
      </c>
      <c r="D6" s="209">
        <v>1.47</v>
      </c>
      <c r="E6" s="209">
        <f t="shared" si="1"/>
        <v>0.96710526315789502</v>
      </c>
      <c r="F6" s="209">
        <v>1.3</v>
      </c>
      <c r="G6" s="209">
        <f t="shared" si="2"/>
        <v>0.85526315789473706</v>
      </c>
      <c r="H6" s="209">
        <v>16</v>
      </c>
    </row>
    <row r="7" spans="1:8" x14ac:dyDescent="0.2">
      <c r="A7" s="10">
        <f t="shared" si="3"/>
        <v>24.38</v>
      </c>
      <c r="B7" s="319">
        <v>25.91</v>
      </c>
      <c r="C7" s="209">
        <f t="shared" si="0"/>
        <v>1.5300000000000011</v>
      </c>
      <c r="D7" s="209">
        <v>1.44</v>
      </c>
      <c r="E7" s="209">
        <f t="shared" si="1"/>
        <v>0.94117647058823461</v>
      </c>
      <c r="F7" s="209">
        <v>0.97</v>
      </c>
      <c r="G7" s="209">
        <f t="shared" si="2"/>
        <v>0.63398692810457469</v>
      </c>
      <c r="H7" s="209">
        <v>23</v>
      </c>
    </row>
    <row r="8" spans="1:8" x14ac:dyDescent="0.2">
      <c r="A8" s="10">
        <f t="shared" si="3"/>
        <v>25.91</v>
      </c>
      <c r="B8" s="319">
        <v>27.43</v>
      </c>
      <c r="C8" s="209">
        <f t="shared" si="0"/>
        <v>1.5199999999999996</v>
      </c>
      <c r="D8" s="209">
        <v>1.27</v>
      </c>
      <c r="E8" s="209">
        <f t="shared" si="1"/>
        <v>0.83552631578947389</v>
      </c>
      <c r="F8" s="209">
        <v>0.73</v>
      </c>
      <c r="G8" s="209">
        <f t="shared" si="2"/>
        <v>0.48026315789473695</v>
      </c>
      <c r="H8" s="209">
        <v>35</v>
      </c>
    </row>
    <row r="9" spans="1:8" x14ac:dyDescent="0.2">
      <c r="A9" s="10">
        <f t="shared" si="3"/>
        <v>27.43</v>
      </c>
      <c r="B9" s="319">
        <v>28.93</v>
      </c>
      <c r="C9" s="209">
        <f t="shared" si="0"/>
        <v>1.5</v>
      </c>
      <c r="D9" s="209">
        <v>1.49</v>
      </c>
      <c r="E9" s="209">
        <f t="shared" si="1"/>
        <v>0.99333333333333329</v>
      </c>
      <c r="F9" s="209">
        <v>1.21</v>
      </c>
      <c r="G9" s="209">
        <f t="shared" si="2"/>
        <v>0.80666666666666664</v>
      </c>
      <c r="H9" s="209">
        <v>19</v>
      </c>
    </row>
    <row r="10" spans="1:8" x14ac:dyDescent="0.2">
      <c r="A10" s="10">
        <f t="shared" si="3"/>
        <v>28.93</v>
      </c>
      <c r="B10" s="319">
        <v>30.48</v>
      </c>
      <c r="C10" s="209">
        <f t="shared" si="0"/>
        <v>1.5500000000000007</v>
      </c>
      <c r="D10" s="209">
        <v>1.5</v>
      </c>
      <c r="E10" s="209">
        <f t="shared" si="1"/>
        <v>0.96774193548387055</v>
      </c>
      <c r="F10" s="209">
        <v>0.78</v>
      </c>
      <c r="G10" s="209">
        <f t="shared" si="2"/>
        <v>0.50322580645161274</v>
      </c>
      <c r="H10" s="209">
        <v>22</v>
      </c>
    </row>
    <row r="11" spans="1:8" x14ac:dyDescent="0.2">
      <c r="A11" s="10">
        <f t="shared" si="3"/>
        <v>30.48</v>
      </c>
      <c r="B11" s="319">
        <v>32</v>
      </c>
      <c r="C11" s="209">
        <f t="shared" si="0"/>
        <v>1.5199999999999996</v>
      </c>
      <c r="D11" s="209">
        <v>1.46</v>
      </c>
      <c r="E11" s="209">
        <f t="shared" si="1"/>
        <v>0.96052631578947389</v>
      </c>
      <c r="F11" s="209">
        <v>0.46</v>
      </c>
      <c r="G11" s="209">
        <f t="shared" si="2"/>
        <v>0.30263157894736853</v>
      </c>
      <c r="H11" s="209">
        <v>29</v>
      </c>
    </row>
    <row r="12" spans="1:8" x14ac:dyDescent="0.2">
      <c r="A12" s="10">
        <f t="shared" si="3"/>
        <v>32</v>
      </c>
      <c r="B12" s="319">
        <v>33.53</v>
      </c>
      <c r="C12" s="209">
        <f t="shared" si="0"/>
        <v>1.5300000000000011</v>
      </c>
      <c r="D12" s="209">
        <v>1.41</v>
      </c>
      <c r="E12" s="209">
        <f t="shared" si="1"/>
        <v>0.92156862745097967</v>
      </c>
      <c r="F12" s="209">
        <v>0.89</v>
      </c>
      <c r="G12" s="209">
        <f t="shared" si="2"/>
        <v>0.58169934640522836</v>
      </c>
      <c r="H12" s="209">
        <v>17</v>
      </c>
    </row>
    <row r="13" spans="1:8" x14ac:dyDescent="0.2">
      <c r="A13" s="10">
        <f t="shared" si="3"/>
        <v>33.53</v>
      </c>
      <c r="B13" s="319">
        <v>35.049999999999997</v>
      </c>
      <c r="C13" s="209">
        <f t="shared" si="0"/>
        <v>1.519999999999996</v>
      </c>
      <c r="D13" s="209">
        <v>1.46</v>
      </c>
      <c r="E13" s="209">
        <f t="shared" si="1"/>
        <v>0.96052631578947623</v>
      </c>
      <c r="F13" s="209">
        <v>0.76</v>
      </c>
      <c r="G13" s="209">
        <f t="shared" si="2"/>
        <v>0.50000000000000133</v>
      </c>
      <c r="H13" s="209">
        <v>17</v>
      </c>
    </row>
    <row r="14" spans="1:8" x14ac:dyDescent="0.2">
      <c r="A14" s="10">
        <f t="shared" si="3"/>
        <v>35.049999999999997</v>
      </c>
      <c r="B14" s="319">
        <v>36.58</v>
      </c>
      <c r="C14" s="209">
        <f t="shared" si="0"/>
        <v>1.5300000000000011</v>
      </c>
      <c r="D14" s="209">
        <v>1.51</v>
      </c>
      <c r="E14" s="209">
        <f t="shared" si="1"/>
        <v>0.98692810457516267</v>
      </c>
      <c r="F14" s="209">
        <v>1.44</v>
      </c>
      <c r="G14" s="209">
        <f t="shared" si="2"/>
        <v>0.94117647058823461</v>
      </c>
      <c r="H14" s="209">
        <v>7</v>
      </c>
    </row>
    <row r="15" spans="1:8" x14ac:dyDescent="0.2">
      <c r="A15" s="10">
        <f t="shared" si="3"/>
        <v>36.58</v>
      </c>
      <c r="B15" s="319">
        <v>38.1</v>
      </c>
      <c r="C15" s="209">
        <f t="shared" si="0"/>
        <v>1.5200000000000031</v>
      </c>
      <c r="D15" s="209">
        <v>1.48</v>
      </c>
      <c r="E15" s="209">
        <f t="shared" si="1"/>
        <v>0.97368421052631382</v>
      </c>
      <c r="F15" s="209">
        <v>0.82</v>
      </c>
      <c r="G15" s="209">
        <f t="shared" si="2"/>
        <v>0.53947368421052522</v>
      </c>
      <c r="H15" s="209">
        <v>25</v>
      </c>
    </row>
    <row r="16" spans="1:8" x14ac:dyDescent="0.2">
      <c r="A16" s="10">
        <f t="shared" si="3"/>
        <v>38.1</v>
      </c>
      <c r="B16" s="319">
        <v>39.619999999999997</v>
      </c>
      <c r="C16" s="209">
        <f t="shared" si="0"/>
        <v>1.519999999999996</v>
      </c>
      <c r="D16" s="209">
        <v>1.49</v>
      </c>
      <c r="E16" s="209">
        <f t="shared" si="1"/>
        <v>0.98026315789473939</v>
      </c>
      <c r="F16" s="209">
        <v>1.26</v>
      </c>
      <c r="G16" s="209">
        <f t="shared" si="2"/>
        <v>0.82894736842105476</v>
      </c>
      <c r="H16" s="209">
        <v>11</v>
      </c>
    </row>
    <row r="17" spans="1:8" x14ac:dyDescent="0.2">
      <c r="A17" s="10">
        <f t="shared" si="3"/>
        <v>39.619999999999997</v>
      </c>
      <c r="B17" s="319">
        <v>41.15</v>
      </c>
      <c r="C17" s="209">
        <f t="shared" si="0"/>
        <v>1.5300000000000011</v>
      </c>
      <c r="D17" s="209">
        <v>1.59</v>
      </c>
      <c r="E17" s="209">
        <f t="shared" si="1"/>
        <v>1.039215686274509</v>
      </c>
      <c r="F17" s="209">
        <v>1.38</v>
      </c>
      <c r="G17" s="209">
        <f t="shared" si="2"/>
        <v>0.90196078431372473</v>
      </c>
      <c r="H17" s="209">
        <v>15</v>
      </c>
    </row>
    <row r="18" spans="1:8" x14ac:dyDescent="0.2">
      <c r="A18" s="10">
        <f t="shared" si="3"/>
        <v>41.15</v>
      </c>
      <c r="B18" s="319">
        <v>42.67</v>
      </c>
      <c r="C18" s="209">
        <f t="shared" si="0"/>
        <v>1.5200000000000031</v>
      </c>
      <c r="D18" s="209">
        <v>1.47</v>
      </c>
      <c r="E18" s="209">
        <f t="shared" si="1"/>
        <v>0.96710526315789269</v>
      </c>
      <c r="F18" s="209">
        <v>1.38</v>
      </c>
      <c r="G18" s="209">
        <f t="shared" si="2"/>
        <v>0.90789473684210331</v>
      </c>
      <c r="H18" s="209">
        <v>8</v>
      </c>
    </row>
    <row r="19" spans="1:8" x14ac:dyDescent="0.2">
      <c r="A19" s="10">
        <f t="shared" si="3"/>
        <v>42.67</v>
      </c>
      <c r="B19" s="319">
        <v>44.2</v>
      </c>
      <c r="C19" s="209">
        <f t="shared" si="0"/>
        <v>1.5300000000000011</v>
      </c>
      <c r="D19" s="209">
        <v>1.49</v>
      </c>
      <c r="E19" s="209">
        <f t="shared" si="1"/>
        <v>0.97385620915032611</v>
      </c>
      <c r="F19" s="209">
        <v>1.31</v>
      </c>
      <c r="G19" s="209">
        <f t="shared" si="2"/>
        <v>0.85620915032679679</v>
      </c>
      <c r="H19" s="209">
        <v>10</v>
      </c>
    </row>
    <row r="20" spans="1:8" x14ac:dyDescent="0.2">
      <c r="A20" s="10">
        <f t="shared" si="3"/>
        <v>44.2</v>
      </c>
      <c r="B20" s="319">
        <v>45.72</v>
      </c>
      <c r="C20" s="209">
        <f t="shared" si="0"/>
        <v>1.519999999999996</v>
      </c>
      <c r="D20" s="209">
        <v>1.52</v>
      </c>
      <c r="E20" s="209">
        <f t="shared" si="1"/>
        <v>1.0000000000000027</v>
      </c>
      <c r="F20" s="209">
        <v>1.44</v>
      </c>
      <c r="G20" s="209">
        <f t="shared" si="2"/>
        <v>0.94736842105263397</v>
      </c>
      <c r="H20" s="209">
        <v>11</v>
      </c>
    </row>
    <row r="21" spans="1:8" x14ac:dyDescent="0.2">
      <c r="A21" s="10">
        <f t="shared" si="3"/>
        <v>45.72</v>
      </c>
      <c r="B21" s="319">
        <v>47.24</v>
      </c>
      <c r="C21" s="209">
        <f t="shared" si="0"/>
        <v>1.5200000000000031</v>
      </c>
      <c r="D21" s="209">
        <v>1.45</v>
      </c>
      <c r="E21" s="209">
        <f t="shared" si="1"/>
        <v>0.95394736842105066</v>
      </c>
      <c r="F21" s="209">
        <v>0.51</v>
      </c>
      <c r="G21" s="209">
        <f t="shared" si="2"/>
        <v>0.33552631578947301</v>
      </c>
      <c r="H21" s="209">
        <v>45</v>
      </c>
    </row>
    <row r="22" spans="1:8" x14ac:dyDescent="0.2">
      <c r="A22" s="10">
        <f t="shared" si="3"/>
        <v>47.24</v>
      </c>
      <c r="B22" s="319">
        <v>48.77</v>
      </c>
      <c r="C22" s="209">
        <f t="shared" si="0"/>
        <v>1.5300000000000011</v>
      </c>
      <c r="D22" s="209">
        <v>1.48</v>
      </c>
      <c r="E22" s="209">
        <f t="shared" si="1"/>
        <v>0.96732026143790772</v>
      </c>
      <c r="F22" s="209">
        <v>1.1499999999999999</v>
      </c>
      <c r="G22" s="209">
        <f t="shared" si="2"/>
        <v>0.7516339869281039</v>
      </c>
      <c r="H22" s="209">
        <v>17</v>
      </c>
    </row>
    <row r="23" spans="1:8" x14ac:dyDescent="0.2">
      <c r="A23" s="10">
        <f t="shared" si="3"/>
        <v>48.77</v>
      </c>
      <c r="B23" s="319">
        <v>50.29</v>
      </c>
      <c r="C23" s="209">
        <f t="shared" si="0"/>
        <v>1.519999999999996</v>
      </c>
      <c r="D23" s="209">
        <v>1.53</v>
      </c>
      <c r="E23" s="209">
        <f t="shared" si="1"/>
        <v>1.0065789473684237</v>
      </c>
      <c r="F23" s="209">
        <v>1.46</v>
      </c>
      <c r="G23" s="209">
        <f t="shared" si="2"/>
        <v>0.96052631578947623</v>
      </c>
      <c r="H23" s="209">
        <v>9</v>
      </c>
    </row>
    <row r="24" spans="1:8" x14ac:dyDescent="0.2">
      <c r="A24" s="10">
        <f t="shared" si="3"/>
        <v>50.29</v>
      </c>
      <c r="B24" s="319">
        <v>51.82</v>
      </c>
      <c r="C24" s="209">
        <f t="shared" si="0"/>
        <v>1.5300000000000011</v>
      </c>
      <c r="D24" s="209">
        <v>1.5</v>
      </c>
      <c r="E24" s="209">
        <f t="shared" si="1"/>
        <v>0.98039215686274439</v>
      </c>
      <c r="F24" s="209">
        <v>0.5</v>
      </c>
      <c r="G24" s="209">
        <f t="shared" si="2"/>
        <v>0.32679738562091482</v>
      </c>
      <c r="H24" s="209">
        <v>30</v>
      </c>
    </row>
    <row r="25" spans="1:8" x14ac:dyDescent="0.2">
      <c r="A25" s="10">
        <f t="shared" si="3"/>
        <v>51.82</v>
      </c>
      <c r="B25" s="319">
        <v>53.34</v>
      </c>
      <c r="C25" s="209">
        <f t="shared" si="0"/>
        <v>1.5200000000000031</v>
      </c>
      <c r="D25" s="209">
        <v>0.5</v>
      </c>
      <c r="E25" s="209">
        <f t="shared" si="1"/>
        <v>0.32894736842105193</v>
      </c>
      <c r="F25" s="209">
        <v>0</v>
      </c>
      <c r="G25" s="209">
        <f t="shared" si="2"/>
        <v>0</v>
      </c>
      <c r="H25" s="209">
        <v>99</v>
      </c>
    </row>
    <row r="26" spans="1:8" x14ac:dyDescent="0.2">
      <c r="A26" s="10">
        <f t="shared" si="3"/>
        <v>53.34</v>
      </c>
      <c r="B26" s="319">
        <v>54.86</v>
      </c>
      <c r="C26" s="209">
        <f t="shared" si="0"/>
        <v>1.519999999999996</v>
      </c>
      <c r="D26" s="209">
        <v>1.25</v>
      </c>
      <c r="E26" s="209">
        <f t="shared" si="1"/>
        <v>0.82236842105263375</v>
      </c>
      <c r="F26" s="209">
        <v>0</v>
      </c>
      <c r="G26" s="209">
        <f t="shared" si="2"/>
        <v>0</v>
      </c>
      <c r="H26" s="209">
        <v>99</v>
      </c>
    </row>
    <row r="27" spans="1:8" x14ac:dyDescent="0.2">
      <c r="A27" s="10">
        <f t="shared" si="3"/>
        <v>54.86</v>
      </c>
      <c r="B27" s="319">
        <v>56.39</v>
      </c>
      <c r="C27" s="209">
        <f t="shared" ref="C27:C34" si="4">B27-A27</f>
        <v>1.5300000000000011</v>
      </c>
      <c r="D27" s="209">
        <v>1.5</v>
      </c>
      <c r="E27" s="209">
        <f t="shared" ref="E27:E34" si="5">D27/C27</f>
        <v>0.98039215686274439</v>
      </c>
      <c r="F27" s="209">
        <v>0.7</v>
      </c>
      <c r="G27" s="209">
        <f t="shared" ref="G27:G34" si="6">F27/C27</f>
        <v>0.4575163398692807</v>
      </c>
      <c r="H27" s="209">
        <v>10</v>
      </c>
    </row>
    <row r="28" spans="1:8" x14ac:dyDescent="0.2">
      <c r="A28" s="10">
        <f t="shared" si="3"/>
        <v>56.39</v>
      </c>
      <c r="B28" s="319">
        <v>57.91</v>
      </c>
      <c r="C28" s="209">
        <f t="shared" si="4"/>
        <v>1.519999999999996</v>
      </c>
      <c r="D28" s="209">
        <v>1.4</v>
      </c>
      <c r="E28" s="209">
        <f t="shared" si="5"/>
        <v>0.92105263157894968</v>
      </c>
      <c r="F28" s="209">
        <v>0.2</v>
      </c>
      <c r="G28" s="209">
        <f t="shared" si="6"/>
        <v>0.13157894736842141</v>
      </c>
      <c r="H28" s="209">
        <v>40</v>
      </c>
    </row>
    <row r="29" spans="1:8" x14ac:dyDescent="0.2">
      <c r="A29" s="10">
        <f t="shared" si="3"/>
        <v>57.91</v>
      </c>
      <c r="B29" s="319">
        <v>59.44</v>
      </c>
      <c r="C29" s="209">
        <f t="shared" si="4"/>
        <v>1.5300000000000011</v>
      </c>
      <c r="D29" s="209">
        <v>1.4</v>
      </c>
      <c r="E29" s="209">
        <f t="shared" si="5"/>
        <v>0.91503267973856139</v>
      </c>
      <c r="F29" s="209">
        <v>0.1</v>
      </c>
      <c r="G29" s="209">
        <f t="shared" si="6"/>
        <v>6.5359477124182955E-2</v>
      </c>
      <c r="H29" s="209">
        <v>99</v>
      </c>
    </row>
    <row r="30" spans="1:8" x14ac:dyDescent="0.2">
      <c r="A30" s="10">
        <f t="shared" si="3"/>
        <v>59.44</v>
      </c>
      <c r="B30" s="319">
        <v>60.96</v>
      </c>
      <c r="C30" s="209">
        <f t="shared" si="4"/>
        <v>1.5200000000000031</v>
      </c>
      <c r="D30" s="209">
        <v>1.5</v>
      </c>
      <c r="E30" s="209">
        <f t="shared" si="5"/>
        <v>0.98684210526315586</v>
      </c>
      <c r="F30" s="209">
        <v>0.3</v>
      </c>
      <c r="G30" s="209">
        <f t="shared" si="6"/>
        <v>0.19736842105263117</v>
      </c>
      <c r="H30" s="209">
        <v>35</v>
      </c>
    </row>
    <row r="31" spans="1:8" x14ac:dyDescent="0.2">
      <c r="A31" s="10">
        <f t="shared" si="3"/>
        <v>60.96</v>
      </c>
      <c r="B31" s="319">
        <v>62.48</v>
      </c>
      <c r="C31" s="209">
        <f t="shared" si="4"/>
        <v>1.519999999999996</v>
      </c>
      <c r="D31" s="209">
        <v>1.5</v>
      </c>
      <c r="E31" s="209">
        <f t="shared" si="5"/>
        <v>0.98684210526316052</v>
      </c>
      <c r="F31" s="209">
        <v>0.5</v>
      </c>
      <c r="G31" s="209">
        <f t="shared" si="6"/>
        <v>0.32894736842105349</v>
      </c>
      <c r="H31" s="209">
        <v>99</v>
      </c>
    </row>
    <row r="32" spans="1:8" x14ac:dyDescent="0.2">
      <c r="A32" s="10">
        <f t="shared" si="3"/>
        <v>62.48</v>
      </c>
      <c r="B32" s="319">
        <v>64.010000000000005</v>
      </c>
      <c r="C32" s="209">
        <f t="shared" si="4"/>
        <v>1.5300000000000082</v>
      </c>
      <c r="D32" s="209">
        <v>1</v>
      </c>
      <c r="E32" s="209">
        <f t="shared" si="5"/>
        <v>0.65359477124182652</v>
      </c>
      <c r="F32" s="209">
        <v>0.3</v>
      </c>
      <c r="G32" s="209">
        <f t="shared" si="6"/>
        <v>0.19607843137254796</v>
      </c>
      <c r="H32" s="209">
        <v>99</v>
      </c>
    </row>
    <row r="33" spans="1:8" x14ac:dyDescent="0.2">
      <c r="A33" s="10">
        <f t="shared" si="3"/>
        <v>64.010000000000005</v>
      </c>
      <c r="B33" s="319">
        <v>65.53</v>
      </c>
      <c r="C33" s="209">
        <f t="shared" si="4"/>
        <v>1.519999999999996</v>
      </c>
      <c r="D33" s="209">
        <v>1</v>
      </c>
      <c r="E33" s="209">
        <f t="shared" si="5"/>
        <v>0.65789473684210698</v>
      </c>
      <c r="F33" s="209">
        <v>0.15</v>
      </c>
      <c r="G33" s="209">
        <f t="shared" si="6"/>
        <v>9.8684210526316041E-2</v>
      </c>
      <c r="H33" s="209">
        <v>99</v>
      </c>
    </row>
    <row r="34" spans="1:8" x14ac:dyDescent="0.2">
      <c r="A34" s="10">
        <f t="shared" si="3"/>
        <v>65.53</v>
      </c>
      <c r="B34" s="319">
        <v>67.06</v>
      </c>
      <c r="C34" s="209">
        <f t="shared" si="4"/>
        <v>1.5300000000000011</v>
      </c>
      <c r="D34" s="209">
        <v>1.4</v>
      </c>
      <c r="E34" s="209">
        <f t="shared" si="5"/>
        <v>0.91503267973856139</v>
      </c>
      <c r="F34" s="209">
        <v>0.35</v>
      </c>
      <c r="G34" s="209">
        <f t="shared" si="6"/>
        <v>0.22875816993464035</v>
      </c>
      <c r="H34" s="209">
        <v>40</v>
      </c>
    </row>
    <row r="35" spans="1:8" x14ac:dyDescent="0.2">
      <c r="A35" s="10">
        <f t="shared" si="3"/>
        <v>67.06</v>
      </c>
      <c r="B35" s="319">
        <v>68.58</v>
      </c>
      <c r="C35" s="209">
        <f t="shared" ref="C35:C50" si="7">B35-A35</f>
        <v>1.519999999999996</v>
      </c>
      <c r="D35" s="209">
        <v>1.4</v>
      </c>
      <c r="E35" s="209">
        <f t="shared" ref="E35:E50" si="8">D35/C35</f>
        <v>0.92105263157894968</v>
      </c>
      <c r="F35" s="209">
        <v>0.3</v>
      </c>
      <c r="G35" s="209">
        <f t="shared" ref="G35:G50" si="9">F35/C35</f>
        <v>0.19736842105263208</v>
      </c>
      <c r="H35" s="209">
        <v>99</v>
      </c>
    </row>
    <row r="36" spans="1:8" x14ac:dyDescent="0.2">
      <c r="A36" s="10">
        <f t="shared" si="3"/>
        <v>68.58</v>
      </c>
      <c r="B36" s="319">
        <v>70.099999999999994</v>
      </c>
      <c r="C36" s="209">
        <f t="shared" si="7"/>
        <v>1.519999999999996</v>
      </c>
      <c r="D36" s="209">
        <v>1.4</v>
      </c>
      <c r="E36" s="209">
        <f t="shared" si="8"/>
        <v>0.92105263157894968</v>
      </c>
      <c r="F36" s="209">
        <v>0.45</v>
      </c>
      <c r="G36" s="209">
        <f t="shared" si="9"/>
        <v>0.29605263157894818</v>
      </c>
      <c r="H36" s="209">
        <v>99</v>
      </c>
    </row>
    <row r="37" spans="1:8" x14ac:dyDescent="0.2">
      <c r="A37" s="10">
        <f t="shared" si="3"/>
        <v>70.099999999999994</v>
      </c>
      <c r="B37" s="108"/>
      <c r="C37" s="209">
        <f t="shared" si="7"/>
        <v>-70.099999999999994</v>
      </c>
      <c r="D37" s="209"/>
      <c r="E37" s="209">
        <f t="shared" si="8"/>
        <v>0</v>
      </c>
      <c r="F37" s="209"/>
      <c r="G37" s="209">
        <f t="shared" si="9"/>
        <v>0</v>
      </c>
    </row>
    <row r="38" spans="1:8" x14ac:dyDescent="0.2">
      <c r="A38" s="10">
        <f t="shared" si="3"/>
        <v>0</v>
      </c>
      <c r="B38" s="108"/>
      <c r="C38" s="209">
        <f t="shared" si="7"/>
        <v>0</v>
      </c>
      <c r="D38" s="209"/>
      <c r="E38" s="209" t="e">
        <f t="shared" si="8"/>
        <v>#DIV/0!</v>
      </c>
      <c r="F38" s="209"/>
      <c r="G38" s="209" t="e">
        <f t="shared" si="9"/>
        <v>#DIV/0!</v>
      </c>
    </row>
    <row r="39" spans="1:8" x14ac:dyDescent="0.2">
      <c r="A39" s="10">
        <f t="shared" si="3"/>
        <v>0</v>
      </c>
      <c r="B39" s="108"/>
      <c r="C39" s="209">
        <f t="shared" si="7"/>
        <v>0</v>
      </c>
      <c r="D39" s="209"/>
      <c r="E39" s="209" t="e">
        <f t="shared" si="8"/>
        <v>#DIV/0!</v>
      </c>
      <c r="F39" s="209"/>
      <c r="G39" s="209" t="e">
        <f t="shared" si="9"/>
        <v>#DIV/0!</v>
      </c>
    </row>
    <row r="40" spans="1:8" x14ac:dyDescent="0.2">
      <c r="A40" s="10">
        <f t="shared" si="3"/>
        <v>0</v>
      </c>
      <c r="B40" s="108"/>
      <c r="C40" s="209">
        <f t="shared" si="7"/>
        <v>0</v>
      </c>
      <c r="D40" s="209"/>
      <c r="E40" s="209" t="e">
        <f t="shared" si="8"/>
        <v>#DIV/0!</v>
      </c>
      <c r="F40" s="209"/>
      <c r="G40" s="209" t="e">
        <f t="shared" si="9"/>
        <v>#DIV/0!</v>
      </c>
    </row>
    <row r="41" spans="1:8" x14ac:dyDescent="0.2">
      <c r="A41" s="10">
        <f t="shared" si="3"/>
        <v>0</v>
      </c>
      <c r="B41" s="108"/>
      <c r="C41" s="209">
        <f t="shared" si="7"/>
        <v>0</v>
      </c>
      <c r="D41" s="209"/>
      <c r="E41" s="209" t="e">
        <f t="shared" si="8"/>
        <v>#DIV/0!</v>
      </c>
      <c r="F41" s="209"/>
      <c r="G41" s="209" t="e">
        <f t="shared" si="9"/>
        <v>#DIV/0!</v>
      </c>
    </row>
    <row r="42" spans="1:8" x14ac:dyDescent="0.2">
      <c r="A42" s="10">
        <f t="shared" si="3"/>
        <v>0</v>
      </c>
      <c r="B42" s="108"/>
      <c r="C42" s="209">
        <f t="shared" si="7"/>
        <v>0</v>
      </c>
      <c r="D42" s="209"/>
      <c r="E42" s="209" t="e">
        <f t="shared" si="8"/>
        <v>#DIV/0!</v>
      </c>
      <c r="F42" s="209"/>
      <c r="G42" s="209" t="e">
        <f t="shared" si="9"/>
        <v>#DIV/0!</v>
      </c>
    </row>
    <row r="43" spans="1:8" x14ac:dyDescent="0.2">
      <c r="A43" s="10">
        <f t="shared" si="3"/>
        <v>0</v>
      </c>
      <c r="B43" s="108"/>
      <c r="C43" s="209">
        <f t="shared" si="7"/>
        <v>0</v>
      </c>
      <c r="D43" s="209"/>
      <c r="E43" s="209" t="e">
        <f t="shared" si="8"/>
        <v>#DIV/0!</v>
      </c>
      <c r="F43" s="209"/>
      <c r="G43" s="209" t="e">
        <f t="shared" si="9"/>
        <v>#DIV/0!</v>
      </c>
    </row>
    <row r="44" spans="1:8" x14ac:dyDescent="0.2">
      <c r="A44" s="10">
        <f t="shared" si="3"/>
        <v>0</v>
      </c>
      <c r="B44" s="108"/>
      <c r="C44" s="209">
        <f t="shared" si="7"/>
        <v>0</v>
      </c>
      <c r="D44" s="209"/>
      <c r="E44" s="209" t="e">
        <f t="shared" si="8"/>
        <v>#DIV/0!</v>
      </c>
      <c r="F44" s="209"/>
      <c r="G44" s="209" t="e">
        <f t="shared" si="9"/>
        <v>#DIV/0!</v>
      </c>
    </row>
    <row r="45" spans="1:8" x14ac:dyDescent="0.2">
      <c r="A45" s="10">
        <f t="shared" si="3"/>
        <v>0</v>
      </c>
      <c r="B45" s="108"/>
      <c r="C45" s="209">
        <f t="shared" si="7"/>
        <v>0</v>
      </c>
      <c r="D45" s="209"/>
      <c r="E45" s="209" t="e">
        <f t="shared" si="8"/>
        <v>#DIV/0!</v>
      </c>
      <c r="F45" s="209"/>
      <c r="G45" s="209" t="e">
        <f t="shared" si="9"/>
        <v>#DIV/0!</v>
      </c>
    </row>
    <row r="46" spans="1:8" x14ac:dyDescent="0.2">
      <c r="A46" s="10">
        <f t="shared" si="3"/>
        <v>0</v>
      </c>
      <c r="B46" s="108"/>
      <c r="C46" s="209">
        <f t="shared" si="7"/>
        <v>0</v>
      </c>
      <c r="D46" s="209"/>
      <c r="E46" s="209" t="e">
        <f t="shared" si="8"/>
        <v>#DIV/0!</v>
      </c>
      <c r="F46" s="209"/>
      <c r="G46" s="209" t="e">
        <f t="shared" si="9"/>
        <v>#DIV/0!</v>
      </c>
    </row>
    <row r="47" spans="1:8" x14ac:dyDescent="0.2">
      <c r="A47" s="10">
        <f t="shared" si="3"/>
        <v>0</v>
      </c>
      <c r="B47" s="108"/>
      <c r="C47" s="209">
        <f t="shared" si="7"/>
        <v>0</v>
      </c>
      <c r="D47" s="209"/>
      <c r="E47" s="209" t="e">
        <f t="shared" si="8"/>
        <v>#DIV/0!</v>
      </c>
      <c r="F47" s="209"/>
      <c r="G47" s="209" t="e">
        <f t="shared" si="9"/>
        <v>#DIV/0!</v>
      </c>
    </row>
    <row r="48" spans="1:8" x14ac:dyDescent="0.2">
      <c r="A48" s="10">
        <f t="shared" si="3"/>
        <v>0</v>
      </c>
      <c r="B48" s="108"/>
      <c r="C48" s="209">
        <f t="shared" si="7"/>
        <v>0</v>
      </c>
      <c r="D48" s="209"/>
      <c r="E48" s="209" t="e">
        <f t="shared" si="8"/>
        <v>#DIV/0!</v>
      </c>
      <c r="F48" s="209"/>
      <c r="G48" s="209" t="e">
        <f t="shared" si="9"/>
        <v>#DIV/0!</v>
      </c>
    </row>
    <row r="49" spans="1:7" x14ac:dyDescent="0.2">
      <c r="A49" s="10">
        <f t="shared" si="3"/>
        <v>0</v>
      </c>
      <c r="B49" s="108"/>
      <c r="C49" s="209">
        <f t="shared" si="7"/>
        <v>0</v>
      </c>
      <c r="D49" s="209"/>
      <c r="E49" s="209" t="e">
        <f t="shared" si="8"/>
        <v>#DIV/0!</v>
      </c>
      <c r="F49" s="209"/>
      <c r="G49" s="209" t="e">
        <f t="shared" si="9"/>
        <v>#DIV/0!</v>
      </c>
    </row>
    <row r="50" spans="1:7" x14ac:dyDescent="0.2">
      <c r="A50" s="10">
        <f t="shared" si="3"/>
        <v>0</v>
      </c>
      <c r="B50" s="108"/>
      <c r="C50" s="209">
        <f t="shared" si="7"/>
        <v>0</v>
      </c>
      <c r="D50" s="209"/>
      <c r="E50" s="209" t="e">
        <f t="shared" si="8"/>
        <v>#DIV/0!</v>
      </c>
      <c r="F50" s="209"/>
      <c r="G50" s="209" t="e">
        <f t="shared" si="9"/>
        <v>#DIV/0!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3"/>
  <sheetViews>
    <sheetView topLeftCell="A44" workbookViewId="0">
      <selection activeCell="H65" sqref="H65"/>
    </sheetView>
  </sheetViews>
  <sheetFormatPr defaultRowHeight="15" x14ac:dyDescent="0.2"/>
  <cols>
    <col min="2" max="2" width="8.77734375" style="10"/>
  </cols>
  <sheetData>
    <row r="1" spans="1:2" x14ac:dyDescent="0.2">
      <c r="A1">
        <v>0</v>
      </c>
    </row>
    <row r="2" spans="1:2" x14ac:dyDescent="0.2">
      <c r="A2">
        <v>5</v>
      </c>
      <c r="B2" s="10">
        <f>A2*0.3048</f>
        <v>1.524</v>
      </c>
    </row>
    <row r="3" spans="1:2" x14ac:dyDescent="0.2">
      <c r="A3">
        <v>10</v>
      </c>
      <c r="B3" s="10">
        <f t="shared" ref="B3:B61" si="0">A3*0.3048</f>
        <v>3.048</v>
      </c>
    </row>
    <row r="4" spans="1:2" x14ac:dyDescent="0.2">
      <c r="A4" s="108">
        <v>15</v>
      </c>
      <c r="B4" s="10">
        <f t="shared" si="0"/>
        <v>4.5720000000000001</v>
      </c>
    </row>
    <row r="5" spans="1:2" x14ac:dyDescent="0.2">
      <c r="A5" s="108">
        <v>20</v>
      </c>
      <c r="B5" s="10">
        <f t="shared" si="0"/>
        <v>6.0960000000000001</v>
      </c>
    </row>
    <row r="6" spans="1:2" x14ac:dyDescent="0.2">
      <c r="A6" s="108">
        <v>25</v>
      </c>
      <c r="B6" s="10">
        <f t="shared" si="0"/>
        <v>7.62</v>
      </c>
    </row>
    <row r="7" spans="1:2" x14ac:dyDescent="0.2">
      <c r="A7" s="108">
        <v>30</v>
      </c>
      <c r="B7" s="10">
        <f t="shared" si="0"/>
        <v>9.1440000000000001</v>
      </c>
    </row>
    <row r="8" spans="1:2" x14ac:dyDescent="0.2">
      <c r="A8" s="108">
        <v>35</v>
      </c>
      <c r="B8" s="10">
        <f t="shared" si="0"/>
        <v>10.668000000000001</v>
      </c>
    </row>
    <row r="9" spans="1:2" x14ac:dyDescent="0.2">
      <c r="A9" s="108">
        <v>40</v>
      </c>
      <c r="B9" s="10">
        <f t="shared" si="0"/>
        <v>12.192</v>
      </c>
    </row>
    <row r="10" spans="1:2" x14ac:dyDescent="0.2">
      <c r="A10" s="108">
        <v>45</v>
      </c>
      <c r="B10" s="10">
        <f t="shared" si="0"/>
        <v>13.716000000000001</v>
      </c>
    </row>
    <row r="11" spans="1:2" x14ac:dyDescent="0.2">
      <c r="A11" s="108">
        <v>50</v>
      </c>
      <c r="B11" s="10">
        <f t="shared" si="0"/>
        <v>15.24</v>
      </c>
    </row>
    <row r="12" spans="1:2" x14ac:dyDescent="0.2">
      <c r="A12" s="108">
        <v>55</v>
      </c>
      <c r="B12" s="10">
        <f t="shared" si="0"/>
        <v>16.763999999999999</v>
      </c>
    </row>
    <row r="13" spans="1:2" x14ac:dyDescent="0.2">
      <c r="A13" s="108">
        <v>60</v>
      </c>
      <c r="B13" s="10">
        <f t="shared" si="0"/>
        <v>18.288</v>
      </c>
    </row>
    <row r="14" spans="1:2" x14ac:dyDescent="0.2">
      <c r="A14" s="108">
        <v>65</v>
      </c>
      <c r="B14" s="10">
        <f t="shared" si="0"/>
        <v>19.812000000000001</v>
      </c>
    </row>
    <row r="15" spans="1:2" x14ac:dyDescent="0.2">
      <c r="A15" s="108">
        <v>70</v>
      </c>
      <c r="B15" s="10">
        <f t="shared" si="0"/>
        <v>21.336000000000002</v>
      </c>
    </row>
    <row r="16" spans="1:2" x14ac:dyDescent="0.2">
      <c r="A16" s="108">
        <v>75</v>
      </c>
      <c r="B16" s="10">
        <f t="shared" si="0"/>
        <v>22.86</v>
      </c>
    </row>
    <row r="17" spans="1:2" x14ac:dyDescent="0.2">
      <c r="A17" s="108">
        <v>80</v>
      </c>
      <c r="B17" s="10">
        <f t="shared" si="0"/>
        <v>24.384</v>
      </c>
    </row>
    <row r="18" spans="1:2" x14ac:dyDescent="0.2">
      <c r="A18" s="108">
        <v>85</v>
      </c>
      <c r="B18" s="10">
        <f t="shared" si="0"/>
        <v>25.908000000000001</v>
      </c>
    </row>
    <row r="19" spans="1:2" x14ac:dyDescent="0.2">
      <c r="A19" s="108">
        <v>90</v>
      </c>
      <c r="B19" s="10">
        <f t="shared" si="0"/>
        <v>27.432000000000002</v>
      </c>
    </row>
    <row r="20" spans="1:2" x14ac:dyDescent="0.2">
      <c r="A20" s="108">
        <v>95</v>
      </c>
      <c r="B20" s="10">
        <f t="shared" si="0"/>
        <v>28.956000000000003</v>
      </c>
    </row>
    <row r="21" spans="1:2" x14ac:dyDescent="0.2">
      <c r="A21" s="108">
        <v>100</v>
      </c>
      <c r="B21" s="10">
        <f t="shared" si="0"/>
        <v>30.48</v>
      </c>
    </row>
    <row r="22" spans="1:2" x14ac:dyDescent="0.2">
      <c r="A22" s="108">
        <v>105</v>
      </c>
      <c r="B22" s="10">
        <f t="shared" si="0"/>
        <v>32.004000000000005</v>
      </c>
    </row>
    <row r="23" spans="1:2" x14ac:dyDescent="0.2">
      <c r="A23" s="108">
        <v>110</v>
      </c>
      <c r="B23" s="10">
        <f t="shared" si="0"/>
        <v>33.527999999999999</v>
      </c>
    </row>
    <row r="24" spans="1:2" x14ac:dyDescent="0.2">
      <c r="A24" s="108">
        <v>115</v>
      </c>
      <c r="B24" s="10">
        <f t="shared" si="0"/>
        <v>35.052</v>
      </c>
    </row>
    <row r="25" spans="1:2" x14ac:dyDescent="0.2">
      <c r="A25" s="108">
        <v>120</v>
      </c>
      <c r="B25" s="10">
        <f t="shared" si="0"/>
        <v>36.576000000000001</v>
      </c>
    </row>
    <row r="26" spans="1:2" x14ac:dyDescent="0.2">
      <c r="A26" s="108">
        <v>125</v>
      </c>
      <c r="B26" s="10">
        <f t="shared" si="0"/>
        <v>38.1</v>
      </c>
    </row>
    <row r="27" spans="1:2" x14ac:dyDescent="0.2">
      <c r="A27" s="108">
        <v>130</v>
      </c>
      <c r="B27" s="10">
        <f t="shared" si="0"/>
        <v>39.624000000000002</v>
      </c>
    </row>
    <row r="28" spans="1:2" x14ac:dyDescent="0.2">
      <c r="A28" s="108">
        <v>135</v>
      </c>
      <c r="B28" s="10">
        <f t="shared" si="0"/>
        <v>41.148000000000003</v>
      </c>
    </row>
    <row r="29" spans="1:2" x14ac:dyDescent="0.2">
      <c r="A29" s="108">
        <v>140</v>
      </c>
      <c r="B29" s="10">
        <f t="shared" si="0"/>
        <v>42.672000000000004</v>
      </c>
    </row>
    <row r="30" spans="1:2" x14ac:dyDescent="0.2">
      <c r="A30" s="108">
        <v>145</v>
      </c>
      <c r="B30" s="10">
        <f t="shared" si="0"/>
        <v>44.196000000000005</v>
      </c>
    </row>
    <row r="31" spans="1:2" x14ac:dyDescent="0.2">
      <c r="A31" s="108">
        <v>150</v>
      </c>
      <c r="B31" s="10">
        <f t="shared" si="0"/>
        <v>45.72</v>
      </c>
    </row>
    <row r="32" spans="1:2" x14ac:dyDescent="0.2">
      <c r="A32" s="108">
        <v>155</v>
      </c>
      <c r="B32" s="10">
        <f t="shared" si="0"/>
        <v>47.244</v>
      </c>
    </row>
    <row r="33" spans="1:2" x14ac:dyDescent="0.2">
      <c r="A33" s="108">
        <v>160</v>
      </c>
      <c r="B33" s="10">
        <f t="shared" si="0"/>
        <v>48.768000000000001</v>
      </c>
    </row>
    <row r="34" spans="1:2" x14ac:dyDescent="0.2">
      <c r="A34" s="108">
        <v>165</v>
      </c>
      <c r="B34" s="10">
        <f t="shared" si="0"/>
        <v>50.292000000000002</v>
      </c>
    </row>
    <row r="35" spans="1:2" x14ac:dyDescent="0.2">
      <c r="A35" s="108">
        <v>170</v>
      </c>
      <c r="B35" s="10">
        <f t="shared" si="0"/>
        <v>51.816000000000003</v>
      </c>
    </row>
    <row r="36" spans="1:2" x14ac:dyDescent="0.2">
      <c r="A36" s="108">
        <v>175</v>
      </c>
      <c r="B36" s="10">
        <f t="shared" si="0"/>
        <v>53.34</v>
      </c>
    </row>
    <row r="37" spans="1:2" x14ac:dyDescent="0.2">
      <c r="A37" s="108">
        <v>180</v>
      </c>
      <c r="B37" s="10">
        <f t="shared" si="0"/>
        <v>54.864000000000004</v>
      </c>
    </row>
    <row r="38" spans="1:2" x14ac:dyDescent="0.2">
      <c r="A38" s="108">
        <v>185</v>
      </c>
      <c r="B38" s="10">
        <f t="shared" si="0"/>
        <v>56.388000000000005</v>
      </c>
    </row>
    <row r="39" spans="1:2" x14ac:dyDescent="0.2">
      <c r="A39" s="108">
        <v>190</v>
      </c>
      <c r="B39" s="10">
        <f t="shared" si="0"/>
        <v>57.912000000000006</v>
      </c>
    </row>
    <row r="40" spans="1:2" x14ac:dyDescent="0.2">
      <c r="A40" s="108">
        <v>195</v>
      </c>
      <c r="B40" s="10">
        <f t="shared" si="0"/>
        <v>59.436</v>
      </c>
    </row>
    <row r="41" spans="1:2" x14ac:dyDescent="0.2">
      <c r="A41" s="108">
        <v>200</v>
      </c>
      <c r="B41" s="10">
        <f t="shared" si="0"/>
        <v>60.96</v>
      </c>
    </row>
    <row r="42" spans="1:2" x14ac:dyDescent="0.2">
      <c r="A42" s="108">
        <v>205</v>
      </c>
      <c r="B42" s="10">
        <f t="shared" si="0"/>
        <v>62.484000000000002</v>
      </c>
    </row>
    <row r="43" spans="1:2" x14ac:dyDescent="0.2">
      <c r="A43" s="108">
        <v>210</v>
      </c>
      <c r="B43" s="10">
        <f t="shared" si="0"/>
        <v>64.00800000000001</v>
      </c>
    </row>
    <row r="44" spans="1:2" x14ac:dyDescent="0.2">
      <c r="A44" s="108">
        <v>215</v>
      </c>
      <c r="B44" s="10">
        <f t="shared" si="0"/>
        <v>65.531999999999996</v>
      </c>
    </row>
    <row r="45" spans="1:2" x14ac:dyDescent="0.2">
      <c r="A45" s="108">
        <v>220</v>
      </c>
      <c r="B45" s="10">
        <f t="shared" si="0"/>
        <v>67.055999999999997</v>
      </c>
    </row>
    <row r="46" spans="1:2" x14ac:dyDescent="0.2">
      <c r="A46" s="108">
        <v>225</v>
      </c>
      <c r="B46" s="10">
        <f t="shared" si="0"/>
        <v>68.58</v>
      </c>
    </row>
    <row r="47" spans="1:2" x14ac:dyDescent="0.2">
      <c r="A47" s="108">
        <v>230</v>
      </c>
      <c r="B47" s="10">
        <f t="shared" si="0"/>
        <v>70.103999999999999</v>
      </c>
    </row>
    <row r="48" spans="1:2" x14ac:dyDescent="0.2">
      <c r="A48" s="108">
        <v>235</v>
      </c>
      <c r="B48" s="10">
        <f t="shared" si="0"/>
        <v>71.628</v>
      </c>
    </row>
    <row r="49" spans="1:2" x14ac:dyDescent="0.2">
      <c r="A49" s="108">
        <v>240</v>
      </c>
      <c r="B49" s="10">
        <f t="shared" si="0"/>
        <v>73.152000000000001</v>
      </c>
    </row>
    <row r="50" spans="1:2" x14ac:dyDescent="0.2">
      <c r="A50" s="108">
        <v>245</v>
      </c>
      <c r="B50" s="10">
        <f t="shared" si="0"/>
        <v>74.676000000000002</v>
      </c>
    </row>
    <row r="51" spans="1:2" x14ac:dyDescent="0.2">
      <c r="A51" s="108">
        <v>250</v>
      </c>
      <c r="B51" s="10">
        <f t="shared" si="0"/>
        <v>76.2</v>
      </c>
    </row>
    <row r="52" spans="1:2" x14ac:dyDescent="0.2">
      <c r="A52" s="108">
        <v>255</v>
      </c>
      <c r="B52" s="10">
        <f t="shared" si="0"/>
        <v>77.724000000000004</v>
      </c>
    </row>
    <row r="53" spans="1:2" x14ac:dyDescent="0.2">
      <c r="A53" s="108">
        <v>260</v>
      </c>
      <c r="B53" s="10">
        <f t="shared" si="0"/>
        <v>79.248000000000005</v>
      </c>
    </row>
    <row r="54" spans="1:2" x14ac:dyDescent="0.2">
      <c r="A54" s="108">
        <v>265</v>
      </c>
      <c r="B54" s="10">
        <f t="shared" si="0"/>
        <v>80.772000000000006</v>
      </c>
    </row>
    <row r="55" spans="1:2" x14ac:dyDescent="0.2">
      <c r="A55" s="108">
        <v>270</v>
      </c>
      <c r="B55" s="10">
        <f t="shared" si="0"/>
        <v>82.296000000000006</v>
      </c>
    </row>
    <row r="56" spans="1:2" x14ac:dyDescent="0.2">
      <c r="A56" s="108">
        <v>275</v>
      </c>
      <c r="B56" s="10">
        <f t="shared" si="0"/>
        <v>83.820000000000007</v>
      </c>
    </row>
    <row r="57" spans="1:2" x14ac:dyDescent="0.2">
      <c r="A57" s="108">
        <v>280</v>
      </c>
      <c r="B57" s="10">
        <f t="shared" si="0"/>
        <v>85.344000000000008</v>
      </c>
    </row>
    <row r="58" spans="1:2" x14ac:dyDescent="0.2">
      <c r="A58" s="108">
        <v>285</v>
      </c>
      <c r="B58" s="10">
        <f t="shared" si="0"/>
        <v>86.868000000000009</v>
      </c>
    </row>
    <row r="59" spans="1:2" x14ac:dyDescent="0.2">
      <c r="A59" s="108">
        <v>290</v>
      </c>
      <c r="B59" s="10">
        <f t="shared" si="0"/>
        <v>88.39200000000001</v>
      </c>
    </row>
    <row r="60" spans="1:2" x14ac:dyDescent="0.2">
      <c r="A60" s="108">
        <v>295</v>
      </c>
      <c r="B60" s="10">
        <f t="shared" si="0"/>
        <v>89.916000000000011</v>
      </c>
    </row>
    <row r="61" spans="1:2" x14ac:dyDescent="0.2">
      <c r="A61" s="108">
        <v>300</v>
      </c>
      <c r="B61" s="10">
        <f t="shared" si="0"/>
        <v>91.44</v>
      </c>
    </row>
    <row r="62" spans="1:2" x14ac:dyDescent="0.2">
      <c r="A62" s="108">
        <v>305</v>
      </c>
      <c r="B62" s="10">
        <f t="shared" ref="B62:B125" si="1">A62*0.3048</f>
        <v>92.963999999999999</v>
      </c>
    </row>
    <row r="63" spans="1:2" x14ac:dyDescent="0.2">
      <c r="A63" s="108">
        <v>310</v>
      </c>
      <c r="B63" s="10">
        <f t="shared" si="1"/>
        <v>94.488</v>
      </c>
    </row>
    <row r="64" spans="1:2" x14ac:dyDescent="0.2">
      <c r="A64" s="108">
        <v>315</v>
      </c>
      <c r="B64" s="10">
        <f t="shared" si="1"/>
        <v>96.012</v>
      </c>
    </row>
    <row r="65" spans="1:2" x14ac:dyDescent="0.2">
      <c r="A65" s="108">
        <v>320</v>
      </c>
      <c r="B65" s="10">
        <f t="shared" si="1"/>
        <v>97.536000000000001</v>
      </c>
    </row>
    <row r="66" spans="1:2" x14ac:dyDescent="0.2">
      <c r="A66" s="108">
        <v>325</v>
      </c>
      <c r="B66" s="10">
        <f t="shared" si="1"/>
        <v>99.06</v>
      </c>
    </row>
    <row r="67" spans="1:2" x14ac:dyDescent="0.2">
      <c r="A67" s="108">
        <v>330</v>
      </c>
      <c r="B67" s="10">
        <f t="shared" si="1"/>
        <v>100.584</v>
      </c>
    </row>
    <row r="68" spans="1:2" x14ac:dyDescent="0.2">
      <c r="A68" s="108">
        <v>335</v>
      </c>
      <c r="B68" s="10">
        <f t="shared" si="1"/>
        <v>102.108</v>
      </c>
    </row>
    <row r="69" spans="1:2" x14ac:dyDescent="0.2">
      <c r="A69" s="108">
        <v>340</v>
      </c>
      <c r="B69" s="10">
        <f t="shared" si="1"/>
        <v>103.63200000000001</v>
      </c>
    </row>
    <row r="70" spans="1:2" x14ac:dyDescent="0.2">
      <c r="A70" s="108">
        <v>345</v>
      </c>
      <c r="B70" s="10">
        <f t="shared" si="1"/>
        <v>105.15600000000001</v>
      </c>
    </row>
    <row r="71" spans="1:2" x14ac:dyDescent="0.2">
      <c r="A71" s="108">
        <v>350</v>
      </c>
      <c r="B71" s="10">
        <f t="shared" si="1"/>
        <v>106.68</v>
      </c>
    </row>
    <row r="72" spans="1:2" x14ac:dyDescent="0.2">
      <c r="A72" s="108">
        <v>355</v>
      </c>
      <c r="B72" s="10">
        <f t="shared" si="1"/>
        <v>108.20400000000001</v>
      </c>
    </row>
    <row r="73" spans="1:2" x14ac:dyDescent="0.2">
      <c r="A73" s="108">
        <v>360</v>
      </c>
      <c r="B73" s="10">
        <f t="shared" si="1"/>
        <v>109.72800000000001</v>
      </c>
    </row>
    <row r="74" spans="1:2" x14ac:dyDescent="0.2">
      <c r="A74" s="108">
        <v>365</v>
      </c>
      <c r="B74" s="10">
        <f t="shared" si="1"/>
        <v>111.25200000000001</v>
      </c>
    </row>
    <row r="75" spans="1:2" x14ac:dyDescent="0.2">
      <c r="A75" s="108">
        <v>370</v>
      </c>
      <c r="B75" s="10">
        <f t="shared" si="1"/>
        <v>112.77600000000001</v>
      </c>
    </row>
    <row r="76" spans="1:2" x14ac:dyDescent="0.2">
      <c r="A76" s="108">
        <v>375</v>
      </c>
      <c r="B76" s="10">
        <f t="shared" si="1"/>
        <v>114.30000000000001</v>
      </c>
    </row>
    <row r="77" spans="1:2" x14ac:dyDescent="0.2">
      <c r="A77" s="108">
        <v>380</v>
      </c>
      <c r="B77" s="10">
        <f t="shared" si="1"/>
        <v>115.82400000000001</v>
      </c>
    </row>
    <row r="78" spans="1:2" x14ac:dyDescent="0.2">
      <c r="A78" s="108">
        <v>385</v>
      </c>
      <c r="B78" s="10">
        <f t="shared" si="1"/>
        <v>117.348</v>
      </c>
    </row>
    <row r="79" spans="1:2" x14ac:dyDescent="0.2">
      <c r="A79" s="108">
        <v>390</v>
      </c>
      <c r="B79" s="10">
        <f t="shared" si="1"/>
        <v>118.872</v>
      </c>
    </row>
    <row r="80" spans="1:2" x14ac:dyDescent="0.2">
      <c r="A80" s="108">
        <v>395</v>
      </c>
      <c r="B80" s="10">
        <f t="shared" si="1"/>
        <v>120.396</v>
      </c>
    </row>
    <row r="81" spans="1:2" x14ac:dyDescent="0.2">
      <c r="A81" s="108">
        <v>400</v>
      </c>
      <c r="B81" s="10">
        <f t="shared" si="1"/>
        <v>121.92</v>
      </c>
    </row>
    <row r="82" spans="1:2" x14ac:dyDescent="0.2">
      <c r="A82" s="108">
        <v>405</v>
      </c>
      <c r="B82" s="10">
        <f t="shared" si="1"/>
        <v>123.444</v>
      </c>
    </row>
    <row r="83" spans="1:2" x14ac:dyDescent="0.2">
      <c r="A83" s="108">
        <v>410</v>
      </c>
      <c r="B83" s="10">
        <f t="shared" si="1"/>
        <v>124.968</v>
      </c>
    </row>
    <row r="84" spans="1:2" x14ac:dyDescent="0.2">
      <c r="A84" s="108">
        <v>415</v>
      </c>
      <c r="B84" s="10">
        <f t="shared" si="1"/>
        <v>126.492</v>
      </c>
    </row>
    <row r="85" spans="1:2" x14ac:dyDescent="0.2">
      <c r="A85" s="108">
        <v>420</v>
      </c>
      <c r="B85" s="10">
        <f t="shared" si="1"/>
        <v>128.01600000000002</v>
      </c>
    </row>
    <row r="86" spans="1:2" x14ac:dyDescent="0.2">
      <c r="A86" s="108">
        <v>425</v>
      </c>
      <c r="B86" s="10">
        <f t="shared" si="1"/>
        <v>129.54000000000002</v>
      </c>
    </row>
    <row r="87" spans="1:2" x14ac:dyDescent="0.2">
      <c r="A87" s="108">
        <v>430</v>
      </c>
      <c r="B87" s="10">
        <f t="shared" si="1"/>
        <v>131.06399999999999</v>
      </c>
    </row>
    <row r="88" spans="1:2" x14ac:dyDescent="0.2">
      <c r="A88" s="108">
        <v>435</v>
      </c>
      <c r="B88" s="10">
        <f t="shared" si="1"/>
        <v>132.58799999999999</v>
      </c>
    </row>
    <row r="89" spans="1:2" x14ac:dyDescent="0.2">
      <c r="A89" s="108">
        <v>440</v>
      </c>
      <c r="B89" s="10">
        <f t="shared" si="1"/>
        <v>134.11199999999999</v>
      </c>
    </row>
    <row r="90" spans="1:2" x14ac:dyDescent="0.2">
      <c r="A90" s="108">
        <v>445</v>
      </c>
      <c r="B90" s="10">
        <f t="shared" si="1"/>
        <v>135.636</v>
      </c>
    </row>
    <row r="91" spans="1:2" x14ac:dyDescent="0.2">
      <c r="A91" s="108">
        <v>450</v>
      </c>
      <c r="B91" s="10">
        <f t="shared" si="1"/>
        <v>137.16</v>
      </c>
    </row>
    <row r="92" spans="1:2" x14ac:dyDescent="0.2">
      <c r="A92" s="108">
        <v>455</v>
      </c>
      <c r="B92" s="10">
        <f t="shared" si="1"/>
        <v>138.684</v>
      </c>
    </row>
    <row r="93" spans="1:2" x14ac:dyDescent="0.2">
      <c r="A93" s="108">
        <v>460</v>
      </c>
      <c r="B93" s="10">
        <f t="shared" si="1"/>
        <v>140.208</v>
      </c>
    </row>
    <row r="94" spans="1:2" x14ac:dyDescent="0.2">
      <c r="A94" s="108">
        <v>465</v>
      </c>
      <c r="B94" s="10">
        <f t="shared" si="1"/>
        <v>141.732</v>
      </c>
    </row>
    <row r="95" spans="1:2" x14ac:dyDescent="0.2">
      <c r="A95" s="108">
        <v>470</v>
      </c>
      <c r="B95" s="10">
        <f t="shared" si="1"/>
        <v>143.256</v>
      </c>
    </row>
    <row r="96" spans="1:2" x14ac:dyDescent="0.2">
      <c r="A96" s="108">
        <v>475</v>
      </c>
      <c r="B96" s="10">
        <f t="shared" si="1"/>
        <v>144.78</v>
      </c>
    </row>
    <row r="97" spans="1:2" x14ac:dyDescent="0.2">
      <c r="A97" s="108">
        <v>480</v>
      </c>
      <c r="B97" s="10">
        <f t="shared" si="1"/>
        <v>146.304</v>
      </c>
    </row>
    <row r="98" spans="1:2" x14ac:dyDescent="0.2">
      <c r="A98" s="108">
        <v>485</v>
      </c>
      <c r="B98" s="10">
        <f t="shared" si="1"/>
        <v>147.828</v>
      </c>
    </row>
    <row r="99" spans="1:2" x14ac:dyDescent="0.2">
      <c r="A99" s="108">
        <v>490</v>
      </c>
      <c r="B99" s="10">
        <f t="shared" si="1"/>
        <v>149.352</v>
      </c>
    </row>
    <row r="100" spans="1:2" x14ac:dyDescent="0.2">
      <c r="A100" s="108">
        <v>495</v>
      </c>
      <c r="B100" s="10">
        <f t="shared" si="1"/>
        <v>150.876</v>
      </c>
    </row>
    <row r="101" spans="1:2" x14ac:dyDescent="0.2">
      <c r="A101" s="108">
        <v>500</v>
      </c>
      <c r="B101" s="10">
        <f t="shared" si="1"/>
        <v>152.4</v>
      </c>
    </row>
    <row r="102" spans="1:2" x14ac:dyDescent="0.2">
      <c r="A102" s="108">
        <v>505</v>
      </c>
      <c r="B102" s="10">
        <f t="shared" si="1"/>
        <v>153.92400000000001</v>
      </c>
    </row>
    <row r="103" spans="1:2" x14ac:dyDescent="0.2">
      <c r="A103" s="108">
        <v>510</v>
      </c>
      <c r="B103" s="10">
        <f t="shared" si="1"/>
        <v>155.44800000000001</v>
      </c>
    </row>
    <row r="104" spans="1:2" x14ac:dyDescent="0.2">
      <c r="A104" s="108">
        <v>515</v>
      </c>
      <c r="B104" s="10">
        <f t="shared" si="1"/>
        <v>156.97200000000001</v>
      </c>
    </row>
    <row r="105" spans="1:2" x14ac:dyDescent="0.2">
      <c r="A105" s="108">
        <v>520</v>
      </c>
      <c r="B105" s="10">
        <f t="shared" si="1"/>
        <v>158.49600000000001</v>
      </c>
    </row>
    <row r="106" spans="1:2" x14ac:dyDescent="0.2">
      <c r="A106" s="108">
        <v>525</v>
      </c>
      <c r="B106" s="10">
        <f t="shared" si="1"/>
        <v>160.02000000000001</v>
      </c>
    </row>
    <row r="107" spans="1:2" x14ac:dyDescent="0.2">
      <c r="A107" s="108">
        <v>530</v>
      </c>
      <c r="B107" s="10">
        <f t="shared" si="1"/>
        <v>161.54400000000001</v>
      </c>
    </row>
    <row r="108" spans="1:2" x14ac:dyDescent="0.2">
      <c r="A108" s="108">
        <v>535</v>
      </c>
      <c r="B108" s="10">
        <f t="shared" si="1"/>
        <v>163.06800000000001</v>
      </c>
    </row>
    <row r="109" spans="1:2" x14ac:dyDescent="0.2">
      <c r="A109" s="108">
        <v>540</v>
      </c>
      <c r="B109" s="10">
        <f t="shared" si="1"/>
        <v>164.59200000000001</v>
      </c>
    </row>
    <row r="110" spans="1:2" x14ac:dyDescent="0.2">
      <c r="A110" s="108">
        <v>545</v>
      </c>
      <c r="B110" s="10">
        <f t="shared" si="1"/>
        <v>166.11600000000001</v>
      </c>
    </row>
    <row r="111" spans="1:2" x14ac:dyDescent="0.2">
      <c r="A111" s="108">
        <v>550</v>
      </c>
      <c r="B111" s="10">
        <f t="shared" si="1"/>
        <v>167.64000000000001</v>
      </c>
    </row>
    <row r="112" spans="1:2" x14ac:dyDescent="0.2">
      <c r="A112" s="108">
        <v>555</v>
      </c>
      <c r="B112" s="10">
        <f t="shared" si="1"/>
        <v>169.16400000000002</v>
      </c>
    </row>
    <row r="113" spans="1:2" x14ac:dyDescent="0.2">
      <c r="A113" s="108">
        <v>560</v>
      </c>
      <c r="B113" s="10">
        <f t="shared" si="1"/>
        <v>170.68800000000002</v>
      </c>
    </row>
    <row r="114" spans="1:2" x14ac:dyDescent="0.2">
      <c r="A114" s="108">
        <v>565</v>
      </c>
      <c r="B114" s="10">
        <f t="shared" si="1"/>
        <v>172.21200000000002</v>
      </c>
    </row>
    <row r="115" spans="1:2" x14ac:dyDescent="0.2">
      <c r="A115" s="108">
        <v>570</v>
      </c>
      <c r="B115" s="10">
        <f t="shared" si="1"/>
        <v>173.73600000000002</v>
      </c>
    </row>
    <row r="116" spans="1:2" x14ac:dyDescent="0.2">
      <c r="A116" s="108">
        <v>575</v>
      </c>
      <c r="B116" s="10">
        <f t="shared" si="1"/>
        <v>175.26000000000002</v>
      </c>
    </row>
    <row r="117" spans="1:2" x14ac:dyDescent="0.2">
      <c r="A117" s="108">
        <v>580</v>
      </c>
      <c r="B117" s="10">
        <f t="shared" si="1"/>
        <v>176.78400000000002</v>
      </c>
    </row>
    <row r="118" spans="1:2" x14ac:dyDescent="0.2">
      <c r="A118" s="108">
        <v>585</v>
      </c>
      <c r="B118" s="10">
        <f t="shared" si="1"/>
        <v>178.30800000000002</v>
      </c>
    </row>
    <row r="119" spans="1:2" x14ac:dyDescent="0.2">
      <c r="A119" s="108">
        <v>590</v>
      </c>
      <c r="B119" s="10">
        <f t="shared" si="1"/>
        <v>179.83200000000002</v>
      </c>
    </row>
    <row r="120" spans="1:2" x14ac:dyDescent="0.2">
      <c r="A120" s="108">
        <v>595</v>
      </c>
      <c r="B120" s="10">
        <f t="shared" si="1"/>
        <v>181.35600000000002</v>
      </c>
    </row>
    <row r="121" spans="1:2" x14ac:dyDescent="0.2">
      <c r="A121" s="108">
        <v>600</v>
      </c>
      <c r="B121" s="10">
        <f t="shared" si="1"/>
        <v>182.88</v>
      </c>
    </row>
    <row r="122" spans="1:2" x14ac:dyDescent="0.2">
      <c r="A122" s="108">
        <v>605</v>
      </c>
      <c r="B122" s="10">
        <f t="shared" si="1"/>
        <v>184.404</v>
      </c>
    </row>
    <row r="123" spans="1:2" x14ac:dyDescent="0.2">
      <c r="A123" s="108">
        <v>610</v>
      </c>
      <c r="B123" s="10">
        <f t="shared" si="1"/>
        <v>185.928</v>
      </c>
    </row>
    <row r="124" spans="1:2" x14ac:dyDescent="0.2">
      <c r="A124" s="108">
        <v>615</v>
      </c>
      <c r="B124" s="10">
        <f t="shared" si="1"/>
        <v>187.452</v>
      </c>
    </row>
    <row r="125" spans="1:2" x14ac:dyDescent="0.2">
      <c r="A125" s="108">
        <v>620</v>
      </c>
      <c r="B125" s="10">
        <f t="shared" si="1"/>
        <v>188.976</v>
      </c>
    </row>
    <row r="126" spans="1:2" x14ac:dyDescent="0.2">
      <c r="A126" s="108">
        <v>625</v>
      </c>
      <c r="B126" s="10">
        <f t="shared" ref="B126:B189" si="2">A126*0.3048</f>
        <v>190.5</v>
      </c>
    </row>
    <row r="127" spans="1:2" x14ac:dyDescent="0.2">
      <c r="A127" s="108">
        <v>630</v>
      </c>
      <c r="B127" s="10">
        <f t="shared" si="2"/>
        <v>192.024</v>
      </c>
    </row>
    <row r="128" spans="1:2" x14ac:dyDescent="0.2">
      <c r="A128" s="108">
        <v>635</v>
      </c>
      <c r="B128" s="10">
        <f t="shared" si="2"/>
        <v>193.548</v>
      </c>
    </row>
    <row r="129" spans="1:2" x14ac:dyDescent="0.2">
      <c r="A129" s="108">
        <v>640</v>
      </c>
      <c r="B129" s="10">
        <f t="shared" si="2"/>
        <v>195.072</v>
      </c>
    </row>
    <row r="130" spans="1:2" x14ac:dyDescent="0.2">
      <c r="A130" s="108">
        <v>645</v>
      </c>
      <c r="B130" s="10">
        <f t="shared" si="2"/>
        <v>196.596</v>
      </c>
    </row>
    <row r="131" spans="1:2" x14ac:dyDescent="0.2">
      <c r="A131" s="108">
        <v>650</v>
      </c>
      <c r="B131" s="10">
        <f t="shared" si="2"/>
        <v>198.12</v>
      </c>
    </row>
    <row r="132" spans="1:2" x14ac:dyDescent="0.2">
      <c r="A132" s="108">
        <v>655</v>
      </c>
      <c r="B132" s="10">
        <f t="shared" si="2"/>
        <v>199.64400000000001</v>
      </c>
    </row>
    <row r="133" spans="1:2" x14ac:dyDescent="0.2">
      <c r="A133" s="108">
        <v>660</v>
      </c>
      <c r="B133" s="10">
        <f t="shared" si="2"/>
        <v>201.16800000000001</v>
      </c>
    </row>
    <row r="134" spans="1:2" x14ac:dyDescent="0.2">
      <c r="A134" s="108">
        <v>665</v>
      </c>
      <c r="B134" s="10">
        <f t="shared" si="2"/>
        <v>202.69200000000001</v>
      </c>
    </row>
    <row r="135" spans="1:2" x14ac:dyDescent="0.2">
      <c r="A135" s="108">
        <v>670</v>
      </c>
      <c r="B135" s="10">
        <f t="shared" si="2"/>
        <v>204.21600000000001</v>
      </c>
    </row>
    <row r="136" spans="1:2" x14ac:dyDescent="0.2">
      <c r="A136" s="108">
        <v>675</v>
      </c>
      <c r="B136" s="10">
        <f t="shared" si="2"/>
        <v>205.74</v>
      </c>
    </row>
    <row r="137" spans="1:2" x14ac:dyDescent="0.2">
      <c r="A137" s="108">
        <v>680</v>
      </c>
      <c r="B137" s="10">
        <f t="shared" si="2"/>
        <v>207.26400000000001</v>
      </c>
    </row>
    <row r="138" spans="1:2" x14ac:dyDescent="0.2">
      <c r="A138" s="108">
        <v>685</v>
      </c>
      <c r="B138" s="10">
        <f t="shared" si="2"/>
        <v>208.78800000000001</v>
      </c>
    </row>
    <row r="139" spans="1:2" x14ac:dyDescent="0.2">
      <c r="A139" s="108">
        <v>690</v>
      </c>
      <c r="B139" s="10">
        <f t="shared" si="2"/>
        <v>210.31200000000001</v>
      </c>
    </row>
    <row r="140" spans="1:2" x14ac:dyDescent="0.2">
      <c r="A140" s="108">
        <v>695</v>
      </c>
      <c r="B140" s="10">
        <f t="shared" si="2"/>
        <v>211.83600000000001</v>
      </c>
    </row>
    <row r="141" spans="1:2" x14ac:dyDescent="0.2">
      <c r="A141" s="108">
        <v>700</v>
      </c>
      <c r="B141" s="10">
        <f t="shared" si="2"/>
        <v>213.36</v>
      </c>
    </row>
    <row r="142" spans="1:2" x14ac:dyDescent="0.2">
      <c r="A142" s="108">
        <v>705</v>
      </c>
      <c r="B142" s="10">
        <f t="shared" si="2"/>
        <v>214.88400000000001</v>
      </c>
    </row>
    <row r="143" spans="1:2" x14ac:dyDescent="0.2">
      <c r="A143" s="108">
        <v>710</v>
      </c>
      <c r="B143" s="10">
        <f t="shared" si="2"/>
        <v>216.40800000000002</v>
      </c>
    </row>
    <row r="144" spans="1:2" x14ac:dyDescent="0.2">
      <c r="A144" s="108">
        <v>715</v>
      </c>
      <c r="B144" s="10">
        <f t="shared" si="2"/>
        <v>217.93200000000002</v>
      </c>
    </row>
    <row r="145" spans="1:2" x14ac:dyDescent="0.2">
      <c r="A145" s="108">
        <v>720</v>
      </c>
      <c r="B145" s="10">
        <f t="shared" si="2"/>
        <v>219.45600000000002</v>
      </c>
    </row>
    <row r="146" spans="1:2" x14ac:dyDescent="0.2">
      <c r="A146" s="108">
        <v>725</v>
      </c>
      <c r="B146" s="10">
        <f t="shared" si="2"/>
        <v>220.98000000000002</v>
      </c>
    </row>
    <row r="147" spans="1:2" x14ac:dyDescent="0.2">
      <c r="A147" s="108">
        <v>730</v>
      </c>
      <c r="B147" s="10">
        <f t="shared" si="2"/>
        <v>222.50400000000002</v>
      </c>
    </row>
    <row r="148" spans="1:2" x14ac:dyDescent="0.2">
      <c r="A148" s="108">
        <v>735</v>
      </c>
      <c r="B148" s="10">
        <f t="shared" si="2"/>
        <v>224.02800000000002</v>
      </c>
    </row>
    <row r="149" spans="1:2" x14ac:dyDescent="0.2">
      <c r="A149" s="108">
        <v>740</v>
      </c>
      <c r="B149" s="10">
        <f t="shared" si="2"/>
        <v>225.55200000000002</v>
      </c>
    </row>
    <row r="150" spans="1:2" x14ac:dyDescent="0.2">
      <c r="A150" s="108">
        <v>745</v>
      </c>
      <c r="B150" s="10">
        <f t="shared" si="2"/>
        <v>227.07600000000002</v>
      </c>
    </row>
    <row r="151" spans="1:2" x14ac:dyDescent="0.2">
      <c r="A151" s="108">
        <v>750</v>
      </c>
      <c r="B151" s="10">
        <f t="shared" si="2"/>
        <v>228.60000000000002</v>
      </c>
    </row>
    <row r="152" spans="1:2" x14ac:dyDescent="0.2">
      <c r="A152" s="108">
        <v>755</v>
      </c>
      <c r="B152" s="10">
        <f t="shared" si="2"/>
        <v>230.12400000000002</v>
      </c>
    </row>
    <row r="153" spans="1:2" x14ac:dyDescent="0.2">
      <c r="A153" s="108">
        <v>760</v>
      </c>
      <c r="B153" s="10">
        <f t="shared" si="2"/>
        <v>231.64800000000002</v>
      </c>
    </row>
    <row r="154" spans="1:2" x14ac:dyDescent="0.2">
      <c r="A154" s="108">
        <v>765</v>
      </c>
      <c r="B154" s="10">
        <f t="shared" si="2"/>
        <v>233.17200000000003</v>
      </c>
    </row>
    <row r="155" spans="1:2" x14ac:dyDescent="0.2">
      <c r="A155" s="108">
        <v>770</v>
      </c>
      <c r="B155" s="10">
        <f t="shared" si="2"/>
        <v>234.696</v>
      </c>
    </row>
    <row r="156" spans="1:2" x14ac:dyDescent="0.2">
      <c r="A156" s="108">
        <v>775</v>
      </c>
      <c r="B156" s="10">
        <f t="shared" si="2"/>
        <v>236.22</v>
      </c>
    </row>
    <row r="157" spans="1:2" x14ac:dyDescent="0.2">
      <c r="A157" s="108">
        <v>780</v>
      </c>
      <c r="B157" s="10">
        <f t="shared" si="2"/>
        <v>237.744</v>
      </c>
    </row>
    <row r="158" spans="1:2" x14ac:dyDescent="0.2">
      <c r="A158" s="108">
        <v>785</v>
      </c>
      <c r="B158" s="10">
        <f t="shared" si="2"/>
        <v>239.268</v>
      </c>
    </row>
    <row r="159" spans="1:2" x14ac:dyDescent="0.2">
      <c r="A159" s="108">
        <v>790</v>
      </c>
      <c r="B159" s="10">
        <f t="shared" si="2"/>
        <v>240.792</v>
      </c>
    </row>
    <row r="160" spans="1:2" x14ac:dyDescent="0.2">
      <c r="A160" s="108">
        <v>795</v>
      </c>
      <c r="B160" s="10">
        <f t="shared" si="2"/>
        <v>242.316</v>
      </c>
    </row>
    <row r="161" spans="1:2" x14ac:dyDescent="0.2">
      <c r="A161" s="108">
        <v>800</v>
      </c>
      <c r="B161" s="10">
        <f t="shared" si="2"/>
        <v>243.84</v>
      </c>
    </row>
    <row r="162" spans="1:2" x14ac:dyDescent="0.2">
      <c r="A162" s="108">
        <v>805</v>
      </c>
      <c r="B162" s="10">
        <f t="shared" si="2"/>
        <v>245.364</v>
      </c>
    </row>
    <row r="163" spans="1:2" x14ac:dyDescent="0.2">
      <c r="A163" s="108">
        <v>810</v>
      </c>
      <c r="B163" s="10">
        <f t="shared" si="2"/>
        <v>246.88800000000001</v>
      </c>
    </row>
    <row r="164" spans="1:2" x14ac:dyDescent="0.2">
      <c r="A164" s="108">
        <v>815</v>
      </c>
      <c r="B164" s="10">
        <f t="shared" si="2"/>
        <v>248.41200000000001</v>
      </c>
    </row>
    <row r="165" spans="1:2" x14ac:dyDescent="0.2">
      <c r="A165" s="108">
        <v>820</v>
      </c>
      <c r="B165" s="10">
        <f t="shared" si="2"/>
        <v>249.93600000000001</v>
      </c>
    </row>
    <row r="166" spans="1:2" x14ac:dyDescent="0.2">
      <c r="A166" s="108">
        <v>825</v>
      </c>
      <c r="B166" s="10">
        <f t="shared" si="2"/>
        <v>251.46</v>
      </c>
    </row>
    <row r="167" spans="1:2" x14ac:dyDescent="0.2">
      <c r="A167" s="108">
        <v>830</v>
      </c>
      <c r="B167" s="10">
        <f t="shared" si="2"/>
        <v>252.98400000000001</v>
      </c>
    </row>
    <row r="168" spans="1:2" x14ac:dyDescent="0.2">
      <c r="A168" s="108">
        <v>835</v>
      </c>
      <c r="B168" s="10">
        <f t="shared" si="2"/>
        <v>254.50800000000001</v>
      </c>
    </row>
    <row r="169" spans="1:2" x14ac:dyDescent="0.2">
      <c r="A169" s="108">
        <v>840</v>
      </c>
      <c r="B169" s="10">
        <f t="shared" si="2"/>
        <v>256.03200000000004</v>
      </c>
    </row>
    <row r="170" spans="1:2" x14ac:dyDescent="0.2">
      <c r="A170" s="108">
        <v>845</v>
      </c>
      <c r="B170" s="10">
        <f t="shared" si="2"/>
        <v>257.55600000000004</v>
      </c>
    </row>
    <row r="171" spans="1:2" x14ac:dyDescent="0.2">
      <c r="A171" s="108">
        <v>850</v>
      </c>
      <c r="B171" s="10">
        <f t="shared" si="2"/>
        <v>259.08000000000004</v>
      </c>
    </row>
    <row r="172" spans="1:2" x14ac:dyDescent="0.2">
      <c r="A172" s="108">
        <v>855</v>
      </c>
      <c r="B172" s="10">
        <f t="shared" si="2"/>
        <v>260.60399999999998</v>
      </c>
    </row>
    <row r="173" spans="1:2" x14ac:dyDescent="0.2">
      <c r="A173" s="108">
        <v>860</v>
      </c>
      <c r="B173" s="10">
        <f t="shared" si="2"/>
        <v>262.12799999999999</v>
      </c>
    </row>
    <row r="174" spans="1:2" x14ac:dyDescent="0.2">
      <c r="A174" s="108">
        <v>865</v>
      </c>
      <c r="B174" s="10">
        <f t="shared" si="2"/>
        <v>263.65199999999999</v>
      </c>
    </row>
    <row r="175" spans="1:2" x14ac:dyDescent="0.2">
      <c r="A175" s="108">
        <v>870</v>
      </c>
      <c r="B175" s="10">
        <f t="shared" si="2"/>
        <v>265.17599999999999</v>
      </c>
    </row>
    <row r="176" spans="1:2" x14ac:dyDescent="0.2">
      <c r="A176" s="108">
        <v>875</v>
      </c>
      <c r="B176" s="10">
        <f t="shared" si="2"/>
        <v>266.7</v>
      </c>
    </row>
    <row r="177" spans="1:2" x14ac:dyDescent="0.2">
      <c r="A177" s="108">
        <v>880</v>
      </c>
      <c r="B177" s="10">
        <f t="shared" si="2"/>
        <v>268.22399999999999</v>
      </c>
    </row>
    <row r="178" spans="1:2" x14ac:dyDescent="0.2">
      <c r="A178" s="108">
        <v>885</v>
      </c>
      <c r="B178" s="10">
        <f t="shared" si="2"/>
        <v>269.74799999999999</v>
      </c>
    </row>
    <row r="179" spans="1:2" x14ac:dyDescent="0.2">
      <c r="A179" s="108">
        <v>890</v>
      </c>
      <c r="B179" s="10">
        <f t="shared" si="2"/>
        <v>271.27199999999999</v>
      </c>
    </row>
    <row r="180" spans="1:2" x14ac:dyDescent="0.2">
      <c r="A180" s="108">
        <v>895</v>
      </c>
      <c r="B180" s="10">
        <f t="shared" si="2"/>
        <v>272.79599999999999</v>
      </c>
    </row>
    <row r="181" spans="1:2" x14ac:dyDescent="0.2">
      <c r="A181" s="108">
        <v>900</v>
      </c>
      <c r="B181" s="10">
        <f t="shared" si="2"/>
        <v>274.32</v>
      </c>
    </row>
    <row r="182" spans="1:2" x14ac:dyDescent="0.2">
      <c r="A182" s="108">
        <v>905</v>
      </c>
      <c r="B182" s="10">
        <f t="shared" si="2"/>
        <v>275.84399999999999</v>
      </c>
    </row>
    <row r="183" spans="1:2" x14ac:dyDescent="0.2">
      <c r="A183" s="108">
        <v>910</v>
      </c>
      <c r="B183" s="10">
        <f t="shared" si="2"/>
        <v>277.36799999999999</v>
      </c>
    </row>
    <row r="184" spans="1:2" x14ac:dyDescent="0.2">
      <c r="A184" s="108">
        <v>915</v>
      </c>
      <c r="B184" s="10">
        <f t="shared" si="2"/>
        <v>278.892</v>
      </c>
    </row>
    <row r="185" spans="1:2" x14ac:dyDescent="0.2">
      <c r="A185" s="108">
        <v>920</v>
      </c>
      <c r="B185" s="10">
        <f t="shared" si="2"/>
        <v>280.416</v>
      </c>
    </row>
    <row r="186" spans="1:2" x14ac:dyDescent="0.2">
      <c r="A186" s="108">
        <v>925</v>
      </c>
      <c r="B186" s="10">
        <f t="shared" si="2"/>
        <v>281.94</v>
      </c>
    </row>
    <row r="187" spans="1:2" x14ac:dyDescent="0.2">
      <c r="A187" s="108">
        <v>930</v>
      </c>
      <c r="B187" s="10">
        <f t="shared" si="2"/>
        <v>283.464</v>
      </c>
    </row>
    <row r="188" spans="1:2" x14ac:dyDescent="0.2">
      <c r="A188" s="108">
        <v>935</v>
      </c>
      <c r="B188" s="10">
        <f t="shared" si="2"/>
        <v>284.988</v>
      </c>
    </row>
    <row r="189" spans="1:2" x14ac:dyDescent="0.2">
      <c r="A189" s="108">
        <v>940</v>
      </c>
      <c r="B189" s="10">
        <f t="shared" si="2"/>
        <v>286.512</v>
      </c>
    </row>
    <row r="190" spans="1:2" x14ac:dyDescent="0.2">
      <c r="A190" s="108">
        <v>945</v>
      </c>
      <c r="B190" s="10">
        <f t="shared" ref="B190:B253" si="3">A190*0.3048</f>
        <v>288.036</v>
      </c>
    </row>
    <row r="191" spans="1:2" x14ac:dyDescent="0.2">
      <c r="A191" s="108">
        <v>950</v>
      </c>
      <c r="B191" s="10">
        <f t="shared" si="3"/>
        <v>289.56</v>
      </c>
    </row>
    <row r="192" spans="1:2" x14ac:dyDescent="0.2">
      <c r="A192" s="108">
        <v>955</v>
      </c>
      <c r="B192" s="10">
        <f t="shared" si="3"/>
        <v>291.084</v>
      </c>
    </row>
    <row r="193" spans="1:2" x14ac:dyDescent="0.2">
      <c r="A193" s="108">
        <v>960</v>
      </c>
      <c r="B193" s="10">
        <f t="shared" si="3"/>
        <v>292.608</v>
      </c>
    </row>
    <row r="194" spans="1:2" x14ac:dyDescent="0.2">
      <c r="A194" s="108">
        <v>965</v>
      </c>
      <c r="B194" s="10">
        <f t="shared" si="3"/>
        <v>294.13200000000001</v>
      </c>
    </row>
    <row r="195" spans="1:2" x14ac:dyDescent="0.2">
      <c r="A195" s="108">
        <v>970</v>
      </c>
      <c r="B195" s="10">
        <f t="shared" si="3"/>
        <v>295.65600000000001</v>
      </c>
    </row>
    <row r="196" spans="1:2" x14ac:dyDescent="0.2">
      <c r="A196" s="108">
        <v>975</v>
      </c>
      <c r="B196" s="10">
        <f t="shared" si="3"/>
        <v>297.18</v>
      </c>
    </row>
    <row r="197" spans="1:2" x14ac:dyDescent="0.2">
      <c r="A197" s="108">
        <v>980</v>
      </c>
      <c r="B197" s="10">
        <f t="shared" si="3"/>
        <v>298.70400000000001</v>
      </c>
    </row>
    <row r="198" spans="1:2" x14ac:dyDescent="0.2">
      <c r="A198" s="108">
        <v>985</v>
      </c>
      <c r="B198" s="10">
        <f t="shared" si="3"/>
        <v>300.22800000000001</v>
      </c>
    </row>
    <row r="199" spans="1:2" x14ac:dyDescent="0.2">
      <c r="A199" s="108">
        <v>990</v>
      </c>
      <c r="B199" s="10">
        <f t="shared" si="3"/>
        <v>301.75200000000001</v>
      </c>
    </row>
    <row r="200" spans="1:2" x14ac:dyDescent="0.2">
      <c r="A200" s="108">
        <v>995</v>
      </c>
      <c r="B200" s="10">
        <f t="shared" si="3"/>
        <v>303.27600000000001</v>
      </c>
    </row>
    <row r="201" spans="1:2" x14ac:dyDescent="0.2">
      <c r="A201" s="108">
        <v>1000</v>
      </c>
      <c r="B201" s="10">
        <f t="shared" si="3"/>
        <v>304.8</v>
      </c>
    </row>
    <row r="202" spans="1:2" x14ac:dyDescent="0.2">
      <c r="A202" s="108">
        <v>1005</v>
      </c>
      <c r="B202" s="10">
        <f t="shared" si="3"/>
        <v>306.32400000000001</v>
      </c>
    </row>
    <row r="203" spans="1:2" x14ac:dyDescent="0.2">
      <c r="A203" s="108">
        <v>1010</v>
      </c>
      <c r="B203" s="10">
        <f t="shared" si="3"/>
        <v>307.84800000000001</v>
      </c>
    </row>
    <row r="204" spans="1:2" x14ac:dyDescent="0.2">
      <c r="A204" s="108">
        <v>1015</v>
      </c>
      <c r="B204" s="10">
        <f t="shared" si="3"/>
        <v>309.37200000000001</v>
      </c>
    </row>
    <row r="205" spans="1:2" x14ac:dyDescent="0.2">
      <c r="A205" s="108">
        <v>1020</v>
      </c>
      <c r="B205" s="10">
        <f t="shared" si="3"/>
        <v>310.89600000000002</v>
      </c>
    </row>
    <row r="206" spans="1:2" x14ac:dyDescent="0.2">
      <c r="A206" s="108">
        <v>1025</v>
      </c>
      <c r="B206" s="10">
        <f t="shared" si="3"/>
        <v>312.42</v>
      </c>
    </row>
    <row r="207" spans="1:2" x14ac:dyDescent="0.2">
      <c r="A207" s="108">
        <v>1030</v>
      </c>
      <c r="B207" s="10">
        <f t="shared" si="3"/>
        <v>313.94400000000002</v>
      </c>
    </row>
    <row r="208" spans="1:2" x14ac:dyDescent="0.2">
      <c r="A208" s="108">
        <v>1035</v>
      </c>
      <c r="B208" s="10">
        <f t="shared" si="3"/>
        <v>315.46800000000002</v>
      </c>
    </row>
    <row r="209" spans="1:2" x14ac:dyDescent="0.2">
      <c r="A209" s="108">
        <v>1040</v>
      </c>
      <c r="B209" s="10">
        <f t="shared" si="3"/>
        <v>316.99200000000002</v>
      </c>
    </row>
    <row r="210" spans="1:2" x14ac:dyDescent="0.2">
      <c r="A210" s="108">
        <v>1045</v>
      </c>
      <c r="B210" s="10">
        <f t="shared" si="3"/>
        <v>318.51600000000002</v>
      </c>
    </row>
    <row r="211" spans="1:2" x14ac:dyDescent="0.2">
      <c r="A211" s="108">
        <v>1050</v>
      </c>
      <c r="B211" s="10">
        <f t="shared" si="3"/>
        <v>320.04000000000002</v>
      </c>
    </row>
    <row r="212" spans="1:2" x14ac:dyDescent="0.2">
      <c r="A212" s="108">
        <v>1055</v>
      </c>
      <c r="B212" s="10">
        <f t="shared" si="3"/>
        <v>321.56400000000002</v>
      </c>
    </row>
    <row r="213" spans="1:2" x14ac:dyDescent="0.2">
      <c r="A213" s="108">
        <v>1060</v>
      </c>
      <c r="B213" s="10">
        <f t="shared" si="3"/>
        <v>323.08800000000002</v>
      </c>
    </row>
    <row r="214" spans="1:2" x14ac:dyDescent="0.2">
      <c r="A214" s="108">
        <v>1065</v>
      </c>
      <c r="B214" s="10">
        <f t="shared" si="3"/>
        <v>324.61200000000002</v>
      </c>
    </row>
    <row r="215" spans="1:2" x14ac:dyDescent="0.2">
      <c r="A215" s="108">
        <v>1070</v>
      </c>
      <c r="B215" s="10">
        <f t="shared" si="3"/>
        <v>326.13600000000002</v>
      </c>
    </row>
    <row r="216" spans="1:2" x14ac:dyDescent="0.2">
      <c r="A216" s="108">
        <v>1075</v>
      </c>
      <c r="B216" s="10">
        <f t="shared" si="3"/>
        <v>327.66000000000003</v>
      </c>
    </row>
    <row r="217" spans="1:2" x14ac:dyDescent="0.2">
      <c r="A217" s="108">
        <v>1080</v>
      </c>
      <c r="B217" s="10">
        <f t="shared" si="3"/>
        <v>329.18400000000003</v>
      </c>
    </row>
    <row r="218" spans="1:2" x14ac:dyDescent="0.2">
      <c r="A218" s="108">
        <v>1085</v>
      </c>
      <c r="B218" s="10">
        <f t="shared" si="3"/>
        <v>330.70800000000003</v>
      </c>
    </row>
    <row r="219" spans="1:2" x14ac:dyDescent="0.2">
      <c r="A219" s="108">
        <v>1090</v>
      </c>
      <c r="B219" s="10">
        <f t="shared" si="3"/>
        <v>332.23200000000003</v>
      </c>
    </row>
    <row r="220" spans="1:2" x14ac:dyDescent="0.2">
      <c r="A220" s="108">
        <v>1095</v>
      </c>
      <c r="B220" s="10">
        <f t="shared" si="3"/>
        <v>333.75600000000003</v>
      </c>
    </row>
    <row r="221" spans="1:2" x14ac:dyDescent="0.2">
      <c r="A221" s="108">
        <v>1100</v>
      </c>
      <c r="B221" s="10">
        <f t="shared" si="3"/>
        <v>335.28000000000003</v>
      </c>
    </row>
    <row r="222" spans="1:2" x14ac:dyDescent="0.2">
      <c r="A222" s="108">
        <v>1105</v>
      </c>
      <c r="B222" s="10">
        <f t="shared" si="3"/>
        <v>336.80400000000003</v>
      </c>
    </row>
    <row r="223" spans="1:2" x14ac:dyDescent="0.2">
      <c r="A223" s="108">
        <v>1110</v>
      </c>
      <c r="B223" s="10">
        <f t="shared" si="3"/>
        <v>338.32800000000003</v>
      </c>
    </row>
    <row r="224" spans="1:2" x14ac:dyDescent="0.2">
      <c r="A224" s="108">
        <v>1115</v>
      </c>
      <c r="B224" s="10">
        <f t="shared" si="3"/>
        <v>339.85200000000003</v>
      </c>
    </row>
    <row r="225" spans="1:2" x14ac:dyDescent="0.2">
      <c r="A225" s="108">
        <v>1120</v>
      </c>
      <c r="B225" s="10">
        <f t="shared" si="3"/>
        <v>341.37600000000003</v>
      </c>
    </row>
    <row r="226" spans="1:2" x14ac:dyDescent="0.2">
      <c r="A226" s="108">
        <v>1125</v>
      </c>
      <c r="B226" s="10">
        <f t="shared" si="3"/>
        <v>342.90000000000003</v>
      </c>
    </row>
    <row r="227" spans="1:2" x14ac:dyDescent="0.2">
      <c r="A227" s="108">
        <v>1130</v>
      </c>
      <c r="B227" s="10">
        <f t="shared" si="3"/>
        <v>344.42400000000004</v>
      </c>
    </row>
    <row r="228" spans="1:2" x14ac:dyDescent="0.2">
      <c r="A228" s="108">
        <v>1135</v>
      </c>
      <c r="B228" s="10">
        <f t="shared" si="3"/>
        <v>345.94800000000004</v>
      </c>
    </row>
    <row r="229" spans="1:2" x14ac:dyDescent="0.2">
      <c r="A229" s="108">
        <v>1140</v>
      </c>
      <c r="B229" s="10">
        <f t="shared" si="3"/>
        <v>347.47200000000004</v>
      </c>
    </row>
    <row r="230" spans="1:2" x14ac:dyDescent="0.2">
      <c r="A230" s="108">
        <v>1145</v>
      </c>
      <c r="B230" s="10">
        <f t="shared" si="3"/>
        <v>348.99600000000004</v>
      </c>
    </row>
    <row r="231" spans="1:2" x14ac:dyDescent="0.2">
      <c r="A231" s="108">
        <v>1150</v>
      </c>
      <c r="B231" s="10">
        <f t="shared" si="3"/>
        <v>350.52000000000004</v>
      </c>
    </row>
    <row r="232" spans="1:2" x14ac:dyDescent="0.2">
      <c r="A232" s="108">
        <v>1155</v>
      </c>
      <c r="B232" s="10">
        <f t="shared" si="3"/>
        <v>352.04400000000004</v>
      </c>
    </row>
    <row r="233" spans="1:2" x14ac:dyDescent="0.2">
      <c r="A233" s="108">
        <v>1160</v>
      </c>
      <c r="B233" s="10">
        <f t="shared" si="3"/>
        <v>353.56800000000004</v>
      </c>
    </row>
    <row r="234" spans="1:2" x14ac:dyDescent="0.2">
      <c r="A234" s="108">
        <v>1165</v>
      </c>
      <c r="B234" s="10">
        <f t="shared" si="3"/>
        <v>355.09200000000004</v>
      </c>
    </row>
    <row r="235" spans="1:2" x14ac:dyDescent="0.2">
      <c r="A235" s="108">
        <v>1170</v>
      </c>
      <c r="B235" s="10">
        <f t="shared" si="3"/>
        <v>356.61600000000004</v>
      </c>
    </row>
    <row r="236" spans="1:2" x14ac:dyDescent="0.2">
      <c r="A236" s="108">
        <v>1175</v>
      </c>
      <c r="B236" s="10">
        <f t="shared" si="3"/>
        <v>358.14000000000004</v>
      </c>
    </row>
    <row r="237" spans="1:2" x14ac:dyDescent="0.2">
      <c r="A237" s="108">
        <v>1180</v>
      </c>
      <c r="B237" s="10">
        <f t="shared" si="3"/>
        <v>359.66400000000004</v>
      </c>
    </row>
    <row r="238" spans="1:2" x14ac:dyDescent="0.2">
      <c r="A238" s="108">
        <v>1185</v>
      </c>
      <c r="B238" s="10">
        <f t="shared" si="3"/>
        <v>361.18800000000005</v>
      </c>
    </row>
    <row r="239" spans="1:2" x14ac:dyDescent="0.2">
      <c r="A239" s="108">
        <v>1190</v>
      </c>
      <c r="B239" s="10">
        <f t="shared" si="3"/>
        <v>362.71200000000005</v>
      </c>
    </row>
    <row r="240" spans="1:2" x14ac:dyDescent="0.2">
      <c r="A240" s="108">
        <v>1195</v>
      </c>
      <c r="B240" s="10">
        <f t="shared" si="3"/>
        <v>364.23599999999999</v>
      </c>
    </row>
    <row r="241" spans="1:2" x14ac:dyDescent="0.2">
      <c r="A241" s="108">
        <v>1200</v>
      </c>
      <c r="B241" s="10">
        <f t="shared" si="3"/>
        <v>365.76</v>
      </c>
    </row>
    <row r="242" spans="1:2" x14ac:dyDescent="0.2">
      <c r="A242" s="108">
        <v>1205</v>
      </c>
      <c r="B242" s="10">
        <f t="shared" si="3"/>
        <v>367.28399999999999</v>
      </c>
    </row>
    <row r="243" spans="1:2" x14ac:dyDescent="0.2">
      <c r="A243" s="108">
        <v>1210</v>
      </c>
      <c r="B243" s="10">
        <f t="shared" si="3"/>
        <v>368.80799999999999</v>
      </c>
    </row>
    <row r="244" spans="1:2" x14ac:dyDescent="0.2">
      <c r="A244" s="108">
        <v>1215</v>
      </c>
      <c r="B244" s="10">
        <f t="shared" si="3"/>
        <v>370.33199999999999</v>
      </c>
    </row>
    <row r="245" spans="1:2" x14ac:dyDescent="0.2">
      <c r="A245" s="108">
        <v>1220</v>
      </c>
      <c r="B245" s="10">
        <f t="shared" si="3"/>
        <v>371.85599999999999</v>
      </c>
    </row>
    <row r="246" spans="1:2" x14ac:dyDescent="0.2">
      <c r="A246" s="108">
        <v>1225</v>
      </c>
      <c r="B246" s="10">
        <f t="shared" si="3"/>
        <v>373.38</v>
      </c>
    </row>
    <row r="247" spans="1:2" x14ac:dyDescent="0.2">
      <c r="A247" s="108">
        <v>1230</v>
      </c>
      <c r="B247" s="10">
        <f t="shared" si="3"/>
        <v>374.904</v>
      </c>
    </row>
    <row r="248" spans="1:2" x14ac:dyDescent="0.2">
      <c r="A248" s="108">
        <v>1235</v>
      </c>
      <c r="B248" s="10">
        <f t="shared" si="3"/>
        <v>376.428</v>
      </c>
    </row>
    <row r="249" spans="1:2" x14ac:dyDescent="0.2">
      <c r="A249" s="108">
        <v>1240</v>
      </c>
      <c r="B249" s="10">
        <f t="shared" si="3"/>
        <v>377.952</v>
      </c>
    </row>
    <row r="250" spans="1:2" x14ac:dyDescent="0.2">
      <c r="A250" s="108">
        <v>1245</v>
      </c>
      <c r="B250" s="10">
        <f t="shared" si="3"/>
        <v>379.476</v>
      </c>
    </row>
    <row r="251" spans="1:2" x14ac:dyDescent="0.2">
      <c r="A251" s="108">
        <v>1250</v>
      </c>
      <c r="B251" s="10">
        <f t="shared" si="3"/>
        <v>381</v>
      </c>
    </row>
    <row r="252" spans="1:2" x14ac:dyDescent="0.2">
      <c r="A252" s="108">
        <v>1255</v>
      </c>
      <c r="B252" s="10">
        <f t="shared" si="3"/>
        <v>382.524</v>
      </c>
    </row>
    <row r="253" spans="1:2" x14ac:dyDescent="0.2">
      <c r="A253" s="108">
        <v>1260</v>
      </c>
      <c r="B253" s="10">
        <f t="shared" si="3"/>
        <v>384.048</v>
      </c>
    </row>
    <row r="254" spans="1:2" x14ac:dyDescent="0.2">
      <c r="A254" s="108">
        <v>1265</v>
      </c>
      <c r="B254" s="10">
        <f t="shared" ref="B254:B317" si="4">A254*0.3048</f>
        <v>385.572</v>
      </c>
    </row>
    <row r="255" spans="1:2" x14ac:dyDescent="0.2">
      <c r="A255" s="108">
        <v>1270</v>
      </c>
      <c r="B255" s="10">
        <f t="shared" si="4"/>
        <v>387.096</v>
      </c>
    </row>
    <row r="256" spans="1:2" x14ac:dyDescent="0.2">
      <c r="A256" s="108">
        <v>1275</v>
      </c>
      <c r="B256" s="10">
        <f t="shared" si="4"/>
        <v>388.62</v>
      </c>
    </row>
    <row r="257" spans="1:2" x14ac:dyDescent="0.2">
      <c r="A257" s="108">
        <v>1280</v>
      </c>
      <c r="B257" s="10">
        <f t="shared" si="4"/>
        <v>390.14400000000001</v>
      </c>
    </row>
    <row r="258" spans="1:2" x14ac:dyDescent="0.2">
      <c r="A258" s="108">
        <v>1285</v>
      </c>
      <c r="B258" s="10">
        <f t="shared" si="4"/>
        <v>391.66800000000001</v>
      </c>
    </row>
    <row r="259" spans="1:2" x14ac:dyDescent="0.2">
      <c r="A259" s="108">
        <v>1290</v>
      </c>
      <c r="B259" s="10">
        <f t="shared" si="4"/>
        <v>393.19200000000001</v>
      </c>
    </row>
    <row r="260" spans="1:2" x14ac:dyDescent="0.2">
      <c r="A260" s="108">
        <v>1295</v>
      </c>
      <c r="B260" s="10">
        <f t="shared" si="4"/>
        <v>394.71600000000001</v>
      </c>
    </row>
    <row r="261" spans="1:2" x14ac:dyDescent="0.2">
      <c r="A261" s="108">
        <v>1300</v>
      </c>
      <c r="B261" s="10">
        <f t="shared" si="4"/>
        <v>396.24</v>
      </c>
    </row>
    <row r="262" spans="1:2" x14ac:dyDescent="0.2">
      <c r="A262" s="108">
        <v>1305</v>
      </c>
      <c r="B262" s="10">
        <f t="shared" si="4"/>
        <v>397.76400000000001</v>
      </c>
    </row>
    <row r="263" spans="1:2" x14ac:dyDescent="0.2">
      <c r="A263" s="108">
        <v>1310</v>
      </c>
      <c r="B263" s="10">
        <f t="shared" si="4"/>
        <v>399.28800000000001</v>
      </c>
    </row>
    <row r="264" spans="1:2" x14ac:dyDescent="0.2">
      <c r="A264" s="108">
        <v>1315</v>
      </c>
      <c r="B264" s="10">
        <f t="shared" si="4"/>
        <v>400.81200000000001</v>
      </c>
    </row>
    <row r="265" spans="1:2" x14ac:dyDescent="0.2">
      <c r="A265" s="108">
        <v>1320</v>
      </c>
      <c r="B265" s="10">
        <f t="shared" si="4"/>
        <v>402.33600000000001</v>
      </c>
    </row>
    <row r="266" spans="1:2" x14ac:dyDescent="0.2">
      <c r="A266" s="108">
        <v>1325</v>
      </c>
      <c r="B266" s="10">
        <f t="shared" si="4"/>
        <v>403.86</v>
      </c>
    </row>
    <row r="267" spans="1:2" x14ac:dyDescent="0.2">
      <c r="A267" s="108">
        <v>1330</v>
      </c>
      <c r="B267" s="10">
        <f t="shared" si="4"/>
        <v>405.38400000000001</v>
      </c>
    </row>
    <row r="268" spans="1:2" x14ac:dyDescent="0.2">
      <c r="A268" s="108">
        <v>1335</v>
      </c>
      <c r="B268" s="10">
        <f t="shared" si="4"/>
        <v>406.90800000000002</v>
      </c>
    </row>
    <row r="269" spans="1:2" x14ac:dyDescent="0.2">
      <c r="A269" s="108">
        <v>1340</v>
      </c>
      <c r="B269" s="10">
        <f t="shared" si="4"/>
        <v>408.43200000000002</v>
      </c>
    </row>
    <row r="270" spans="1:2" x14ac:dyDescent="0.2">
      <c r="A270" s="108">
        <v>1345</v>
      </c>
      <c r="B270" s="10">
        <f t="shared" si="4"/>
        <v>409.95600000000002</v>
      </c>
    </row>
    <row r="271" spans="1:2" x14ac:dyDescent="0.2">
      <c r="A271" s="108">
        <v>1350</v>
      </c>
      <c r="B271" s="10">
        <f t="shared" si="4"/>
        <v>411.48</v>
      </c>
    </row>
    <row r="272" spans="1:2" x14ac:dyDescent="0.2">
      <c r="A272" s="108">
        <v>1355</v>
      </c>
      <c r="B272" s="10">
        <f t="shared" si="4"/>
        <v>413.00400000000002</v>
      </c>
    </row>
    <row r="273" spans="1:2" x14ac:dyDescent="0.2">
      <c r="A273" s="108">
        <v>1360</v>
      </c>
      <c r="B273" s="10">
        <f t="shared" si="4"/>
        <v>414.52800000000002</v>
      </c>
    </row>
    <row r="274" spans="1:2" x14ac:dyDescent="0.2">
      <c r="A274" s="108">
        <v>1365</v>
      </c>
      <c r="B274" s="10">
        <f t="shared" si="4"/>
        <v>416.05200000000002</v>
      </c>
    </row>
    <row r="275" spans="1:2" x14ac:dyDescent="0.2">
      <c r="A275" s="108">
        <v>1370</v>
      </c>
      <c r="B275" s="10">
        <f t="shared" si="4"/>
        <v>417.57600000000002</v>
      </c>
    </row>
    <row r="276" spans="1:2" x14ac:dyDescent="0.2">
      <c r="A276" s="108">
        <v>1375</v>
      </c>
      <c r="B276" s="10">
        <f t="shared" si="4"/>
        <v>419.1</v>
      </c>
    </row>
    <row r="277" spans="1:2" x14ac:dyDescent="0.2">
      <c r="A277" s="108">
        <v>1380</v>
      </c>
      <c r="B277" s="10">
        <f t="shared" si="4"/>
        <v>420.62400000000002</v>
      </c>
    </row>
    <row r="278" spans="1:2" x14ac:dyDescent="0.2">
      <c r="A278" s="108">
        <v>1385</v>
      </c>
      <c r="B278" s="10">
        <f t="shared" si="4"/>
        <v>422.14800000000002</v>
      </c>
    </row>
    <row r="279" spans="1:2" x14ac:dyDescent="0.2">
      <c r="A279" s="108">
        <v>1390</v>
      </c>
      <c r="B279" s="10">
        <f t="shared" si="4"/>
        <v>423.67200000000003</v>
      </c>
    </row>
    <row r="280" spans="1:2" x14ac:dyDescent="0.2">
      <c r="A280" s="108">
        <v>1395</v>
      </c>
      <c r="B280" s="10">
        <f t="shared" si="4"/>
        <v>425.19600000000003</v>
      </c>
    </row>
    <row r="281" spans="1:2" x14ac:dyDescent="0.2">
      <c r="A281" s="108">
        <v>1400</v>
      </c>
      <c r="B281" s="10">
        <f t="shared" si="4"/>
        <v>426.72</v>
      </c>
    </row>
    <row r="282" spans="1:2" x14ac:dyDescent="0.2">
      <c r="A282" s="108">
        <v>1405</v>
      </c>
      <c r="B282" s="10">
        <f t="shared" si="4"/>
        <v>428.24400000000003</v>
      </c>
    </row>
    <row r="283" spans="1:2" x14ac:dyDescent="0.2">
      <c r="A283" s="108">
        <v>1410</v>
      </c>
      <c r="B283" s="10">
        <f t="shared" si="4"/>
        <v>429.76800000000003</v>
      </c>
    </row>
    <row r="284" spans="1:2" x14ac:dyDescent="0.2">
      <c r="A284" s="108">
        <v>1415</v>
      </c>
      <c r="B284" s="10">
        <f t="shared" si="4"/>
        <v>431.29200000000003</v>
      </c>
    </row>
    <row r="285" spans="1:2" x14ac:dyDescent="0.2">
      <c r="A285" s="108">
        <v>1420</v>
      </c>
      <c r="B285" s="10">
        <f t="shared" si="4"/>
        <v>432.81600000000003</v>
      </c>
    </row>
    <row r="286" spans="1:2" x14ac:dyDescent="0.2">
      <c r="A286" s="108">
        <v>1425</v>
      </c>
      <c r="B286" s="10">
        <f t="shared" si="4"/>
        <v>434.34000000000003</v>
      </c>
    </row>
    <row r="287" spans="1:2" x14ac:dyDescent="0.2">
      <c r="A287" s="108">
        <v>1430</v>
      </c>
      <c r="B287" s="10">
        <f t="shared" si="4"/>
        <v>435.86400000000003</v>
      </c>
    </row>
    <row r="288" spans="1:2" x14ac:dyDescent="0.2">
      <c r="A288" s="108">
        <v>1435</v>
      </c>
      <c r="B288" s="10">
        <f t="shared" si="4"/>
        <v>437.38800000000003</v>
      </c>
    </row>
    <row r="289" spans="1:2" x14ac:dyDescent="0.2">
      <c r="A289" s="108">
        <v>1440</v>
      </c>
      <c r="B289" s="10">
        <f t="shared" si="4"/>
        <v>438.91200000000003</v>
      </c>
    </row>
    <row r="290" spans="1:2" x14ac:dyDescent="0.2">
      <c r="A290" s="108">
        <v>1445</v>
      </c>
      <c r="B290" s="10">
        <f t="shared" si="4"/>
        <v>440.43600000000004</v>
      </c>
    </row>
    <row r="291" spans="1:2" x14ac:dyDescent="0.2">
      <c r="A291" s="108">
        <v>1450</v>
      </c>
      <c r="B291" s="10">
        <f t="shared" si="4"/>
        <v>441.96000000000004</v>
      </c>
    </row>
    <row r="292" spans="1:2" x14ac:dyDescent="0.2">
      <c r="A292" s="108">
        <v>1455</v>
      </c>
      <c r="B292" s="10">
        <f t="shared" si="4"/>
        <v>443.48400000000004</v>
      </c>
    </row>
    <row r="293" spans="1:2" x14ac:dyDescent="0.2">
      <c r="A293" s="108">
        <v>1460</v>
      </c>
      <c r="B293" s="10">
        <f t="shared" si="4"/>
        <v>445.00800000000004</v>
      </c>
    </row>
    <row r="294" spans="1:2" x14ac:dyDescent="0.2">
      <c r="A294" s="108">
        <v>1465</v>
      </c>
      <c r="B294" s="10">
        <f t="shared" si="4"/>
        <v>446.53200000000004</v>
      </c>
    </row>
    <row r="295" spans="1:2" x14ac:dyDescent="0.2">
      <c r="A295" s="108">
        <v>1470</v>
      </c>
      <c r="B295" s="10">
        <f t="shared" si="4"/>
        <v>448.05600000000004</v>
      </c>
    </row>
    <row r="296" spans="1:2" x14ac:dyDescent="0.2">
      <c r="A296" s="108">
        <v>1475</v>
      </c>
      <c r="B296" s="10">
        <f t="shared" si="4"/>
        <v>449.58000000000004</v>
      </c>
    </row>
    <row r="297" spans="1:2" x14ac:dyDescent="0.2">
      <c r="A297" s="108">
        <v>1480</v>
      </c>
      <c r="B297" s="10">
        <f t="shared" si="4"/>
        <v>451.10400000000004</v>
      </c>
    </row>
    <row r="298" spans="1:2" x14ac:dyDescent="0.2">
      <c r="A298" s="108">
        <v>1485</v>
      </c>
      <c r="B298" s="10">
        <f t="shared" si="4"/>
        <v>452.62800000000004</v>
      </c>
    </row>
    <row r="299" spans="1:2" x14ac:dyDescent="0.2">
      <c r="A299" s="108">
        <v>1490</v>
      </c>
      <c r="B299" s="10">
        <f t="shared" si="4"/>
        <v>454.15200000000004</v>
      </c>
    </row>
    <row r="300" spans="1:2" x14ac:dyDescent="0.2">
      <c r="A300" s="108">
        <v>1495</v>
      </c>
      <c r="B300" s="10">
        <f t="shared" si="4"/>
        <v>455.67600000000004</v>
      </c>
    </row>
    <row r="301" spans="1:2" x14ac:dyDescent="0.2">
      <c r="A301" s="108">
        <v>1500</v>
      </c>
      <c r="B301" s="10">
        <f t="shared" si="4"/>
        <v>457.20000000000005</v>
      </c>
    </row>
    <row r="302" spans="1:2" x14ac:dyDescent="0.2">
      <c r="A302" s="108">
        <v>1505</v>
      </c>
      <c r="B302" s="10">
        <f t="shared" si="4"/>
        <v>458.72400000000005</v>
      </c>
    </row>
    <row r="303" spans="1:2" x14ac:dyDescent="0.2">
      <c r="A303" s="108">
        <v>1510</v>
      </c>
      <c r="B303" s="10">
        <f t="shared" si="4"/>
        <v>460.24800000000005</v>
      </c>
    </row>
    <row r="304" spans="1:2" x14ac:dyDescent="0.2">
      <c r="A304" s="108">
        <v>1515</v>
      </c>
      <c r="B304" s="10">
        <f t="shared" si="4"/>
        <v>461.77200000000005</v>
      </c>
    </row>
    <row r="305" spans="1:2" x14ac:dyDescent="0.2">
      <c r="A305" s="108">
        <v>1520</v>
      </c>
      <c r="B305" s="10">
        <f t="shared" si="4"/>
        <v>463.29600000000005</v>
      </c>
    </row>
    <row r="306" spans="1:2" x14ac:dyDescent="0.2">
      <c r="A306" s="108">
        <v>1525</v>
      </c>
      <c r="B306" s="10">
        <f t="shared" si="4"/>
        <v>464.82000000000005</v>
      </c>
    </row>
    <row r="307" spans="1:2" x14ac:dyDescent="0.2">
      <c r="A307" s="108">
        <v>1530</v>
      </c>
      <c r="B307" s="10">
        <f t="shared" si="4"/>
        <v>466.34400000000005</v>
      </c>
    </row>
    <row r="308" spans="1:2" x14ac:dyDescent="0.2">
      <c r="A308" s="108">
        <v>1535</v>
      </c>
      <c r="B308" s="10">
        <f t="shared" si="4"/>
        <v>467.86800000000005</v>
      </c>
    </row>
    <row r="309" spans="1:2" x14ac:dyDescent="0.2">
      <c r="A309" s="108">
        <v>1540</v>
      </c>
      <c r="B309" s="10">
        <f t="shared" si="4"/>
        <v>469.392</v>
      </c>
    </row>
    <row r="310" spans="1:2" x14ac:dyDescent="0.2">
      <c r="A310" s="108">
        <v>1545</v>
      </c>
      <c r="B310" s="10">
        <f t="shared" si="4"/>
        <v>470.916</v>
      </c>
    </row>
    <row r="311" spans="1:2" x14ac:dyDescent="0.2">
      <c r="A311" s="108">
        <v>1550</v>
      </c>
      <c r="B311" s="10">
        <f t="shared" si="4"/>
        <v>472.44</v>
      </c>
    </row>
    <row r="312" spans="1:2" x14ac:dyDescent="0.2">
      <c r="A312" s="108">
        <v>1555</v>
      </c>
      <c r="B312" s="10">
        <f t="shared" si="4"/>
        <v>473.964</v>
      </c>
    </row>
    <row r="313" spans="1:2" x14ac:dyDescent="0.2">
      <c r="A313" s="108">
        <v>1560</v>
      </c>
      <c r="B313" s="10">
        <f t="shared" si="4"/>
        <v>475.488</v>
      </c>
    </row>
    <row r="314" spans="1:2" x14ac:dyDescent="0.2">
      <c r="A314" s="108">
        <v>1565</v>
      </c>
      <c r="B314" s="10">
        <f t="shared" si="4"/>
        <v>477.012</v>
      </c>
    </row>
    <row r="315" spans="1:2" x14ac:dyDescent="0.2">
      <c r="A315" s="108">
        <v>1570</v>
      </c>
      <c r="B315" s="10">
        <f t="shared" si="4"/>
        <v>478.536</v>
      </c>
    </row>
    <row r="316" spans="1:2" x14ac:dyDescent="0.2">
      <c r="A316" s="108">
        <v>1575</v>
      </c>
      <c r="B316" s="10">
        <f t="shared" si="4"/>
        <v>480.06</v>
      </c>
    </row>
    <row r="317" spans="1:2" x14ac:dyDescent="0.2">
      <c r="A317" s="108">
        <v>1580</v>
      </c>
      <c r="B317" s="10">
        <f t="shared" si="4"/>
        <v>481.584</v>
      </c>
    </row>
    <row r="318" spans="1:2" x14ac:dyDescent="0.2">
      <c r="A318" s="108">
        <v>1585</v>
      </c>
      <c r="B318" s="10">
        <f t="shared" ref="B318:B333" si="5">A318*0.3048</f>
        <v>483.108</v>
      </c>
    </row>
    <row r="319" spans="1:2" x14ac:dyDescent="0.2">
      <c r="A319" s="108">
        <v>1590</v>
      </c>
      <c r="B319" s="10">
        <f t="shared" si="5"/>
        <v>484.63200000000001</v>
      </c>
    </row>
    <row r="320" spans="1:2" x14ac:dyDescent="0.2">
      <c r="A320" s="108">
        <v>1595</v>
      </c>
      <c r="B320" s="10">
        <f t="shared" si="5"/>
        <v>486.15600000000001</v>
      </c>
    </row>
    <row r="321" spans="1:2" x14ac:dyDescent="0.2">
      <c r="A321" s="108">
        <v>1600</v>
      </c>
      <c r="B321" s="10">
        <f t="shared" si="5"/>
        <v>487.68</v>
      </c>
    </row>
    <row r="322" spans="1:2" x14ac:dyDescent="0.2">
      <c r="A322" s="108">
        <v>1605</v>
      </c>
      <c r="B322" s="10">
        <f t="shared" si="5"/>
        <v>489.20400000000001</v>
      </c>
    </row>
    <row r="323" spans="1:2" x14ac:dyDescent="0.2">
      <c r="A323" s="108">
        <v>1610</v>
      </c>
      <c r="B323" s="10">
        <f t="shared" si="5"/>
        <v>490.72800000000001</v>
      </c>
    </row>
    <row r="324" spans="1:2" x14ac:dyDescent="0.2">
      <c r="A324" s="108">
        <v>1615</v>
      </c>
      <c r="B324" s="10">
        <f t="shared" si="5"/>
        <v>492.25200000000001</v>
      </c>
    </row>
    <row r="325" spans="1:2" x14ac:dyDescent="0.2">
      <c r="A325" s="108">
        <v>1620</v>
      </c>
      <c r="B325" s="10">
        <f t="shared" si="5"/>
        <v>493.77600000000001</v>
      </c>
    </row>
    <row r="326" spans="1:2" x14ac:dyDescent="0.2">
      <c r="A326" s="108">
        <v>1625</v>
      </c>
      <c r="B326" s="10">
        <f t="shared" si="5"/>
        <v>495.3</v>
      </c>
    </row>
    <row r="327" spans="1:2" x14ac:dyDescent="0.2">
      <c r="A327" s="108">
        <v>1630</v>
      </c>
      <c r="B327" s="10">
        <f t="shared" si="5"/>
        <v>496.82400000000001</v>
      </c>
    </row>
    <row r="328" spans="1:2" x14ac:dyDescent="0.2">
      <c r="A328" s="108">
        <v>1635</v>
      </c>
      <c r="B328" s="10">
        <f t="shared" si="5"/>
        <v>498.34800000000001</v>
      </c>
    </row>
    <row r="329" spans="1:2" x14ac:dyDescent="0.2">
      <c r="A329" s="108">
        <v>1640</v>
      </c>
      <c r="B329" s="10">
        <f t="shared" si="5"/>
        <v>499.87200000000001</v>
      </c>
    </row>
    <row r="330" spans="1:2" x14ac:dyDescent="0.2">
      <c r="A330" s="108">
        <v>1645</v>
      </c>
      <c r="B330" s="10">
        <f t="shared" si="5"/>
        <v>501.39600000000002</v>
      </c>
    </row>
    <row r="331" spans="1:2" x14ac:dyDescent="0.2">
      <c r="A331" s="108">
        <v>1650</v>
      </c>
      <c r="B331" s="10">
        <f t="shared" si="5"/>
        <v>502.92</v>
      </c>
    </row>
    <row r="332" spans="1:2" x14ac:dyDescent="0.2">
      <c r="A332" s="108">
        <v>1655</v>
      </c>
      <c r="B332" s="10">
        <f t="shared" si="5"/>
        <v>504.44400000000002</v>
      </c>
    </row>
    <row r="333" spans="1:2" x14ac:dyDescent="0.2">
      <c r="A333" s="108">
        <v>1660</v>
      </c>
      <c r="B333" s="10">
        <f t="shared" si="5"/>
        <v>505.96800000000002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N13" sqref="N13"/>
    </sheetView>
  </sheetViews>
  <sheetFormatPr defaultColWidth="8.6640625" defaultRowHeight="15" x14ac:dyDescent="0.2"/>
  <sheetData>
    <row r="1" spans="1:14" x14ac:dyDescent="0.2">
      <c r="A1" s="370" t="s">
        <v>60</v>
      </c>
      <c r="B1" s="371"/>
      <c r="C1" s="371"/>
    </row>
    <row r="2" spans="1:14" ht="16.5" thickBot="1" x14ac:dyDescent="0.3">
      <c r="A2" s="92" t="s">
        <v>61</v>
      </c>
      <c r="B2" s="92" t="s">
        <v>62</v>
      </c>
      <c r="C2" s="93" t="s">
        <v>63</v>
      </c>
      <c r="D2" s="94"/>
      <c r="E2" s="93" t="s">
        <v>64</v>
      </c>
      <c r="F2" s="94"/>
      <c r="G2" s="93" t="s">
        <v>65</v>
      </c>
      <c r="H2" s="94"/>
      <c r="I2" s="93" t="s">
        <v>66</v>
      </c>
      <c r="J2" s="94"/>
      <c r="K2" s="93" t="s">
        <v>67</v>
      </c>
      <c r="L2" s="95"/>
      <c r="M2" s="96" t="s">
        <v>68</v>
      </c>
      <c r="N2" s="97"/>
    </row>
    <row r="3" spans="1:14" x14ac:dyDescent="0.2">
      <c r="A3" s="98" t="s">
        <v>69</v>
      </c>
      <c r="B3" s="99" t="s">
        <v>70</v>
      </c>
      <c r="D3" s="99"/>
      <c r="F3" s="99"/>
      <c r="H3" s="99"/>
      <c r="J3" s="99"/>
      <c r="M3" s="98"/>
    </row>
    <row r="4" spans="1:14" x14ac:dyDescent="0.2">
      <c r="A4" s="98" t="s">
        <v>71</v>
      </c>
      <c r="B4" s="99" t="s">
        <v>72</v>
      </c>
      <c r="C4" t="s">
        <v>73</v>
      </c>
      <c r="D4" s="99" t="s">
        <v>74</v>
      </c>
      <c r="E4" t="s">
        <v>75</v>
      </c>
      <c r="F4" s="99" t="s">
        <v>76</v>
      </c>
      <c r="G4" s="4" t="s">
        <v>77</v>
      </c>
      <c r="H4" s="99" t="s">
        <v>78</v>
      </c>
      <c r="I4" t="s">
        <v>79</v>
      </c>
      <c r="J4" s="99" t="s">
        <v>80</v>
      </c>
      <c r="K4" t="s">
        <v>81</v>
      </c>
      <c r="L4" t="s">
        <v>82</v>
      </c>
      <c r="M4" s="98" t="s">
        <v>83</v>
      </c>
      <c r="N4" t="s">
        <v>84</v>
      </c>
    </row>
    <row r="5" spans="1:14" x14ac:dyDescent="0.2">
      <c r="A5" s="98" t="s">
        <v>85</v>
      </c>
      <c r="B5" s="99" t="s">
        <v>86</v>
      </c>
      <c r="C5" t="s">
        <v>87</v>
      </c>
      <c r="D5" s="99" t="s">
        <v>88</v>
      </c>
      <c r="E5" t="s">
        <v>89</v>
      </c>
      <c r="F5" s="99" t="s">
        <v>90</v>
      </c>
      <c r="G5" t="s">
        <v>91</v>
      </c>
      <c r="H5" s="99" t="s">
        <v>92</v>
      </c>
      <c r="I5" t="s">
        <v>93</v>
      </c>
      <c r="J5" s="99" t="s">
        <v>94</v>
      </c>
      <c r="K5" t="s">
        <v>95</v>
      </c>
      <c r="L5" t="s">
        <v>95</v>
      </c>
      <c r="M5" s="100" t="s">
        <v>96</v>
      </c>
      <c r="N5" s="7" t="s">
        <v>97</v>
      </c>
    </row>
    <row r="6" spans="1:14" x14ac:dyDescent="0.2">
      <c r="A6" s="98" t="s">
        <v>98</v>
      </c>
      <c r="B6" s="99" t="s">
        <v>99</v>
      </c>
      <c r="C6" t="s">
        <v>100</v>
      </c>
      <c r="D6" s="99" t="s">
        <v>101</v>
      </c>
      <c r="E6" t="s">
        <v>102</v>
      </c>
      <c r="F6" s="99" t="s">
        <v>103</v>
      </c>
      <c r="G6" t="s">
        <v>104</v>
      </c>
      <c r="H6" s="99" t="s">
        <v>105</v>
      </c>
      <c r="I6" t="s">
        <v>106</v>
      </c>
      <c r="J6" s="99" t="s">
        <v>107</v>
      </c>
      <c r="K6" t="s">
        <v>108</v>
      </c>
      <c r="L6" t="s">
        <v>109</v>
      </c>
      <c r="M6" s="100" t="s">
        <v>110</v>
      </c>
      <c r="N6" s="7" t="s">
        <v>111</v>
      </c>
    </row>
    <row r="7" spans="1:14" ht="30" x14ac:dyDescent="0.2">
      <c r="A7" s="98" t="s">
        <v>112</v>
      </c>
      <c r="B7" s="99" t="s">
        <v>113</v>
      </c>
      <c r="C7" t="s">
        <v>114</v>
      </c>
      <c r="D7" s="99" t="s">
        <v>115</v>
      </c>
      <c r="E7" t="s">
        <v>116</v>
      </c>
      <c r="F7" s="99" t="s">
        <v>117</v>
      </c>
      <c r="G7" t="s">
        <v>118</v>
      </c>
      <c r="H7" s="99" t="s">
        <v>119</v>
      </c>
      <c r="I7" t="s">
        <v>120</v>
      </c>
      <c r="J7" s="99" t="s">
        <v>121</v>
      </c>
      <c r="K7" t="s">
        <v>122</v>
      </c>
      <c r="L7" t="s">
        <v>123</v>
      </c>
      <c r="M7" s="98" t="s">
        <v>124</v>
      </c>
      <c r="N7" s="101" t="s">
        <v>125</v>
      </c>
    </row>
    <row r="8" spans="1:14" x14ac:dyDescent="0.2">
      <c r="A8" s="98" t="s">
        <v>126</v>
      </c>
      <c r="B8" s="99" t="s">
        <v>127</v>
      </c>
      <c r="C8" t="s">
        <v>128</v>
      </c>
      <c r="D8" s="99" t="s">
        <v>128</v>
      </c>
      <c r="E8" t="s">
        <v>129</v>
      </c>
      <c r="F8" s="136" t="s">
        <v>217</v>
      </c>
      <c r="H8" s="99"/>
      <c r="I8" t="s">
        <v>130</v>
      </c>
      <c r="J8" s="99" t="s">
        <v>131</v>
      </c>
      <c r="K8" t="s">
        <v>132</v>
      </c>
      <c r="L8" t="s">
        <v>133</v>
      </c>
      <c r="M8" s="98" t="s">
        <v>134</v>
      </c>
      <c r="N8" s="102" t="s">
        <v>135</v>
      </c>
    </row>
    <row r="9" spans="1:14" x14ac:dyDescent="0.2">
      <c r="A9" s="98" t="s">
        <v>136</v>
      </c>
      <c r="B9" s="99" t="s">
        <v>137</v>
      </c>
      <c r="C9" t="s">
        <v>138</v>
      </c>
      <c r="D9" s="99" t="s">
        <v>138</v>
      </c>
      <c r="F9" s="99"/>
      <c r="H9" s="99"/>
      <c r="I9" t="s">
        <v>139</v>
      </c>
      <c r="J9" s="99" t="s">
        <v>140</v>
      </c>
      <c r="K9" t="s">
        <v>141</v>
      </c>
      <c r="L9" t="s">
        <v>142</v>
      </c>
      <c r="M9" s="98" t="s">
        <v>143</v>
      </c>
      <c r="N9" s="102" t="s">
        <v>144</v>
      </c>
    </row>
    <row r="10" spans="1:14" x14ac:dyDescent="0.2">
      <c r="A10" s="98" t="s">
        <v>145</v>
      </c>
      <c r="B10" s="99" t="s">
        <v>146</v>
      </c>
      <c r="C10" t="s">
        <v>147</v>
      </c>
      <c r="D10" s="99" t="s">
        <v>148</v>
      </c>
      <c r="F10" s="99"/>
      <c r="H10" s="99"/>
      <c r="I10" t="s">
        <v>149</v>
      </c>
      <c r="J10" s="99" t="s">
        <v>150</v>
      </c>
      <c r="K10" t="s">
        <v>151</v>
      </c>
      <c r="L10" t="s">
        <v>152</v>
      </c>
      <c r="M10" s="98" t="s">
        <v>153</v>
      </c>
      <c r="N10" s="102" t="s">
        <v>154</v>
      </c>
    </row>
    <row r="11" spans="1:14" x14ac:dyDescent="0.2">
      <c r="A11" s="98" t="s">
        <v>155</v>
      </c>
      <c r="B11" s="99" t="s">
        <v>156</v>
      </c>
      <c r="C11" t="s">
        <v>157</v>
      </c>
      <c r="D11" s="99" t="s">
        <v>157</v>
      </c>
      <c r="F11" s="99"/>
      <c r="H11" s="99"/>
      <c r="I11" t="s">
        <v>158</v>
      </c>
      <c r="J11" s="99" t="s">
        <v>159</v>
      </c>
      <c r="K11" t="s">
        <v>160</v>
      </c>
      <c r="L11" t="s">
        <v>161</v>
      </c>
      <c r="M11" s="98" t="s">
        <v>162</v>
      </c>
      <c r="N11" s="102" t="s">
        <v>163</v>
      </c>
    </row>
    <row r="12" spans="1:14" x14ac:dyDescent="0.2">
      <c r="A12" s="98" t="s">
        <v>164</v>
      </c>
      <c r="B12" s="99" t="s">
        <v>165</v>
      </c>
      <c r="C12" t="s">
        <v>166</v>
      </c>
      <c r="D12" s="99" t="s">
        <v>166</v>
      </c>
      <c r="F12" s="99"/>
      <c r="H12" s="99"/>
      <c r="I12" t="s">
        <v>167</v>
      </c>
      <c r="J12" s="99" t="s">
        <v>168</v>
      </c>
      <c r="K12" t="s">
        <v>169</v>
      </c>
      <c r="L12" t="s">
        <v>170</v>
      </c>
      <c r="M12" s="100" t="s">
        <v>171</v>
      </c>
      <c r="N12" s="7" t="s">
        <v>172</v>
      </c>
    </row>
    <row r="13" spans="1:14" x14ac:dyDescent="0.2">
      <c r="A13" s="98" t="s">
        <v>173</v>
      </c>
      <c r="B13" s="99" t="s">
        <v>174</v>
      </c>
      <c r="C13" t="s">
        <v>175</v>
      </c>
      <c r="D13" s="99" t="s">
        <v>176</v>
      </c>
      <c r="F13" s="99"/>
      <c r="H13" s="99"/>
      <c r="I13" t="s">
        <v>177</v>
      </c>
      <c r="J13" s="99" t="s">
        <v>178</v>
      </c>
      <c r="K13" t="s">
        <v>179</v>
      </c>
      <c r="L13" t="s">
        <v>180</v>
      </c>
      <c r="M13" s="98" t="s">
        <v>218</v>
      </c>
      <c r="N13" s="102" t="s">
        <v>219</v>
      </c>
    </row>
    <row r="14" spans="1:14" x14ac:dyDescent="0.2">
      <c r="A14" s="98" t="s">
        <v>181</v>
      </c>
      <c r="B14" s="99" t="s">
        <v>182</v>
      </c>
      <c r="C14" t="s">
        <v>183</v>
      </c>
      <c r="D14" s="99" t="s">
        <v>183</v>
      </c>
      <c r="F14" s="99"/>
      <c r="H14" s="99"/>
      <c r="I14" t="s">
        <v>184</v>
      </c>
      <c r="J14" s="99" t="s">
        <v>185</v>
      </c>
      <c r="K14" t="s">
        <v>186</v>
      </c>
      <c r="L14" t="s">
        <v>187</v>
      </c>
      <c r="M14" s="98"/>
    </row>
    <row r="15" spans="1:14" x14ac:dyDescent="0.2">
      <c r="A15" s="98"/>
      <c r="B15" s="99"/>
      <c r="C15" t="s">
        <v>188</v>
      </c>
      <c r="D15" s="99" t="s">
        <v>189</v>
      </c>
      <c r="F15" s="99"/>
      <c r="H15" s="99"/>
      <c r="I15" s="6" t="s">
        <v>190</v>
      </c>
      <c r="J15" s="103" t="s">
        <v>191</v>
      </c>
      <c r="K15" t="s">
        <v>192</v>
      </c>
      <c r="L15" t="s">
        <v>193</v>
      </c>
      <c r="M15" s="98"/>
    </row>
    <row r="16" spans="1:14" x14ac:dyDescent="0.2">
      <c r="A16" s="98" t="s">
        <v>194</v>
      </c>
      <c r="B16" s="99" t="s">
        <v>195</v>
      </c>
      <c r="D16" s="99"/>
      <c r="F16" s="99"/>
      <c r="H16" s="99"/>
      <c r="I16" s="6" t="s">
        <v>196</v>
      </c>
      <c r="J16" s="103" t="s">
        <v>197</v>
      </c>
      <c r="K16" t="s">
        <v>198</v>
      </c>
      <c r="L16" t="s">
        <v>199</v>
      </c>
      <c r="M16" s="98"/>
    </row>
    <row r="17" spans="1:13" x14ac:dyDescent="0.2">
      <c r="A17" s="98" t="s">
        <v>83</v>
      </c>
      <c r="B17" s="99" t="s">
        <v>84</v>
      </c>
      <c r="D17" s="99"/>
      <c r="F17" s="99"/>
      <c r="H17" s="99"/>
      <c r="I17" s="6" t="s">
        <v>200</v>
      </c>
      <c r="J17" s="99" t="s">
        <v>201</v>
      </c>
      <c r="K17" t="s">
        <v>202</v>
      </c>
      <c r="L17" t="s">
        <v>203</v>
      </c>
      <c r="M17" s="98"/>
    </row>
    <row r="18" spans="1:13" x14ac:dyDescent="0.2">
      <c r="A18" s="98" t="s">
        <v>204</v>
      </c>
      <c r="B18" s="99" t="s">
        <v>205</v>
      </c>
      <c r="D18" s="99"/>
      <c r="F18" s="99"/>
      <c r="H18" s="99"/>
      <c r="J18" s="99"/>
      <c r="K18" t="s">
        <v>206</v>
      </c>
      <c r="L18" t="s">
        <v>207</v>
      </c>
      <c r="M18" s="98"/>
    </row>
  </sheetData>
  <mergeCells count="1">
    <mergeCell ref="A1:C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90" zoomScaleNormal="90" zoomScalePageLayoutView="90" workbookViewId="0">
      <selection activeCell="D26" sqref="D26"/>
    </sheetView>
  </sheetViews>
  <sheetFormatPr defaultColWidth="8.6640625" defaultRowHeight="15" x14ac:dyDescent="0.2"/>
  <cols>
    <col min="4" max="4" width="29.6640625" customWidth="1"/>
    <col min="5" max="5" width="31.44140625" style="101" customWidth="1"/>
    <col min="6" max="6" width="43.33203125" customWidth="1"/>
  </cols>
  <sheetData>
    <row r="1" spans="1:7" ht="15" customHeight="1" x14ac:dyDescent="0.25">
      <c r="A1" s="368" t="str">
        <f>Cover_Sheet!A9</f>
        <v>GGLIV-17-02</v>
      </c>
      <c r="B1" s="368"/>
      <c r="C1" s="368"/>
      <c r="D1" s="368"/>
      <c r="E1" s="368"/>
      <c r="F1" s="108"/>
      <c r="G1" s="108"/>
    </row>
    <row r="2" spans="1:7" ht="15.75" x14ac:dyDescent="0.25">
      <c r="A2" s="188" t="s">
        <v>5</v>
      </c>
      <c r="B2" s="188" t="s">
        <v>6</v>
      </c>
      <c r="C2" s="188" t="s">
        <v>209</v>
      </c>
      <c r="D2" s="188" t="s">
        <v>210</v>
      </c>
      <c r="E2" s="189" t="s">
        <v>0</v>
      </c>
      <c r="F2" s="108"/>
      <c r="G2" s="108"/>
    </row>
    <row r="3" spans="1:7" x14ac:dyDescent="0.2">
      <c r="A3" s="210"/>
      <c r="B3" s="108"/>
      <c r="C3" s="213">
        <f>A3-B3</f>
        <v>0</v>
      </c>
      <c r="D3" s="211"/>
    </row>
    <row r="4" spans="1:7" ht="20.25" customHeight="1" x14ac:dyDescent="0.2">
      <c r="A4" s="117"/>
      <c r="B4" s="108"/>
      <c r="C4" s="213"/>
      <c r="D4" s="212"/>
      <c r="E4" s="190"/>
    </row>
    <row r="5" spans="1:7" ht="16.5" customHeight="1" x14ac:dyDescent="0.2">
      <c r="A5" s="117"/>
      <c r="B5" s="108"/>
      <c r="C5" s="213"/>
      <c r="D5" s="211"/>
      <c r="E5" s="190"/>
    </row>
    <row r="6" spans="1:7" x14ac:dyDescent="0.2">
      <c r="A6" s="117"/>
      <c r="B6" s="108"/>
      <c r="C6" s="213"/>
      <c r="D6" s="212"/>
      <c r="E6" s="120"/>
    </row>
    <row r="7" spans="1:7" x14ac:dyDescent="0.2">
      <c r="A7" s="117"/>
      <c r="B7" s="108"/>
      <c r="C7" s="213"/>
      <c r="D7" s="135"/>
      <c r="E7" s="113"/>
    </row>
    <row r="8" spans="1:7" x14ac:dyDescent="0.2">
      <c r="A8" s="117"/>
      <c r="B8" s="108"/>
      <c r="C8" s="213"/>
      <c r="D8" s="135"/>
      <c r="E8" s="120"/>
    </row>
    <row r="9" spans="1:7" x14ac:dyDescent="0.2">
      <c r="A9" s="117"/>
      <c r="B9" s="108"/>
      <c r="C9" s="213"/>
      <c r="D9" s="135"/>
    </row>
    <row r="10" spans="1:7" x14ac:dyDescent="0.2">
      <c r="A10" s="117"/>
      <c r="B10" s="108"/>
      <c r="C10" s="213"/>
      <c r="E10" s="113"/>
    </row>
    <row r="11" spans="1:7" x14ac:dyDescent="0.2">
      <c r="A11" s="117"/>
      <c r="B11" s="108"/>
      <c r="C11" s="213"/>
      <c r="E11" s="109"/>
    </row>
    <row r="12" spans="1:7" x14ac:dyDescent="0.2">
      <c r="A12" s="117"/>
      <c r="B12" s="108"/>
      <c r="C12" s="213"/>
    </row>
    <row r="13" spans="1:7" x14ac:dyDescent="0.2">
      <c r="A13" s="117"/>
      <c r="B13" s="108"/>
      <c r="C13" s="213"/>
      <c r="E13" s="120"/>
    </row>
    <row r="14" spans="1:7" x14ac:dyDescent="0.2">
      <c r="A14" s="117"/>
      <c r="B14" s="108"/>
      <c r="C14" s="213"/>
    </row>
    <row r="15" spans="1:7" x14ac:dyDescent="0.2">
      <c r="A15" s="117"/>
      <c r="B15" s="108"/>
      <c r="C15" s="213"/>
    </row>
    <row r="16" spans="1:7" x14ac:dyDescent="0.2">
      <c r="A16" s="117"/>
      <c r="B16" s="108"/>
      <c r="C16" s="213"/>
    </row>
    <row r="17" spans="1:3" x14ac:dyDescent="0.2">
      <c r="A17" s="117"/>
      <c r="B17" s="108"/>
      <c r="C17" s="213"/>
    </row>
    <row r="18" spans="1:3" x14ac:dyDescent="0.2">
      <c r="A18" s="117"/>
      <c r="B18" s="108"/>
      <c r="C18" s="213"/>
    </row>
    <row r="19" spans="1:3" x14ac:dyDescent="0.2">
      <c r="A19" s="117"/>
      <c r="B19" s="108"/>
      <c r="C19" s="213"/>
    </row>
    <row r="20" spans="1:3" x14ac:dyDescent="0.2">
      <c r="A20" s="117"/>
      <c r="B20" s="108"/>
      <c r="C20" s="213"/>
    </row>
    <row r="21" spans="1:3" x14ac:dyDescent="0.2">
      <c r="A21" s="117"/>
      <c r="B21" s="108"/>
      <c r="C21" s="213"/>
    </row>
    <row r="22" spans="1:3" x14ac:dyDescent="0.2">
      <c r="A22" s="117"/>
      <c r="B22" s="108"/>
      <c r="C22" s="213"/>
    </row>
    <row r="23" spans="1:3" x14ac:dyDescent="0.2">
      <c r="A23" s="117"/>
      <c r="B23" s="108"/>
      <c r="C23" s="213"/>
    </row>
    <row r="24" spans="1:3" x14ac:dyDescent="0.2">
      <c r="A24" s="117"/>
      <c r="B24" s="108"/>
      <c r="C24" s="213"/>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1"/>
  <sheetViews>
    <sheetView tabSelected="1" topLeftCell="A36" workbookViewId="0">
      <selection activeCell="E60" sqref="E60"/>
    </sheetView>
  </sheetViews>
  <sheetFormatPr defaultColWidth="12.88671875" defaultRowHeight="15" x14ac:dyDescent="0.2"/>
  <cols>
    <col min="1" max="16384" width="12.88671875" style="108"/>
  </cols>
  <sheetData>
    <row r="1" spans="1:44" ht="15.75" x14ac:dyDescent="0.25">
      <c r="A1" s="372" t="s">
        <v>14</v>
      </c>
      <c r="B1" s="373" t="s">
        <v>5</v>
      </c>
      <c r="C1" s="373" t="s">
        <v>6</v>
      </c>
      <c r="D1" s="373" t="s">
        <v>58</v>
      </c>
      <c r="E1" s="373" t="s">
        <v>322</v>
      </c>
      <c r="F1" s="372" t="s">
        <v>4</v>
      </c>
      <c r="G1" s="372" t="s">
        <v>375</v>
      </c>
      <c r="H1" s="372" t="s">
        <v>376</v>
      </c>
      <c r="I1" s="372" t="s">
        <v>377</v>
      </c>
      <c r="J1" s="372" t="s">
        <v>378</v>
      </c>
      <c r="K1" s="374" t="s">
        <v>379</v>
      </c>
      <c r="L1" s="374" t="s">
        <v>380</v>
      </c>
      <c r="M1" s="374" t="s">
        <v>381</v>
      </c>
      <c r="N1" s="374" t="s">
        <v>382</v>
      </c>
      <c r="O1" s="374" t="s">
        <v>383</v>
      </c>
      <c r="P1" s="374" t="s">
        <v>384</v>
      </c>
      <c r="Q1" s="374" t="s">
        <v>385</v>
      </c>
      <c r="R1" s="374" t="s">
        <v>386</v>
      </c>
      <c r="S1" s="374" t="s">
        <v>387</v>
      </c>
      <c r="T1" s="374" t="s">
        <v>388</v>
      </c>
      <c r="U1" s="374" t="s">
        <v>389</v>
      </c>
      <c r="V1" s="374" t="s">
        <v>390</v>
      </c>
      <c r="W1" s="374" t="s">
        <v>391</v>
      </c>
      <c r="X1" s="374" t="s">
        <v>392</v>
      </c>
      <c r="Y1" s="374" t="s">
        <v>393</v>
      </c>
      <c r="Z1" s="374" t="s">
        <v>394</v>
      </c>
      <c r="AA1" s="374" t="s">
        <v>395</v>
      </c>
      <c r="AB1" s="374" t="s">
        <v>396</v>
      </c>
      <c r="AC1" s="374" t="s">
        <v>397</v>
      </c>
      <c r="AD1" s="374" t="s">
        <v>398</v>
      </c>
      <c r="AE1" s="374" t="s">
        <v>399</v>
      </c>
      <c r="AF1" s="374" t="s">
        <v>400</v>
      </c>
      <c r="AG1" s="374" t="s">
        <v>401</v>
      </c>
      <c r="AH1" s="374" t="s">
        <v>402</v>
      </c>
      <c r="AI1" s="374" t="s">
        <v>403</v>
      </c>
      <c r="AJ1" s="374" t="s">
        <v>404</v>
      </c>
      <c r="AK1" s="374" t="s">
        <v>405</v>
      </c>
      <c r="AL1" s="374" t="s">
        <v>406</v>
      </c>
      <c r="AM1" s="374" t="s">
        <v>407</v>
      </c>
      <c r="AN1" s="374" t="s">
        <v>408</v>
      </c>
      <c r="AO1" s="374" t="s">
        <v>409</v>
      </c>
      <c r="AP1" s="374" t="s">
        <v>410</v>
      </c>
      <c r="AQ1" s="374" t="s">
        <v>411</v>
      </c>
      <c r="AR1" s="374" t="s">
        <v>412</v>
      </c>
    </row>
    <row r="2" spans="1:44" x14ac:dyDescent="0.2">
      <c r="A2" s="108" t="s">
        <v>374</v>
      </c>
      <c r="B2" s="108">
        <v>21</v>
      </c>
      <c r="C2" s="108">
        <v>22.5</v>
      </c>
      <c r="D2" s="108">
        <v>1.5</v>
      </c>
      <c r="F2" s="108" t="s">
        <v>242</v>
      </c>
      <c r="K2" s="108">
        <v>5.0000000000000001E-4</v>
      </c>
      <c r="L2" s="108">
        <v>0.25</v>
      </c>
      <c r="M2" s="108">
        <v>5.07</v>
      </c>
      <c r="N2" s="108">
        <v>80</v>
      </c>
      <c r="O2" s="108">
        <v>420</v>
      </c>
      <c r="P2" s="108">
        <v>1.2</v>
      </c>
      <c r="Q2" s="108" t="s">
        <v>413</v>
      </c>
      <c r="R2" s="108">
        <v>2.2400000000000002</v>
      </c>
      <c r="S2" s="108">
        <v>1.2</v>
      </c>
      <c r="T2" s="108">
        <v>18</v>
      </c>
      <c r="U2" s="108">
        <v>154</v>
      </c>
      <c r="V2" s="108">
        <v>65</v>
      </c>
      <c r="W2" s="108">
        <v>4.46</v>
      </c>
      <c r="X2" s="108">
        <v>10</v>
      </c>
      <c r="Y2" s="108">
        <v>1.19</v>
      </c>
      <c r="Z2" s="108">
        <v>20</v>
      </c>
      <c r="AA2" s="108">
        <v>1.36</v>
      </c>
      <c r="AB2" s="108">
        <v>593</v>
      </c>
      <c r="AC2" s="108">
        <v>9</v>
      </c>
      <c r="AD2" s="108">
        <v>1.1599999999999999</v>
      </c>
      <c r="AE2" s="108">
        <v>95</v>
      </c>
      <c r="AF2" s="108">
        <v>1940</v>
      </c>
      <c r="AG2" s="108">
        <v>7</v>
      </c>
      <c r="AH2" s="376">
        <v>0.89</v>
      </c>
      <c r="AI2" s="108">
        <v>6</v>
      </c>
      <c r="AJ2" s="108">
        <v>13</v>
      </c>
      <c r="AK2" s="108">
        <v>250</v>
      </c>
      <c r="AL2" s="108" t="s">
        <v>415</v>
      </c>
      <c r="AM2" s="108">
        <v>0.5</v>
      </c>
      <c r="AN2" s="108" t="s">
        <v>416</v>
      </c>
      <c r="AO2" s="108" t="s">
        <v>416</v>
      </c>
      <c r="AP2" s="108">
        <v>263</v>
      </c>
      <c r="AQ2" s="108" t="s">
        <v>416</v>
      </c>
      <c r="AR2" s="108">
        <v>185</v>
      </c>
    </row>
    <row r="3" spans="1:44" x14ac:dyDescent="0.2">
      <c r="A3" s="108" t="s">
        <v>374</v>
      </c>
      <c r="B3" s="108">
        <v>22.5</v>
      </c>
      <c r="C3" s="108">
        <v>24</v>
      </c>
      <c r="D3" s="108">
        <v>1.5</v>
      </c>
      <c r="F3" s="108" t="s">
        <v>243</v>
      </c>
      <c r="K3" s="108">
        <v>5.0000000000000001E-4</v>
      </c>
      <c r="L3" s="108">
        <v>0.25</v>
      </c>
      <c r="M3" s="108">
        <v>5.25</v>
      </c>
      <c r="N3" s="108">
        <v>19</v>
      </c>
      <c r="O3" s="108">
        <v>950</v>
      </c>
      <c r="P3" s="108">
        <v>1.2</v>
      </c>
      <c r="Q3" s="108" t="s">
        <v>413</v>
      </c>
      <c r="R3" s="108">
        <v>1.64</v>
      </c>
      <c r="S3" s="108">
        <v>0.5</v>
      </c>
      <c r="T3" s="108">
        <v>14</v>
      </c>
      <c r="U3" s="108">
        <v>117</v>
      </c>
      <c r="V3" s="108">
        <v>55</v>
      </c>
      <c r="W3" s="108">
        <v>3.93</v>
      </c>
      <c r="X3" s="108">
        <v>10</v>
      </c>
      <c r="Y3" s="108">
        <v>0.98</v>
      </c>
      <c r="Z3" s="108">
        <v>20</v>
      </c>
      <c r="AA3" s="108">
        <v>1.32</v>
      </c>
      <c r="AB3" s="108">
        <v>383</v>
      </c>
      <c r="AC3" s="108">
        <v>5</v>
      </c>
      <c r="AD3" s="108">
        <v>1.9</v>
      </c>
      <c r="AE3" s="108">
        <v>62</v>
      </c>
      <c r="AF3" s="108">
        <v>1000</v>
      </c>
      <c r="AG3" s="108">
        <v>4</v>
      </c>
      <c r="AH3" s="108">
        <v>0.74</v>
      </c>
      <c r="AI3" s="108" t="s">
        <v>414</v>
      </c>
      <c r="AJ3" s="108">
        <v>12</v>
      </c>
      <c r="AK3" s="108">
        <v>247</v>
      </c>
      <c r="AL3" s="108" t="s">
        <v>415</v>
      </c>
      <c r="AM3" s="108">
        <v>0.38</v>
      </c>
      <c r="AN3" s="108" t="s">
        <v>416</v>
      </c>
      <c r="AO3" s="108" t="s">
        <v>416</v>
      </c>
      <c r="AP3" s="108">
        <v>177</v>
      </c>
      <c r="AQ3" s="108" t="s">
        <v>416</v>
      </c>
      <c r="AR3" s="108">
        <v>100</v>
      </c>
    </row>
    <row r="4" spans="1:44" x14ac:dyDescent="0.2">
      <c r="A4" s="108" t="s">
        <v>374</v>
      </c>
      <c r="B4" s="108">
        <v>24</v>
      </c>
      <c r="C4" s="108">
        <v>25</v>
      </c>
      <c r="D4" s="108">
        <v>1</v>
      </c>
      <c r="F4" s="108" t="s">
        <v>244</v>
      </c>
      <c r="K4" s="108">
        <v>1E-3</v>
      </c>
      <c r="L4" s="108">
        <v>0.5</v>
      </c>
      <c r="M4" s="108">
        <v>4.5199999999999996</v>
      </c>
      <c r="N4" s="108">
        <v>33</v>
      </c>
      <c r="O4" s="108">
        <v>250</v>
      </c>
      <c r="P4" s="108">
        <v>1.2</v>
      </c>
      <c r="Q4" s="108" t="s">
        <v>413</v>
      </c>
      <c r="R4" s="108">
        <v>1.39</v>
      </c>
      <c r="S4" s="108">
        <v>0.5</v>
      </c>
      <c r="T4" s="108">
        <v>15</v>
      </c>
      <c r="U4" s="108">
        <v>106</v>
      </c>
      <c r="V4" s="108">
        <v>83</v>
      </c>
      <c r="W4" s="108">
        <v>3.57</v>
      </c>
      <c r="X4" s="108">
        <v>10</v>
      </c>
      <c r="Y4" s="108">
        <v>1.05</v>
      </c>
      <c r="Z4" s="108">
        <v>30</v>
      </c>
      <c r="AA4" s="108">
        <v>1.03</v>
      </c>
      <c r="AB4" s="108">
        <v>500</v>
      </c>
      <c r="AC4" s="108">
        <v>19</v>
      </c>
      <c r="AD4" s="108">
        <v>1.27</v>
      </c>
      <c r="AE4" s="108">
        <v>75</v>
      </c>
      <c r="AF4" s="108">
        <v>2190</v>
      </c>
      <c r="AG4" s="108">
        <v>6</v>
      </c>
      <c r="AH4" s="377">
        <v>1.02</v>
      </c>
      <c r="AI4" s="108" t="s">
        <v>414</v>
      </c>
      <c r="AJ4" s="108">
        <v>11</v>
      </c>
      <c r="AK4" s="108">
        <v>165</v>
      </c>
      <c r="AL4" s="108" t="s">
        <v>415</v>
      </c>
      <c r="AM4" s="108">
        <v>0.28000000000000003</v>
      </c>
      <c r="AN4" s="108" t="s">
        <v>416</v>
      </c>
      <c r="AO4" s="108" t="s">
        <v>416</v>
      </c>
      <c r="AP4" s="108">
        <v>233</v>
      </c>
      <c r="AQ4" s="108" t="s">
        <v>416</v>
      </c>
      <c r="AR4" s="108">
        <v>122</v>
      </c>
    </row>
    <row r="5" spans="1:44" x14ac:dyDescent="0.2">
      <c r="A5" s="108" t="s">
        <v>374</v>
      </c>
      <c r="B5" s="108">
        <v>25</v>
      </c>
      <c r="C5" s="108">
        <v>25.96</v>
      </c>
      <c r="D5" s="108">
        <v>0.96000000000000085</v>
      </c>
      <c r="F5" s="108" t="s">
        <v>245</v>
      </c>
      <c r="K5" s="376">
        <v>3.5999999999999997E-2</v>
      </c>
      <c r="L5" s="377">
        <v>1.4</v>
      </c>
      <c r="M5" s="108">
        <v>4.72</v>
      </c>
      <c r="N5" s="108">
        <v>56</v>
      </c>
      <c r="O5" s="108">
        <v>160</v>
      </c>
      <c r="P5" s="108">
        <v>1.2</v>
      </c>
      <c r="Q5" s="108" t="s">
        <v>413</v>
      </c>
      <c r="R5" s="108">
        <v>1.99</v>
      </c>
      <c r="S5" s="108">
        <v>1.2</v>
      </c>
      <c r="T5" s="108">
        <v>18</v>
      </c>
      <c r="U5" s="108">
        <v>85</v>
      </c>
      <c r="V5" s="108">
        <v>101</v>
      </c>
      <c r="W5" s="108">
        <v>4.12</v>
      </c>
      <c r="X5" s="108">
        <v>10</v>
      </c>
      <c r="Y5" s="108">
        <v>1.49</v>
      </c>
      <c r="Z5" s="108">
        <v>30</v>
      </c>
      <c r="AA5" s="108">
        <v>1.1499999999999999</v>
      </c>
      <c r="AB5" s="108">
        <v>658</v>
      </c>
      <c r="AC5" s="108">
        <v>10</v>
      </c>
      <c r="AD5" s="108">
        <v>0.64</v>
      </c>
      <c r="AE5" s="108">
        <v>67</v>
      </c>
      <c r="AF5" s="108">
        <v>2110</v>
      </c>
      <c r="AG5" s="108">
        <v>22</v>
      </c>
      <c r="AH5" s="378">
        <v>1.8</v>
      </c>
      <c r="AI5" s="108">
        <v>7</v>
      </c>
      <c r="AJ5" s="108">
        <v>11</v>
      </c>
      <c r="AK5" s="108">
        <v>175</v>
      </c>
      <c r="AL5" s="108" t="s">
        <v>415</v>
      </c>
      <c r="AM5" s="108">
        <v>0.27</v>
      </c>
      <c r="AN5" s="108" t="s">
        <v>416</v>
      </c>
      <c r="AO5" s="108" t="s">
        <v>416</v>
      </c>
      <c r="AP5" s="108">
        <v>196</v>
      </c>
      <c r="AQ5" s="108" t="s">
        <v>416</v>
      </c>
      <c r="AR5" s="108">
        <v>121</v>
      </c>
    </row>
    <row r="6" spans="1:44" x14ac:dyDescent="0.2">
      <c r="A6" s="108" t="s">
        <v>374</v>
      </c>
      <c r="B6" s="108">
        <v>25.96</v>
      </c>
      <c r="C6" s="108">
        <v>27</v>
      </c>
      <c r="D6" s="108">
        <v>1.0399999999999991</v>
      </c>
      <c r="F6" s="108" t="s">
        <v>247</v>
      </c>
      <c r="K6" s="108">
        <v>2E-3</v>
      </c>
      <c r="L6" s="108">
        <v>0.25</v>
      </c>
      <c r="M6" s="108">
        <v>8.02</v>
      </c>
      <c r="N6" s="108">
        <v>17</v>
      </c>
      <c r="O6" s="108">
        <v>3030</v>
      </c>
      <c r="P6" s="108">
        <v>1.7</v>
      </c>
      <c r="Q6" s="108">
        <v>5</v>
      </c>
      <c r="R6" s="108">
        <v>1.61</v>
      </c>
      <c r="S6" s="108">
        <v>0.5</v>
      </c>
      <c r="T6" s="108">
        <v>28</v>
      </c>
      <c r="U6" s="108">
        <v>91</v>
      </c>
      <c r="V6" s="108">
        <v>58</v>
      </c>
      <c r="W6" s="108">
        <v>6.06</v>
      </c>
      <c r="X6" s="108">
        <v>20</v>
      </c>
      <c r="Y6" s="108">
        <v>2.2200000000000002</v>
      </c>
      <c r="Z6" s="108">
        <v>30</v>
      </c>
      <c r="AA6" s="108">
        <v>1.55</v>
      </c>
      <c r="AB6" s="108">
        <v>958</v>
      </c>
      <c r="AC6" s="108">
        <v>1</v>
      </c>
      <c r="AD6" s="108">
        <v>1.19</v>
      </c>
      <c r="AE6" s="108">
        <v>60</v>
      </c>
      <c r="AF6" s="108">
        <v>2620</v>
      </c>
      <c r="AG6" s="108">
        <v>13</v>
      </c>
      <c r="AH6" s="108">
        <v>0.28999999999999998</v>
      </c>
      <c r="AI6" s="108">
        <v>12</v>
      </c>
      <c r="AJ6" s="108">
        <v>17</v>
      </c>
      <c r="AK6" s="108">
        <v>235</v>
      </c>
      <c r="AL6" s="108" t="s">
        <v>415</v>
      </c>
      <c r="AM6" s="108">
        <v>1.1299999999999999</v>
      </c>
      <c r="AN6" s="108" t="s">
        <v>416</v>
      </c>
      <c r="AO6" s="108" t="s">
        <v>416</v>
      </c>
      <c r="AP6" s="108">
        <v>155</v>
      </c>
      <c r="AQ6" s="108" t="s">
        <v>416</v>
      </c>
      <c r="AR6" s="108">
        <v>97</v>
      </c>
    </row>
    <row r="7" spans="1:44" x14ac:dyDescent="0.2">
      <c r="A7" s="108" t="s">
        <v>374</v>
      </c>
      <c r="B7" s="108">
        <v>27</v>
      </c>
      <c r="C7" s="108">
        <v>28</v>
      </c>
      <c r="D7" s="108">
        <v>1</v>
      </c>
      <c r="F7" s="108" t="s">
        <v>248</v>
      </c>
      <c r="K7" s="108">
        <v>5.0000000000000001E-4</v>
      </c>
      <c r="L7" s="108">
        <v>0.5</v>
      </c>
      <c r="M7" s="108">
        <v>7.12</v>
      </c>
      <c r="N7" s="108">
        <v>5</v>
      </c>
      <c r="O7" s="108">
        <v>2310</v>
      </c>
      <c r="P7" s="108">
        <v>1.3</v>
      </c>
      <c r="Q7" s="108" t="s">
        <v>413</v>
      </c>
      <c r="R7" s="108">
        <v>1.46</v>
      </c>
      <c r="S7" s="108">
        <v>0.6</v>
      </c>
      <c r="T7" s="108">
        <v>21</v>
      </c>
      <c r="U7" s="108">
        <v>94</v>
      </c>
      <c r="V7" s="108">
        <v>67</v>
      </c>
      <c r="W7" s="108">
        <v>7.13</v>
      </c>
      <c r="X7" s="108">
        <v>20</v>
      </c>
      <c r="Y7" s="108">
        <v>1.78</v>
      </c>
      <c r="Z7" s="108">
        <v>30</v>
      </c>
      <c r="AA7" s="108">
        <v>1.85</v>
      </c>
      <c r="AB7" s="108">
        <v>756</v>
      </c>
      <c r="AC7" s="108">
        <v>1</v>
      </c>
      <c r="AD7" s="108">
        <v>2.17</v>
      </c>
      <c r="AE7" s="108">
        <v>50</v>
      </c>
      <c r="AF7" s="108">
        <v>2000</v>
      </c>
      <c r="AG7" s="108">
        <v>4</v>
      </c>
      <c r="AH7" s="108">
        <v>0.35</v>
      </c>
      <c r="AI7" s="108">
        <v>7</v>
      </c>
      <c r="AJ7" s="108">
        <v>15</v>
      </c>
      <c r="AK7" s="108">
        <v>295</v>
      </c>
      <c r="AL7" s="108" t="s">
        <v>415</v>
      </c>
      <c r="AM7" s="108">
        <v>0.92</v>
      </c>
      <c r="AN7" s="108" t="s">
        <v>416</v>
      </c>
      <c r="AO7" s="108" t="s">
        <v>416</v>
      </c>
      <c r="AP7" s="108">
        <v>116</v>
      </c>
      <c r="AQ7" s="108" t="s">
        <v>416</v>
      </c>
      <c r="AR7" s="108">
        <v>94</v>
      </c>
    </row>
    <row r="8" spans="1:44" x14ac:dyDescent="0.2">
      <c r="A8" s="108" t="s">
        <v>374</v>
      </c>
      <c r="B8" s="108">
        <v>28</v>
      </c>
      <c r="C8" s="108">
        <v>29</v>
      </c>
      <c r="D8" s="108">
        <v>1</v>
      </c>
      <c r="F8" s="108" t="s">
        <v>249</v>
      </c>
      <c r="K8" s="108">
        <v>5.0000000000000001E-4</v>
      </c>
      <c r="L8" s="108">
        <v>0.25</v>
      </c>
      <c r="M8" s="108">
        <v>6.99</v>
      </c>
      <c r="N8" s="108">
        <v>9</v>
      </c>
      <c r="O8" s="108">
        <v>1610</v>
      </c>
      <c r="P8" s="108">
        <v>1.5</v>
      </c>
      <c r="Q8" s="108">
        <v>3</v>
      </c>
      <c r="R8" s="108">
        <v>2.0699999999999998</v>
      </c>
      <c r="S8" s="108">
        <v>0.6</v>
      </c>
      <c r="T8" s="108">
        <v>23</v>
      </c>
      <c r="U8" s="108">
        <v>96</v>
      </c>
      <c r="V8" s="108">
        <v>62</v>
      </c>
      <c r="W8" s="108">
        <v>7.09</v>
      </c>
      <c r="X8" s="108">
        <v>20</v>
      </c>
      <c r="Y8" s="108">
        <v>1.5</v>
      </c>
      <c r="Z8" s="108">
        <v>30</v>
      </c>
      <c r="AA8" s="108">
        <v>1.92</v>
      </c>
      <c r="AB8" s="108">
        <v>830</v>
      </c>
      <c r="AC8" s="108">
        <v>1</v>
      </c>
      <c r="AD8" s="108">
        <v>2.4</v>
      </c>
      <c r="AE8" s="108">
        <v>48</v>
      </c>
      <c r="AF8" s="108">
        <v>1840</v>
      </c>
      <c r="AG8" s="108">
        <v>10</v>
      </c>
      <c r="AH8" s="376">
        <v>0.92</v>
      </c>
      <c r="AI8" s="108">
        <v>6</v>
      </c>
      <c r="AJ8" s="108">
        <v>15</v>
      </c>
      <c r="AK8" s="108">
        <v>278</v>
      </c>
      <c r="AL8" s="108" t="s">
        <v>415</v>
      </c>
      <c r="AM8" s="108">
        <v>0.92</v>
      </c>
      <c r="AN8" s="108" t="s">
        <v>416</v>
      </c>
      <c r="AO8" s="108" t="s">
        <v>416</v>
      </c>
      <c r="AP8" s="108">
        <v>151</v>
      </c>
      <c r="AQ8" s="108" t="s">
        <v>416</v>
      </c>
      <c r="AR8" s="108">
        <v>109</v>
      </c>
    </row>
    <row r="9" spans="1:44" x14ac:dyDescent="0.2">
      <c r="A9" s="108" t="s">
        <v>374</v>
      </c>
      <c r="B9" s="108">
        <v>29</v>
      </c>
      <c r="C9" s="108">
        <v>30</v>
      </c>
      <c r="D9" s="108">
        <v>1</v>
      </c>
      <c r="F9" s="108" t="s">
        <v>250</v>
      </c>
      <c r="K9" s="108">
        <v>5.0000000000000001E-4</v>
      </c>
      <c r="L9" s="108">
        <v>0.25</v>
      </c>
      <c r="M9" s="108">
        <v>6.37</v>
      </c>
      <c r="N9" s="108">
        <v>26</v>
      </c>
      <c r="O9" s="108">
        <v>210</v>
      </c>
      <c r="P9" s="108">
        <v>1.4</v>
      </c>
      <c r="Q9" s="108" t="s">
        <v>413</v>
      </c>
      <c r="R9" s="108">
        <v>2.0099999999999998</v>
      </c>
      <c r="S9" s="108">
        <v>0.7</v>
      </c>
      <c r="T9" s="108">
        <v>26</v>
      </c>
      <c r="U9" s="108">
        <v>150</v>
      </c>
      <c r="V9" s="108">
        <v>144</v>
      </c>
      <c r="W9" s="108">
        <v>6.41</v>
      </c>
      <c r="X9" s="108">
        <v>20</v>
      </c>
      <c r="Y9" s="108">
        <v>1.45</v>
      </c>
      <c r="Z9" s="108">
        <v>30</v>
      </c>
      <c r="AA9" s="108">
        <v>1.64</v>
      </c>
      <c r="AB9" s="108">
        <v>618</v>
      </c>
      <c r="AC9" s="108">
        <v>7</v>
      </c>
      <c r="AD9" s="108">
        <v>1.53</v>
      </c>
      <c r="AE9" s="108">
        <v>97</v>
      </c>
      <c r="AF9" s="108">
        <v>1750</v>
      </c>
      <c r="AG9" s="108">
        <v>10</v>
      </c>
      <c r="AH9" s="377">
        <v>1.31</v>
      </c>
      <c r="AI9" s="108">
        <v>6</v>
      </c>
      <c r="AJ9" s="108">
        <v>16</v>
      </c>
      <c r="AK9" s="108">
        <v>250</v>
      </c>
      <c r="AL9" s="108" t="s">
        <v>415</v>
      </c>
      <c r="AM9" s="108">
        <v>0.76</v>
      </c>
      <c r="AN9" s="108" t="s">
        <v>416</v>
      </c>
      <c r="AO9" s="108" t="s">
        <v>416</v>
      </c>
      <c r="AP9" s="108">
        <v>225</v>
      </c>
      <c r="AQ9" s="108" t="s">
        <v>416</v>
      </c>
      <c r="AR9" s="108">
        <v>103</v>
      </c>
    </row>
    <row r="10" spans="1:44" x14ac:dyDescent="0.2">
      <c r="A10" s="108" t="s">
        <v>374</v>
      </c>
      <c r="B10" s="108">
        <v>30</v>
      </c>
      <c r="C10" s="108">
        <v>31</v>
      </c>
      <c r="D10" s="108">
        <v>1</v>
      </c>
      <c r="F10" s="108" t="s">
        <v>251</v>
      </c>
      <c r="K10" s="108">
        <v>5.0000000000000001E-4</v>
      </c>
      <c r="L10" s="108">
        <v>0.25</v>
      </c>
      <c r="M10" s="108">
        <v>2.82</v>
      </c>
      <c r="N10" s="379">
        <v>2560</v>
      </c>
      <c r="O10" s="108">
        <v>280</v>
      </c>
      <c r="P10" s="108">
        <v>1.2</v>
      </c>
      <c r="Q10" s="108" t="s">
        <v>413</v>
      </c>
      <c r="R10" s="108">
        <v>0.83</v>
      </c>
      <c r="S10" s="108">
        <v>4.4000000000000004</v>
      </c>
      <c r="T10" s="108">
        <v>4</v>
      </c>
      <c r="U10" s="108">
        <v>76</v>
      </c>
      <c r="V10" s="108">
        <v>71</v>
      </c>
      <c r="W10" s="108">
        <v>1.76</v>
      </c>
      <c r="X10" s="108">
        <v>10</v>
      </c>
      <c r="Y10" s="108">
        <v>1.21</v>
      </c>
      <c r="Z10" s="108">
        <v>10</v>
      </c>
      <c r="AA10" s="108">
        <v>0.49</v>
      </c>
      <c r="AB10" s="108">
        <v>214</v>
      </c>
      <c r="AC10" s="108">
        <v>17</v>
      </c>
      <c r="AD10" s="108">
        <v>0.06</v>
      </c>
      <c r="AE10" s="108">
        <v>63</v>
      </c>
      <c r="AF10" s="108">
        <v>1120</v>
      </c>
      <c r="AG10" s="108">
        <v>6</v>
      </c>
      <c r="AH10" s="108">
        <v>0.73</v>
      </c>
      <c r="AI10" s="377">
        <v>51</v>
      </c>
      <c r="AJ10" s="108">
        <v>6</v>
      </c>
      <c r="AK10" s="108">
        <v>87</v>
      </c>
      <c r="AL10" s="108" t="s">
        <v>415</v>
      </c>
      <c r="AM10" s="108">
        <v>0.14000000000000001</v>
      </c>
      <c r="AN10" s="108" t="s">
        <v>416</v>
      </c>
      <c r="AO10" s="108" t="s">
        <v>416</v>
      </c>
      <c r="AP10" s="108">
        <v>347</v>
      </c>
      <c r="AQ10" s="108" t="s">
        <v>416</v>
      </c>
      <c r="AR10" s="108">
        <v>340</v>
      </c>
    </row>
    <row r="11" spans="1:44" x14ac:dyDescent="0.2">
      <c r="A11" s="108" t="s">
        <v>374</v>
      </c>
      <c r="B11" s="108">
        <v>31</v>
      </c>
      <c r="C11" s="108">
        <v>32</v>
      </c>
      <c r="D11" s="108">
        <v>1</v>
      </c>
      <c r="F11" s="108" t="s">
        <v>252</v>
      </c>
      <c r="K11" s="108">
        <v>5.0000000000000001E-4</v>
      </c>
      <c r="L11" s="108">
        <v>0.25</v>
      </c>
      <c r="M11" s="108">
        <v>3.36</v>
      </c>
      <c r="N11" s="376">
        <v>155</v>
      </c>
      <c r="O11" s="108">
        <v>380</v>
      </c>
      <c r="P11" s="108">
        <v>1.3</v>
      </c>
      <c r="Q11" s="108" t="s">
        <v>413</v>
      </c>
      <c r="R11" s="108">
        <v>0.97</v>
      </c>
      <c r="S11" s="108">
        <v>3.9</v>
      </c>
      <c r="T11" s="108">
        <v>5</v>
      </c>
      <c r="U11" s="108">
        <v>86</v>
      </c>
      <c r="V11" s="108">
        <v>65</v>
      </c>
      <c r="W11" s="108">
        <v>1.84</v>
      </c>
      <c r="X11" s="108">
        <v>10</v>
      </c>
      <c r="Y11" s="108">
        <v>1.33</v>
      </c>
      <c r="Z11" s="108">
        <v>20</v>
      </c>
      <c r="AA11" s="108">
        <v>0.52</v>
      </c>
      <c r="AB11" s="108">
        <v>202</v>
      </c>
      <c r="AC11" s="108">
        <v>13</v>
      </c>
      <c r="AD11" s="108">
        <v>0.05</v>
      </c>
      <c r="AE11" s="108">
        <v>57</v>
      </c>
      <c r="AF11" s="108">
        <v>1530</v>
      </c>
      <c r="AG11" s="108">
        <v>6</v>
      </c>
      <c r="AH11" s="108">
        <v>0.73</v>
      </c>
      <c r="AI11" s="108">
        <v>5</v>
      </c>
      <c r="AJ11" s="108">
        <v>7</v>
      </c>
      <c r="AK11" s="108">
        <v>92</v>
      </c>
      <c r="AL11" s="108" t="s">
        <v>415</v>
      </c>
      <c r="AM11" s="108">
        <v>0.16</v>
      </c>
      <c r="AN11" s="108" t="s">
        <v>416</v>
      </c>
      <c r="AO11" s="108" t="s">
        <v>416</v>
      </c>
      <c r="AP11" s="108">
        <v>298</v>
      </c>
      <c r="AQ11" s="108" t="s">
        <v>416</v>
      </c>
      <c r="AR11" s="108">
        <v>284</v>
      </c>
    </row>
    <row r="12" spans="1:44" x14ac:dyDescent="0.2">
      <c r="A12" s="108" t="s">
        <v>374</v>
      </c>
      <c r="B12" s="108">
        <v>32</v>
      </c>
      <c r="C12" s="108">
        <v>33</v>
      </c>
      <c r="D12" s="108">
        <v>1</v>
      </c>
      <c r="F12" s="108" t="s">
        <v>253</v>
      </c>
      <c r="K12" s="108">
        <v>5.0000000000000001E-4</v>
      </c>
      <c r="L12" s="108">
        <v>0.5</v>
      </c>
      <c r="M12" s="108">
        <v>4.29</v>
      </c>
      <c r="N12" s="379">
        <v>1605</v>
      </c>
      <c r="O12" s="108">
        <v>280</v>
      </c>
      <c r="P12" s="108">
        <v>1.6</v>
      </c>
      <c r="Q12" s="108" t="s">
        <v>413</v>
      </c>
      <c r="R12" s="108">
        <v>0.73</v>
      </c>
      <c r="S12" s="108">
        <v>3.3</v>
      </c>
      <c r="T12" s="108">
        <v>8</v>
      </c>
      <c r="U12" s="108">
        <v>94</v>
      </c>
      <c r="V12" s="108">
        <v>73</v>
      </c>
      <c r="W12" s="108">
        <v>2.5499999999999998</v>
      </c>
      <c r="X12" s="108">
        <v>10</v>
      </c>
      <c r="Y12" s="108">
        <v>1.8</v>
      </c>
      <c r="Z12" s="108">
        <v>20</v>
      </c>
      <c r="AA12" s="108">
        <v>0.67</v>
      </c>
      <c r="AB12" s="108">
        <v>294</v>
      </c>
      <c r="AC12" s="108">
        <v>12</v>
      </c>
      <c r="AD12" s="108">
        <v>0.12</v>
      </c>
      <c r="AE12" s="108">
        <v>73</v>
      </c>
      <c r="AF12" s="108">
        <v>1810</v>
      </c>
      <c r="AG12" s="108">
        <v>5</v>
      </c>
      <c r="AH12" s="376">
        <v>0.96</v>
      </c>
      <c r="AI12" s="376">
        <v>35</v>
      </c>
      <c r="AJ12" s="108">
        <v>9</v>
      </c>
      <c r="AK12" s="108">
        <v>91</v>
      </c>
      <c r="AL12" s="108" t="s">
        <v>415</v>
      </c>
      <c r="AM12" s="108">
        <v>0.21</v>
      </c>
      <c r="AN12" s="108" t="s">
        <v>416</v>
      </c>
      <c r="AO12" s="108" t="s">
        <v>416</v>
      </c>
      <c r="AP12" s="108">
        <v>297</v>
      </c>
      <c r="AQ12" s="108" t="s">
        <v>416</v>
      </c>
      <c r="AR12" s="108">
        <v>306</v>
      </c>
    </row>
    <row r="13" spans="1:44" x14ac:dyDescent="0.2">
      <c r="A13" s="108" t="s">
        <v>374</v>
      </c>
      <c r="B13" s="108">
        <v>33</v>
      </c>
      <c r="C13" s="108">
        <v>34</v>
      </c>
      <c r="D13" s="108">
        <v>1</v>
      </c>
      <c r="F13" s="108" t="s">
        <v>254</v>
      </c>
      <c r="K13" s="108">
        <v>5.0000000000000001E-4</v>
      </c>
      <c r="L13" s="108">
        <v>0.25</v>
      </c>
      <c r="M13" s="108">
        <v>3.86</v>
      </c>
      <c r="N13" s="108">
        <v>26</v>
      </c>
      <c r="O13" s="108">
        <v>280</v>
      </c>
      <c r="P13" s="108">
        <v>1.4</v>
      </c>
      <c r="Q13" s="108" t="s">
        <v>413</v>
      </c>
      <c r="R13" s="108">
        <v>1.06</v>
      </c>
      <c r="S13" s="108">
        <v>4.5999999999999996</v>
      </c>
      <c r="T13" s="108">
        <v>9</v>
      </c>
      <c r="U13" s="108">
        <v>107</v>
      </c>
      <c r="V13" s="108">
        <v>67</v>
      </c>
      <c r="W13" s="108">
        <v>2.67</v>
      </c>
      <c r="X13" s="108">
        <v>10</v>
      </c>
      <c r="Y13" s="108">
        <v>1.54</v>
      </c>
      <c r="Z13" s="108">
        <v>20</v>
      </c>
      <c r="AA13" s="108">
        <v>0.88</v>
      </c>
      <c r="AB13" s="108">
        <v>355</v>
      </c>
      <c r="AC13" s="108">
        <v>20</v>
      </c>
      <c r="AD13" s="108">
        <v>0.17</v>
      </c>
      <c r="AE13" s="108">
        <v>84</v>
      </c>
      <c r="AF13" s="108">
        <v>2980</v>
      </c>
      <c r="AG13" s="108">
        <v>3</v>
      </c>
      <c r="AH13" s="108">
        <v>0.66</v>
      </c>
      <c r="AI13" s="108" t="s">
        <v>414</v>
      </c>
      <c r="AJ13" s="108">
        <v>9</v>
      </c>
      <c r="AK13" s="108">
        <v>71</v>
      </c>
      <c r="AL13" s="108" t="s">
        <v>415</v>
      </c>
      <c r="AM13" s="108">
        <v>0.28999999999999998</v>
      </c>
      <c r="AN13" s="108" t="s">
        <v>416</v>
      </c>
      <c r="AO13" s="108" t="s">
        <v>416</v>
      </c>
      <c r="AP13" s="108">
        <v>352</v>
      </c>
      <c r="AQ13" s="108" t="s">
        <v>416</v>
      </c>
      <c r="AR13" s="108">
        <v>414</v>
      </c>
    </row>
    <row r="14" spans="1:44" x14ac:dyDescent="0.2">
      <c r="A14" s="108" t="s">
        <v>374</v>
      </c>
      <c r="B14" s="108">
        <v>34</v>
      </c>
      <c r="C14" s="108">
        <v>35</v>
      </c>
      <c r="D14" s="108">
        <v>1</v>
      </c>
      <c r="F14" s="108" t="s">
        <v>255</v>
      </c>
      <c r="K14" s="108">
        <v>5.0000000000000001E-4</v>
      </c>
      <c r="L14" s="108">
        <v>0.25</v>
      </c>
      <c r="M14" s="108">
        <v>5.8</v>
      </c>
      <c r="N14" s="108">
        <v>24</v>
      </c>
      <c r="O14" s="108">
        <v>280</v>
      </c>
      <c r="P14" s="108">
        <v>1.3</v>
      </c>
      <c r="Q14" s="108" t="s">
        <v>413</v>
      </c>
      <c r="R14" s="108">
        <v>1.06</v>
      </c>
      <c r="S14" s="108">
        <v>1.2</v>
      </c>
      <c r="T14" s="108">
        <v>19</v>
      </c>
      <c r="U14" s="108">
        <v>118</v>
      </c>
      <c r="V14" s="108">
        <v>81</v>
      </c>
      <c r="W14" s="108">
        <v>4.87</v>
      </c>
      <c r="X14" s="108">
        <v>20</v>
      </c>
      <c r="Y14" s="108">
        <v>2.15</v>
      </c>
      <c r="Z14" s="108">
        <v>20</v>
      </c>
      <c r="AA14" s="108">
        <v>1.65</v>
      </c>
      <c r="AB14" s="108">
        <v>562</v>
      </c>
      <c r="AC14" s="108">
        <v>11</v>
      </c>
      <c r="AD14" s="108">
        <v>1.38</v>
      </c>
      <c r="AE14" s="108">
        <v>77</v>
      </c>
      <c r="AF14" s="108">
        <v>1440</v>
      </c>
      <c r="AG14" s="108">
        <v>7</v>
      </c>
      <c r="AH14" s="377">
        <v>1.02</v>
      </c>
      <c r="AI14" s="108">
        <v>6</v>
      </c>
      <c r="AJ14" s="108">
        <v>13</v>
      </c>
      <c r="AK14" s="108">
        <v>156</v>
      </c>
      <c r="AL14" s="108" t="s">
        <v>415</v>
      </c>
      <c r="AM14" s="108">
        <v>0.63</v>
      </c>
      <c r="AN14" s="108" t="s">
        <v>416</v>
      </c>
      <c r="AO14" s="108" t="s">
        <v>416</v>
      </c>
      <c r="AP14" s="108">
        <v>215</v>
      </c>
      <c r="AQ14" s="108" t="s">
        <v>416</v>
      </c>
      <c r="AR14" s="108">
        <v>233</v>
      </c>
    </row>
    <row r="15" spans="1:44" x14ac:dyDescent="0.2">
      <c r="A15" s="108" t="s">
        <v>374</v>
      </c>
      <c r="B15" s="108">
        <v>35</v>
      </c>
      <c r="C15" s="108">
        <v>36</v>
      </c>
      <c r="D15" s="108">
        <v>1</v>
      </c>
      <c r="F15" s="108" t="s">
        <v>257</v>
      </c>
      <c r="K15" s="108">
        <v>5.0000000000000001E-4</v>
      </c>
      <c r="L15" s="108">
        <v>0.25</v>
      </c>
      <c r="M15" s="108">
        <v>7.98</v>
      </c>
      <c r="N15" s="108" t="s">
        <v>414</v>
      </c>
      <c r="O15" s="108">
        <v>3010</v>
      </c>
      <c r="P15" s="108">
        <v>1.6</v>
      </c>
      <c r="Q15" s="108" t="s">
        <v>413</v>
      </c>
      <c r="R15" s="108">
        <v>3.59</v>
      </c>
      <c r="S15" s="108">
        <v>0.8</v>
      </c>
      <c r="T15" s="108">
        <v>28</v>
      </c>
      <c r="U15" s="108">
        <v>85</v>
      </c>
      <c r="V15" s="108">
        <v>81</v>
      </c>
      <c r="W15" s="108">
        <v>7.39</v>
      </c>
      <c r="X15" s="108">
        <v>20</v>
      </c>
      <c r="Y15" s="108">
        <v>2.12</v>
      </c>
      <c r="Z15" s="108">
        <v>40</v>
      </c>
      <c r="AA15" s="108">
        <v>2.54</v>
      </c>
      <c r="AB15" s="108">
        <v>1500</v>
      </c>
      <c r="AC15" s="108">
        <v>2</v>
      </c>
      <c r="AD15" s="108">
        <v>2.2200000000000002</v>
      </c>
      <c r="AE15" s="108">
        <v>56</v>
      </c>
      <c r="AF15" s="108">
        <v>2510</v>
      </c>
      <c r="AG15" s="108">
        <v>12</v>
      </c>
      <c r="AH15" s="376">
        <v>0.76</v>
      </c>
      <c r="AI15" s="108">
        <v>7</v>
      </c>
      <c r="AJ15" s="108">
        <v>16</v>
      </c>
      <c r="AK15" s="108">
        <v>354</v>
      </c>
      <c r="AL15" s="108" t="s">
        <v>415</v>
      </c>
      <c r="AM15" s="108">
        <v>1.05</v>
      </c>
      <c r="AN15" s="108" t="s">
        <v>416</v>
      </c>
      <c r="AO15" s="108" t="s">
        <v>416</v>
      </c>
      <c r="AP15" s="108">
        <v>153</v>
      </c>
      <c r="AQ15" s="108" t="s">
        <v>416</v>
      </c>
      <c r="AR15" s="108">
        <v>135</v>
      </c>
    </row>
    <row r="16" spans="1:44" x14ac:dyDescent="0.2">
      <c r="A16" s="108" t="s">
        <v>374</v>
      </c>
      <c r="B16" s="108">
        <v>36</v>
      </c>
      <c r="C16" s="108">
        <v>37</v>
      </c>
      <c r="D16" s="108">
        <v>1</v>
      </c>
      <c r="F16" s="108" t="s">
        <v>258</v>
      </c>
      <c r="K16" s="108">
        <v>5.0000000000000001E-4</v>
      </c>
      <c r="L16" s="108">
        <v>0.25</v>
      </c>
      <c r="M16" s="108">
        <v>6.63</v>
      </c>
      <c r="N16" s="108">
        <v>21</v>
      </c>
      <c r="O16" s="108">
        <v>4080</v>
      </c>
      <c r="P16" s="108">
        <v>1.4</v>
      </c>
      <c r="Q16" s="108" t="s">
        <v>413</v>
      </c>
      <c r="R16" s="108">
        <v>2.2200000000000002</v>
      </c>
      <c r="S16" s="108" t="s">
        <v>417</v>
      </c>
      <c r="T16" s="108">
        <v>27</v>
      </c>
      <c r="U16" s="108">
        <v>197</v>
      </c>
      <c r="V16" s="108">
        <v>71</v>
      </c>
      <c r="W16" s="108">
        <v>6.35</v>
      </c>
      <c r="X16" s="108">
        <v>20</v>
      </c>
      <c r="Y16" s="108">
        <v>2.21</v>
      </c>
      <c r="Z16" s="108">
        <v>30</v>
      </c>
      <c r="AA16" s="108">
        <v>2.2799999999999998</v>
      </c>
      <c r="AB16" s="108">
        <v>807</v>
      </c>
      <c r="AC16" s="108">
        <v>2</v>
      </c>
      <c r="AD16" s="108">
        <v>1.53</v>
      </c>
      <c r="AE16" s="108">
        <v>101</v>
      </c>
      <c r="AF16" s="108">
        <v>1790</v>
      </c>
      <c r="AG16" s="108" t="s">
        <v>413</v>
      </c>
      <c r="AH16" s="108">
        <v>0.56999999999999995</v>
      </c>
      <c r="AI16" s="108" t="s">
        <v>414</v>
      </c>
      <c r="AJ16" s="108">
        <v>18</v>
      </c>
      <c r="AK16" s="108">
        <v>216</v>
      </c>
      <c r="AL16" s="108" t="s">
        <v>415</v>
      </c>
      <c r="AM16" s="108">
        <v>0.87</v>
      </c>
      <c r="AN16" s="108" t="s">
        <v>416</v>
      </c>
      <c r="AO16" s="108" t="s">
        <v>416</v>
      </c>
      <c r="AP16" s="108">
        <v>156</v>
      </c>
      <c r="AQ16" s="108" t="s">
        <v>416</v>
      </c>
      <c r="AR16" s="108">
        <v>126</v>
      </c>
    </row>
    <row r="17" spans="1:44" x14ac:dyDescent="0.2">
      <c r="A17" s="108" t="s">
        <v>374</v>
      </c>
      <c r="B17" s="108">
        <v>37</v>
      </c>
      <c r="C17" s="108">
        <v>38</v>
      </c>
      <c r="D17" s="108">
        <v>1</v>
      </c>
      <c r="F17" s="108" t="s">
        <v>259</v>
      </c>
      <c r="K17" s="108">
        <v>5.0000000000000001E-4</v>
      </c>
      <c r="L17" s="108">
        <v>0.25</v>
      </c>
      <c r="M17" s="108">
        <v>6.51</v>
      </c>
      <c r="N17" s="108">
        <v>35</v>
      </c>
      <c r="O17" s="108">
        <v>3950</v>
      </c>
      <c r="P17" s="108">
        <v>1.5</v>
      </c>
      <c r="Q17" s="108">
        <v>4</v>
      </c>
      <c r="R17" s="108">
        <v>1.79</v>
      </c>
      <c r="S17" s="108" t="s">
        <v>417</v>
      </c>
      <c r="T17" s="108">
        <v>26</v>
      </c>
      <c r="U17" s="108">
        <v>195</v>
      </c>
      <c r="V17" s="108">
        <v>60</v>
      </c>
      <c r="W17" s="108">
        <v>6.19</v>
      </c>
      <c r="X17" s="108">
        <v>20</v>
      </c>
      <c r="Y17" s="108">
        <v>2.09</v>
      </c>
      <c r="Z17" s="108">
        <v>40</v>
      </c>
      <c r="AA17" s="108">
        <v>2.0699999999999998</v>
      </c>
      <c r="AB17" s="108">
        <v>607</v>
      </c>
      <c r="AC17" s="108">
        <v>4</v>
      </c>
      <c r="AD17" s="108">
        <v>1.1000000000000001</v>
      </c>
      <c r="AE17" s="108">
        <v>95</v>
      </c>
      <c r="AF17" s="108">
        <v>1690</v>
      </c>
      <c r="AG17" s="108">
        <v>9</v>
      </c>
      <c r="AH17" s="108">
        <v>0.42</v>
      </c>
      <c r="AI17" s="108" t="s">
        <v>414</v>
      </c>
      <c r="AJ17" s="108">
        <v>18</v>
      </c>
      <c r="AK17" s="108">
        <v>197</v>
      </c>
      <c r="AL17" s="108" t="s">
        <v>415</v>
      </c>
      <c r="AM17" s="108">
        <v>0.82</v>
      </c>
      <c r="AN17" s="108" t="s">
        <v>416</v>
      </c>
      <c r="AO17" s="108" t="s">
        <v>416</v>
      </c>
      <c r="AP17" s="108">
        <v>155</v>
      </c>
      <c r="AQ17" s="108" t="s">
        <v>416</v>
      </c>
      <c r="AR17" s="108">
        <v>110</v>
      </c>
    </row>
    <row r="18" spans="1:44" x14ac:dyDescent="0.2">
      <c r="A18" s="108" t="s">
        <v>374</v>
      </c>
      <c r="B18" s="108">
        <v>38</v>
      </c>
      <c r="C18" s="108">
        <v>39</v>
      </c>
      <c r="D18" s="108">
        <v>1</v>
      </c>
      <c r="F18" s="108" t="s">
        <v>260</v>
      </c>
      <c r="K18" s="108">
        <v>5.0000000000000001E-4</v>
      </c>
      <c r="L18" s="108">
        <v>0.25</v>
      </c>
      <c r="M18" s="108">
        <v>7.59</v>
      </c>
      <c r="N18" s="108">
        <v>8</v>
      </c>
      <c r="O18" s="108">
        <v>3110</v>
      </c>
      <c r="P18" s="108">
        <v>1.9</v>
      </c>
      <c r="Q18" s="108" t="s">
        <v>413</v>
      </c>
      <c r="R18" s="108">
        <v>3.54</v>
      </c>
      <c r="S18" s="108" t="s">
        <v>417</v>
      </c>
      <c r="T18" s="108">
        <v>20</v>
      </c>
      <c r="U18" s="108">
        <v>32</v>
      </c>
      <c r="V18" s="108">
        <v>29</v>
      </c>
      <c r="W18" s="108">
        <v>7.23</v>
      </c>
      <c r="X18" s="108">
        <v>20</v>
      </c>
      <c r="Y18" s="108">
        <v>1.65</v>
      </c>
      <c r="Z18" s="108">
        <v>40</v>
      </c>
      <c r="AA18" s="108">
        <v>2.0699999999999998</v>
      </c>
      <c r="AB18" s="108">
        <v>1445</v>
      </c>
      <c r="AC18" s="108">
        <v>2</v>
      </c>
      <c r="AD18" s="108">
        <v>3</v>
      </c>
      <c r="AE18" s="108">
        <v>21</v>
      </c>
      <c r="AF18" s="108">
        <v>3090</v>
      </c>
      <c r="AG18" s="108">
        <v>2</v>
      </c>
      <c r="AH18" s="108">
        <v>0.27</v>
      </c>
      <c r="AI18" s="108" t="s">
        <v>414</v>
      </c>
      <c r="AJ18" s="108">
        <v>10</v>
      </c>
      <c r="AK18" s="108">
        <v>372</v>
      </c>
      <c r="AL18" s="108" t="s">
        <v>415</v>
      </c>
      <c r="AM18" s="108">
        <v>1.02</v>
      </c>
      <c r="AN18" s="108" t="s">
        <v>416</v>
      </c>
      <c r="AO18" s="108" t="s">
        <v>416</v>
      </c>
      <c r="AP18" s="108">
        <v>85</v>
      </c>
      <c r="AQ18" s="108" t="s">
        <v>416</v>
      </c>
      <c r="AR18" s="108">
        <v>111</v>
      </c>
    </row>
    <row r="19" spans="1:44" x14ac:dyDescent="0.2">
      <c r="A19" s="108" t="s">
        <v>374</v>
      </c>
      <c r="B19" s="108">
        <v>39</v>
      </c>
      <c r="C19" s="108">
        <v>40</v>
      </c>
      <c r="D19" s="108">
        <v>1</v>
      </c>
      <c r="F19" s="108" t="s">
        <v>261</v>
      </c>
      <c r="K19" s="108">
        <v>5.0000000000000001E-4</v>
      </c>
      <c r="L19" s="108">
        <v>0.25</v>
      </c>
      <c r="M19" s="108">
        <v>7</v>
      </c>
      <c r="N19" s="108" t="s">
        <v>414</v>
      </c>
      <c r="O19" s="108">
        <v>2510</v>
      </c>
      <c r="P19" s="108">
        <v>1.4</v>
      </c>
      <c r="Q19" s="108" t="s">
        <v>413</v>
      </c>
      <c r="R19" s="108">
        <v>3.55</v>
      </c>
      <c r="S19" s="108" t="s">
        <v>417</v>
      </c>
      <c r="T19" s="108">
        <v>28</v>
      </c>
      <c r="U19" s="108">
        <v>56</v>
      </c>
      <c r="V19" s="108">
        <v>108</v>
      </c>
      <c r="W19" s="108">
        <v>7.15</v>
      </c>
      <c r="X19" s="108">
        <v>20</v>
      </c>
      <c r="Y19" s="108">
        <v>1.36</v>
      </c>
      <c r="Z19" s="108">
        <v>40</v>
      </c>
      <c r="AA19" s="108">
        <v>2.36</v>
      </c>
      <c r="AB19" s="108">
        <v>1155</v>
      </c>
      <c r="AC19" s="108">
        <v>1</v>
      </c>
      <c r="AD19" s="108">
        <v>3.53</v>
      </c>
      <c r="AE19" s="108">
        <v>38</v>
      </c>
      <c r="AF19" s="108">
        <v>2560</v>
      </c>
      <c r="AG19" s="108">
        <v>3</v>
      </c>
      <c r="AH19" s="377">
        <v>1.23</v>
      </c>
      <c r="AI19" s="108" t="s">
        <v>414</v>
      </c>
      <c r="AJ19" s="108">
        <v>13</v>
      </c>
      <c r="AK19" s="108">
        <v>301</v>
      </c>
      <c r="AL19" s="108" t="s">
        <v>415</v>
      </c>
      <c r="AM19" s="108">
        <v>0.96</v>
      </c>
      <c r="AN19" s="108" t="s">
        <v>416</v>
      </c>
      <c r="AO19" s="108" t="s">
        <v>416</v>
      </c>
      <c r="AP19" s="108">
        <v>133</v>
      </c>
      <c r="AQ19" s="108" t="s">
        <v>416</v>
      </c>
      <c r="AR19" s="108">
        <v>133</v>
      </c>
    </row>
    <row r="20" spans="1:44" x14ac:dyDescent="0.2">
      <c r="A20" s="108" t="s">
        <v>374</v>
      </c>
      <c r="B20" s="108">
        <v>40</v>
      </c>
      <c r="C20" s="108">
        <v>41</v>
      </c>
      <c r="D20" s="108">
        <v>1</v>
      </c>
      <c r="F20" s="108" t="s">
        <v>262</v>
      </c>
      <c r="K20" s="108">
        <v>8.0000000000000002E-3</v>
      </c>
      <c r="L20" s="108">
        <v>0.25</v>
      </c>
      <c r="M20" s="108">
        <v>6.99</v>
      </c>
      <c r="N20" s="108">
        <v>54</v>
      </c>
      <c r="O20" s="108">
        <v>190</v>
      </c>
      <c r="P20" s="108">
        <v>1.8</v>
      </c>
      <c r="Q20" s="108" t="s">
        <v>413</v>
      </c>
      <c r="R20" s="108">
        <v>3.65</v>
      </c>
      <c r="S20" s="108">
        <v>0.5</v>
      </c>
      <c r="T20" s="108">
        <v>29</v>
      </c>
      <c r="U20" s="108">
        <v>34</v>
      </c>
      <c r="V20" s="108">
        <v>232</v>
      </c>
      <c r="W20" s="108">
        <v>8.2899999999999991</v>
      </c>
      <c r="X20" s="108">
        <v>20</v>
      </c>
      <c r="Y20" s="108">
        <v>1.1200000000000001</v>
      </c>
      <c r="Z20" s="108">
        <v>40</v>
      </c>
      <c r="AA20" s="108">
        <v>1.98</v>
      </c>
      <c r="AB20" s="108">
        <v>1325</v>
      </c>
      <c r="AC20" s="108">
        <v>2</v>
      </c>
      <c r="AD20" s="108">
        <v>3.75</v>
      </c>
      <c r="AE20" s="108">
        <v>44</v>
      </c>
      <c r="AF20" s="108">
        <v>2410</v>
      </c>
      <c r="AG20" s="108">
        <v>8</v>
      </c>
      <c r="AH20" s="380">
        <v>2.89</v>
      </c>
      <c r="AI20" s="108" t="s">
        <v>414</v>
      </c>
      <c r="AJ20" s="108">
        <v>11</v>
      </c>
      <c r="AK20" s="108">
        <v>257</v>
      </c>
      <c r="AL20" s="108" t="s">
        <v>415</v>
      </c>
      <c r="AM20" s="108">
        <v>0.92</v>
      </c>
      <c r="AN20" s="108" t="s">
        <v>416</v>
      </c>
      <c r="AO20" s="108" t="s">
        <v>416</v>
      </c>
      <c r="AP20" s="108">
        <v>119</v>
      </c>
      <c r="AQ20" s="108" t="s">
        <v>416</v>
      </c>
      <c r="AR20" s="108">
        <v>128</v>
      </c>
    </row>
    <row r="21" spans="1:44" x14ac:dyDescent="0.2">
      <c r="A21" s="108" t="s">
        <v>374</v>
      </c>
      <c r="B21" s="108">
        <v>41</v>
      </c>
      <c r="C21" s="108">
        <v>42</v>
      </c>
      <c r="D21" s="108">
        <v>1</v>
      </c>
      <c r="F21" s="108" t="s">
        <v>263</v>
      </c>
      <c r="K21" s="108">
        <v>5.0000000000000001E-4</v>
      </c>
      <c r="L21" s="108">
        <v>0.25</v>
      </c>
      <c r="M21" s="108">
        <v>4.9000000000000004</v>
      </c>
      <c r="N21" s="108" t="s">
        <v>414</v>
      </c>
      <c r="O21" s="108">
        <v>3410</v>
      </c>
      <c r="P21" s="108">
        <v>1.5</v>
      </c>
      <c r="Q21" s="108">
        <v>2</v>
      </c>
      <c r="R21" s="108">
        <v>1.24</v>
      </c>
      <c r="S21" s="108" t="s">
        <v>417</v>
      </c>
      <c r="T21" s="108">
        <v>16</v>
      </c>
      <c r="U21" s="108">
        <v>68</v>
      </c>
      <c r="V21" s="108">
        <v>62</v>
      </c>
      <c r="W21" s="108">
        <v>4.4000000000000004</v>
      </c>
      <c r="X21" s="108">
        <v>10</v>
      </c>
      <c r="Y21" s="108">
        <v>2.04</v>
      </c>
      <c r="Z21" s="108">
        <v>20</v>
      </c>
      <c r="AA21" s="108">
        <v>1.58</v>
      </c>
      <c r="AB21" s="108">
        <v>604</v>
      </c>
      <c r="AC21" s="108">
        <v>4</v>
      </c>
      <c r="AD21" s="108">
        <v>1.25</v>
      </c>
      <c r="AE21" s="108">
        <v>35</v>
      </c>
      <c r="AF21" s="108">
        <v>1170</v>
      </c>
      <c r="AG21" s="108">
        <v>7</v>
      </c>
      <c r="AH21" s="108">
        <v>0.46</v>
      </c>
      <c r="AI21" s="108" t="s">
        <v>414</v>
      </c>
      <c r="AJ21" s="108">
        <v>10</v>
      </c>
      <c r="AK21" s="108">
        <v>175</v>
      </c>
      <c r="AL21" s="108" t="s">
        <v>415</v>
      </c>
      <c r="AM21" s="108">
        <v>0.51</v>
      </c>
      <c r="AN21" s="108" t="s">
        <v>416</v>
      </c>
      <c r="AO21" s="108" t="s">
        <v>416</v>
      </c>
      <c r="AP21" s="108">
        <v>105</v>
      </c>
      <c r="AQ21" s="108" t="s">
        <v>416</v>
      </c>
      <c r="AR21" s="108">
        <v>85</v>
      </c>
    </row>
    <row r="22" spans="1:44" x14ac:dyDescent="0.2">
      <c r="A22" s="108" t="s">
        <v>374</v>
      </c>
      <c r="B22" s="108">
        <v>42</v>
      </c>
      <c r="C22" s="108">
        <v>43</v>
      </c>
      <c r="D22" s="108">
        <v>1</v>
      </c>
      <c r="F22" s="108" t="s">
        <v>264</v>
      </c>
      <c r="K22" s="108">
        <v>5.0000000000000001E-4</v>
      </c>
      <c r="L22" s="108">
        <v>0.25</v>
      </c>
      <c r="M22" s="108">
        <v>7.17</v>
      </c>
      <c r="N22" s="108" t="s">
        <v>414</v>
      </c>
      <c r="O22" s="108">
        <v>3630</v>
      </c>
      <c r="P22" s="108">
        <v>1.6</v>
      </c>
      <c r="Q22" s="108">
        <v>4</v>
      </c>
      <c r="R22" s="108">
        <v>3.01</v>
      </c>
      <c r="S22" s="108" t="s">
        <v>417</v>
      </c>
      <c r="T22" s="108">
        <v>18</v>
      </c>
      <c r="U22" s="108">
        <v>44</v>
      </c>
      <c r="V22" s="108">
        <v>48</v>
      </c>
      <c r="W22" s="108">
        <v>6.77</v>
      </c>
      <c r="X22" s="108">
        <v>20</v>
      </c>
      <c r="Y22" s="108">
        <v>1.89</v>
      </c>
      <c r="Z22" s="108">
        <v>40</v>
      </c>
      <c r="AA22" s="108">
        <v>1.89</v>
      </c>
      <c r="AB22" s="108">
        <v>1235</v>
      </c>
      <c r="AC22" s="376">
        <v>50</v>
      </c>
      <c r="AD22" s="108">
        <v>2.68</v>
      </c>
      <c r="AE22" s="108">
        <v>22</v>
      </c>
      <c r="AF22" s="108">
        <v>2700</v>
      </c>
      <c r="AG22" s="108">
        <v>48</v>
      </c>
      <c r="AH22" s="108">
        <v>0.71</v>
      </c>
      <c r="AI22" s="108" t="s">
        <v>414</v>
      </c>
      <c r="AJ22" s="108">
        <v>10</v>
      </c>
      <c r="AK22" s="108">
        <v>328</v>
      </c>
      <c r="AL22" s="108" t="s">
        <v>415</v>
      </c>
      <c r="AM22" s="108">
        <v>0.88</v>
      </c>
      <c r="AN22" s="108" t="s">
        <v>416</v>
      </c>
      <c r="AO22" s="108" t="s">
        <v>416</v>
      </c>
      <c r="AP22" s="108">
        <v>86</v>
      </c>
      <c r="AQ22" s="108" t="s">
        <v>416</v>
      </c>
      <c r="AR22" s="108">
        <v>104</v>
      </c>
    </row>
    <row r="23" spans="1:44" x14ac:dyDescent="0.2">
      <c r="A23" s="108" t="s">
        <v>374</v>
      </c>
      <c r="B23" s="108">
        <v>43</v>
      </c>
      <c r="C23" s="108">
        <v>44</v>
      </c>
      <c r="D23" s="108">
        <v>1</v>
      </c>
      <c r="F23" s="108" t="s">
        <v>265</v>
      </c>
      <c r="K23" s="108">
        <v>5.0000000000000001E-4</v>
      </c>
      <c r="L23" s="108">
        <v>0.25</v>
      </c>
      <c r="M23" s="108">
        <v>6.54</v>
      </c>
      <c r="N23" s="108" t="s">
        <v>414</v>
      </c>
      <c r="O23" s="108">
        <v>3310</v>
      </c>
      <c r="P23" s="108">
        <v>1.7</v>
      </c>
      <c r="Q23" s="108" t="s">
        <v>413</v>
      </c>
      <c r="R23" s="108">
        <v>2.38</v>
      </c>
      <c r="S23" s="108" t="s">
        <v>417</v>
      </c>
      <c r="T23" s="108">
        <v>19</v>
      </c>
      <c r="U23" s="108">
        <v>61</v>
      </c>
      <c r="V23" s="108">
        <v>40</v>
      </c>
      <c r="W23" s="108">
        <v>5.91</v>
      </c>
      <c r="X23" s="108">
        <v>20</v>
      </c>
      <c r="Y23" s="108">
        <v>1.87</v>
      </c>
      <c r="Z23" s="108">
        <v>40</v>
      </c>
      <c r="AA23" s="108">
        <v>1.8</v>
      </c>
      <c r="AB23" s="108">
        <v>1030</v>
      </c>
      <c r="AC23" s="108">
        <v>2</v>
      </c>
      <c r="AD23" s="108">
        <v>1.98</v>
      </c>
      <c r="AE23" s="108">
        <v>29</v>
      </c>
      <c r="AF23" s="108">
        <v>2120</v>
      </c>
      <c r="AG23" s="108" t="s">
        <v>413</v>
      </c>
      <c r="AH23" s="108">
        <v>0.24</v>
      </c>
      <c r="AI23" s="108" t="s">
        <v>414</v>
      </c>
      <c r="AJ23" s="108">
        <v>11</v>
      </c>
      <c r="AK23" s="108">
        <v>298</v>
      </c>
      <c r="AL23" s="108" t="s">
        <v>415</v>
      </c>
      <c r="AM23" s="108">
        <v>0.76</v>
      </c>
      <c r="AN23" s="108" t="s">
        <v>416</v>
      </c>
      <c r="AO23" s="108" t="s">
        <v>416</v>
      </c>
      <c r="AP23" s="108">
        <v>92</v>
      </c>
      <c r="AQ23" s="108" t="s">
        <v>416</v>
      </c>
      <c r="AR23" s="108">
        <v>91</v>
      </c>
    </row>
    <row r="24" spans="1:44" x14ac:dyDescent="0.2">
      <c r="A24" s="108" t="s">
        <v>374</v>
      </c>
      <c r="B24" s="108">
        <v>44</v>
      </c>
      <c r="C24" s="108">
        <v>45</v>
      </c>
      <c r="D24" s="108">
        <v>1</v>
      </c>
      <c r="F24" s="108" t="s">
        <v>267</v>
      </c>
      <c r="K24" s="108">
        <v>5.0000000000000001E-4</v>
      </c>
      <c r="L24" s="108">
        <v>0.25</v>
      </c>
      <c r="M24" s="108">
        <v>7.96</v>
      </c>
      <c r="N24" s="108" t="s">
        <v>414</v>
      </c>
      <c r="O24" s="108">
        <v>4060</v>
      </c>
      <c r="P24" s="108">
        <v>2.1</v>
      </c>
      <c r="Q24" s="108">
        <v>2</v>
      </c>
      <c r="R24" s="108">
        <v>2.5</v>
      </c>
      <c r="S24" s="108" t="s">
        <v>417</v>
      </c>
      <c r="T24" s="108">
        <v>18</v>
      </c>
      <c r="U24" s="108">
        <v>28</v>
      </c>
      <c r="V24" s="108">
        <v>78</v>
      </c>
      <c r="W24" s="108">
        <v>7.7</v>
      </c>
      <c r="X24" s="108">
        <v>20</v>
      </c>
      <c r="Y24" s="108">
        <v>2.13</v>
      </c>
      <c r="Z24" s="108">
        <v>50</v>
      </c>
      <c r="AA24" s="108">
        <v>1.93</v>
      </c>
      <c r="AB24" s="108">
        <v>1330</v>
      </c>
      <c r="AC24" s="108">
        <v>3</v>
      </c>
      <c r="AD24" s="108">
        <v>2.4500000000000002</v>
      </c>
      <c r="AE24" s="108">
        <v>14</v>
      </c>
      <c r="AF24" s="108">
        <v>3360</v>
      </c>
      <c r="AG24" s="108">
        <v>4</v>
      </c>
      <c r="AH24" s="376">
        <v>0.75</v>
      </c>
      <c r="AI24" s="108" t="s">
        <v>414</v>
      </c>
      <c r="AJ24" s="108">
        <v>9</v>
      </c>
      <c r="AK24" s="108">
        <v>414</v>
      </c>
      <c r="AL24" s="108" t="s">
        <v>415</v>
      </c>
      <c r="AM24" s="108">
        <v>1.02</v>
      </c>
      <c r="AN24" s="108" t="s">
        <v>416</v>
      </c>
      <c r="AO24" s="108" t="s">
        <v>416</v>
      </c>
      <c r="AP24" s="108">
        <v>85</v>
      </c>
      <c r="AQ24" s="108" t="s">
        <v>416</v>
      </c>
      <c r="AR24" s="108">
        <v>109</v>
      </c>
    </row>
    <row r="25" spans="1:44" x14ac:dyDescent="0.2">
      <c r="A25" s="108" t="s">
        <v>374</v>
      </c>
      <c r="B25" s="108">
        <v>45</v>
      </c>
      <c r="C25" s="108">
        <v>46</v>
      </c>
      <c r="D25" s="108">
        <v>1</v>
      </c>
      <c r="F25" s="108" t="s">
        <v>268</v>
      </c>
      <c r="K25" s="108">
        <v>5.0000000000000001E-4</v>
      </c>
      <c r="L25" s="108">
        <v>0.25</v>
      </c>
      <c r="M25" s="108">
        <v>7.53</v>
      </c>
      <c r="N25" s="108">
        <v>10</v>
      </c>
      <c r="O25" s="108">
        <v>4140</v>
      </c>
      <c r="P25" s="108">
        <v>1.8</v>
      </c>
      <c r="Q25" s="108" t="s">
        <v>413</v>
      </c>
      <c r="R25" s="108">
        <v>3.81</v>
      </c>
      <c r="S25" s="108" t="s">
        <v>417</v>
      </c>
      <c r="T25" s="108">
        <v>22</v>
      </c>
      <c r="U25" s="108">
        <v>65</v>
      </c>
      <c r="V25" s="108">
        <v>42</v>
      </c>
      <c r="W25" s="108">
        <v>7.06</v>
      </c>
      <c r="X25" s="108">
        <v>20</v>
      </c>
      <c r="Y25" s="108">
        <v>2.36</v>
      </c>
      <c r="Z25" s="108">
        <v>40</v>
      </c>
      <c r="AA25" s="108">
        <v>2.41</v>
      </c>
      <c r="AB25" s="108">
        <v>1200</v>
      </c>
      <c r="AC25" s="108">
        <v>2</v>
      </c>
      <c r="AD25" s="108">
        <v>2.0499999999999998</v>
      </c>
      <c r="AE25" s="108">
        <v>37</v>
      </c>
      <c r="AF25" s="108">
        <v>2420</v>
      </c>
      <c r="AG25" s="108">
        <v>6</v>
      </c>
      <c r="AH25" s="108">
        <v>0.51</v>
      </c>
      <c r="AI25" s="108" t="s">
        <v>414</v>
      </c>
      <c r="AJ25" s="108">
        <v>13</v>
      </c>
      <c r="AK25" s="108">
        <v>372</v>
      </c>
      <c r="AL25" s="108" t="s">
        <v>415</v>
      </c>
      <c r="AM25" s="108">
        <v>0.94</v>
      </c>
      <c r="AN25" s="108" t="s">
        <v>416</v>
      </c>
      <c r="AO25" s="108" t="s">
        <v>416</v>
      </c>
      <c r="AP25" s="108">
        <v>121</v>
      </c>
      <c r="AQ25" s="108" t="s">
        <v>416</v>
      </c>
      <c r="AR25" s="108">
        <v>120</v>
      </c>
    </row>
    <row r="26" spans="1:44" x14ac:dyDescent="0.2">
      <c r="A26" s="108" t="s">
        <v>374</v>
      </c>
      <c r="B26" s="108">
        <v>46</v>
      </c>
      <c r="C26" s="108">
        <v>47</v>
      </c>
      <c r="D26" s="108">
        <v>1</v>
      </c>
      <c r="F26" s="108" t="s">
        <v>269</v>
      </c>
      <c r="K26" s="108">
        <v>5.0000000000000001E-4</v>
      </c>
      <c r="L26" s="108">
        <v>0.25</v>
      </c>
      <c r="M26" s="108">
        <v>5.01</v>
      </c>
      <c r="N26" s="108">
        <v>7</v>
      </c>
      <c r="O26" s="108">
        <v>3080</v>
      </c>
      <c r="P26" s="108">
        <v>1.2</v>
      </c>
      <c r="Q26" s="108">
        <v>3</v>
      </c>
      <c r="R26" s="108">
        <v>1.83</v>
      </c>
      <c r="S26" s="108" t="s">
        <v>417</v>
      </c>
      <c r="T26" s="108">
        <v>13</v>
      </c>
      <c r="U26" s="108">
        <v>49</v>
      </c>
      <c r="V26" s="108">
        <v>52</v>
      </c>
      <c r="W26" s="108">
        <v>5.05</v>
      </c>
      <c r="X26" s="108">
        <v>10</v>
      </c>
      <c r="Y26" s="108">
        <v>1.53</v>
      </c>
      <c r="Z26" s="108">
        <v>20</v>
      </c>
      <c r="AA26" s="108">
        <v>1.54</v>
      </c>
      <c r="AB26" s="108">
        <v>752</v>
      </c>
      <c r="AC26" s="108">
        <v>4</v>
      </c>
      <c r="AD26" s="108">
        <v>1.22</v>
      </c>
      <c r="AE26" s="108">
        <v>23</v>
      </c>
      <c r="AF26" s="108">
        <v>1450</v>
      </c>
      <c r="AG26" s="108">
        <v>3</v>
      </c>
      <c r="AH26" s="108">
        <v>0.55000000000000004</v>
      </c>
      <c r="AI26" s="108" t="s">
        <v>414</v>
      </c>
      <c r="AJ26" s="108">
        <v>8</v>
      </c>
      <c r="AK26" s="108">
        <v>219</v>
      </c>
      <c r="AL26" s="108" t="s">
        <v>415</v>
      </c>
      <c r="AM26" s="108">
        <v>0.48</v>
      </c>
      <c r="AN26" s="108" t="s">
        <v>416</v>
      </c>
      <c r="AO26" s="108" t="s">
        <v>416</v>
      </c>
      <c r="AP26" s="108">
        <v>83</v>
      </c>
      <c r="AQ26" s="108" t="s">
        <v>416</v>
      </c>
      <c r="AR26" s="108">
        <v>97</v>
      </c>
    </row>
    <row r="27" spans="1:44" x14ac:dyDescent="0.2">
      <c r="A27" s="108" t="s">
        <v>374</v>
      </c>
      <c r="B27" s="108">
        <v>47</v>
      </c>
      <c r="C27" s="108">
        <v>48</v>
      </c>
      <c r="D27" s="108">
        <v>1</v>
      </c>
      <c r="F27" s="108" t="s">
        <v>270</v>
      </c>
      <c r="K27" s="108">
        <v>1E-3</v>
      </c>
      <c r="L27" s="108">
        <v>0.25</v>
      </c>
      <c r="M27" s="108">
        <v>6.44</v>
      </c>
      <c r="N27" s="108" t="s">
        <v>414</v>
      </c>
      <c r="O27" s="108">
        <v>400</v>
      </c>
      <c r="P27" s="108">
        <v>1.5</v>
      </c>
      <c r="Q27" s="108">
        <v>3</v>
      </c>
      <c r="R27" s="108">
        <v>3.77</v>
      </c>
      <c r="S27" s="108" t="s">
        <v>417</v>
      </c>
      <c r="T27" s="108">
        <v>16</v>
      </c>
      <c r="U27" s="108">
        <v>20</v>
      </c>
      <c r="V27" s="108">
        <v>113</v>
      </c>
      <c r="W27" s="108">
        <v>5.63</v>
      </c>
      <c r="X27" s="108">
        <v>20</v>
      </c>
      <c r="Y27" s="108">
        <v>1.26</v>
      </c>
      <c r="Z27" s="108">
        <v>40</v>
      </c>
      <c r="AA27" s="108">
        <v>1.43</v>
      </c>
      <c r="AB27" s="108">
        <v>1040</v>
      </c>
      <c r="AC27" s="108">
        <v>5</v>
      </c>
      <c r="AD27" s="108">
        <v>2.63</v>
      </c>
      <c r="AE27" s="108">
        <v>10</v>
      </c>
      <c r="AF27" s="108">
        <v>2920</v>
      </c>
      <c r="AG27" s="108">
        <v>8</v>
      </c>
      <c r="AH27" s="377">
        <v>1.1399999999999999</v>
      </c>
      <c r="AI27" s="108" t="s">
        <v>414</v>
      </c>
      <c r="AJ27" s="108">
        <v>7</v>
      </c>
      <c r="AK27" s="108">
        <v>442</v>
      </c>
      <c r="AL27" s="108" t="s">
        <v>415</v>
      </c>
      <c r="AM27" s="108">
        <v>0.84</v>
      </c>
      <c r="AN27" s="108" t="s">
        <v>416</v>
      </c>
      <c r="AO27" s="108" t="s">
        <v>416</v>
      </c>
      <c r="AP27" s="108">
        <v>77</v>
      </c>
      <c r="AQ27" s="108" t="s">
        <v>416</v>
      </c>
      <c r="AR27" s="108">
        <v>106</v>
      </c>
    </row>
    <row r="28" spans="1:44" x14ac:dyDescent="0.2">
      <c r="A28" s="108" t="s">
        <v>374</v>
      </c>
      <c r="B28" s="108">
        <v>48</v>
      </c>
      <c r="C28" s="108">
        <v>49</v>
      </c>
      <c r="D28" s="108">
        <v>1</v>
      </c>
      <c r="F28" s="108" t="s">
        <v>271</v>
      </c>
      <c r="K28" s="108">
        <v>1E-3</v>
      </c>
      <c r="L28" s="108">
        <v>0.25</v>
      </c>
      <c r="M28" s="108">
        <v>5.88</v>
      </c>
      <c r="N28" s="108">
        <v>6</v>
      </c>
      <c r="O28" s="108">
        <v>800</v>
      </c>
      <c r="P28" s="108">
        <v>1.3</v>
      </c>
      <c r="Q28" s="108" t="s">
        <v>413</v>
      </c>
      <c r="R28" s="108">
        <v>2.13</v>
      </c>
      <c r="S28" s="108" t="s">
        <v>417</v>
      </c>
      <c r="T28" s="108">
        <v>16</v>
      </c>
      <c r="U28" s="108">
        <v>45</v>
      </c>
      <c r="V28" s="108">
        <v>71</v>
      </c>
      <c r="W28" s="108">
        <v>5.77</v>
      </c>
      <c r="X28" s="108">
        <v>20</v>
      </c>
      <c r="Y28" s="108">
        <v>1.43</v>
      </c>
      <c r="Z28" s="108">
        <v>30</v>
      </c>
      <c r="AA28" s="108">
        <v>1.63</v>
      </c>
      <c r="AB28" s="108">
        <v>924</v>
      </c>
      <c r="AC28" s="108">
        <v>3</v>
      </c>
      <c r="AD28" s="108">
        <v>2.0699999999999998</v>
      </c>
      <c r="AE28" s="108">
        <v>19</v>
      </c>
      <c r="AF28" s="108">
        <v>1990</v>
      </c>
      <c r="AG28" s="108">
        <v>7</v>
      </c>
      <c r="AH28" s="376">
        <v>0.89</v>
      </c>
      <c r="AI28" s="108" t="s">
        <v>414</v>
      </c>
      <c r="AJ28" s="108">
        <v>9</v>
      </c>
      <c r="AK28" s="108">
        <v>280</v>
      </c>
      <c r="AL28" s="108" t="s">
        <v>415</v>
      </c>
      <c r="AM28" s="108">
        <v>0.71</v>
      </c>
      <c r="AN28" s="108" t="s">
        <v>416</v>
      </c>
      <c r="AO28" s="108" t="s">
        <v>416</v>
      </c>
      <c r="AP28" s="108">
        <v>89</v>
      </c>
      <c r="AQ28" s="108" t="s">
        <v>416</v>
      </c>
      <c r="AR28" s="108">
        <v>99</v>
      </c>
    </row>
    <row r="29" spans="1:44" x14ac:dyDescent="0.2">
      <c r="A29" s="108" t="s">
        <v>374</v>
      </c>
      <c r="B29" s="108">
        <v>49</v>
      </c>
      <c r="C29" s="108">
        <v>50</v>
      </c>
      <c r="D29" s="108">
        <v>1</v>
      </c>
      <c r="F29" s="108" t="s">
        <v>272</v>
      </c>
      <c r="K29" s="108">
        <v>5.0000000000000001E-4</v>
      </c>
      <c r="L29" s="108">
        <v>0.25</v>
      </c>
      <c r="M29" s="108">
        <v>6.78</v>
      </c>
      <c r="N29" s="108">
        <v>13</v>
      </c>
      <c r="O29" s="108">
        <v>6010</v>
      </c>
      <c r="P29" s="108">
        <v>1.4</v>
      </c>
      <c r="Q29" s="108" t="s">
        <v>413</v>
      </c>
      <c r="R29" s="108">
        <v>2.82</v>
      </c>
      <c r="S29" s="108" t="s">
        <v>417</v>
      </c>
      <c r="T29" s="108">
        <v>28</v>
      </c>
      <c r="U29" s="108">
        <v>174</v>
      </c>
      <c r="V29" s="108">
        <v>71</v>
      </c>
      <c r="W29" s="108">
        <v>7.02</v>
      </c>
      <c r="X29" s="108">
        <v>20</v>
      </c>
      <c r="Y29" s="108">
        <v>2.37</v>
      </c>
      <c r="Z29" s="108">
        <v>30</v>
      </c>
      <c r="AA29" s="108">
        <v>2.3199999999999998</v>
      </c>
      <c r="AB29" s="108">
        <v>998</v>
      </c>
      <c r="AC29" s="108">
        <v>1</v>
      </c>
      <c r="AD29" s="108">
        <v>1.8</v>
      </c>
      <c r="AE29" s="108">
        <v>85</v>
      </c>
      <c r="AF29" s="108">
        <v>2040</v>
      </c>
      <c r="AG29" s="108">
        <v>2</v>
      </c>
      <c r="AH29" s="108">
        <v>0.47</v>
      </c>
      <c r="AI29" s="108" t="s">
        <v>414</v>
      </c>
      <c r="AJ29" s="108">
        <v>17</v>
      </c>
      <c r="AK29" s="108">
        <v>334</v>
      </c>
      <c r="AL29" s="108" t="s">
        <v>415</v>
      </c>
      <c r="AM29" s="108">
        <v>1.02</v>
      </c>
      <c r="AN29" s="108" t="s">
        <v>416</v>
      </c>
      <c r="AO29" s="108" t="s">
        <v>416</v>
      </c>
      <c r="AP29" s="108">
        <v>148</v>
      </c>
      <c r="AQ29" s="108" t="s">
        <v>416</v>
      </c>
      <c r="AR29" s="108">
        <v>124</v>
      </c>
    </row>
    <row r="30" spans="1:44" x14ac:dyDescent="0.2">
      <c r="A30" s="108" t="s">
        <v>374</v>
      </c>
      <c r="B30" s="108">
        <v>50</v>
      </c>
      <c r="C30" s="108">
        <v>51</v>
      </c>
      <c r="D30" s="108">
        <v>1</v>
      </c>
      <c r="F30" s="108" t="s">
        <v>273</v>
      </c>
      <c r="K30" s="108">
        <v>5.0000000000000001E-4</v>
      </c>
      <c r="L30" s="108">
        <v>0.25</v>
      </c>
      <c r="M30" s="108">
        <v>6.53</v>
      </c>
      <c r="N30" s="108">
        <v>34</v>
      </c>
      <c r="O30" s="108">
        <v>3710</v>
      </c>
      <c r="P30" s="108">
        <v>1.7</v>
      </c>
      <c r="Q30" s="108">
        <v>5</v>
      </c>
      <c r="R30" s="108">
        <v>3.54</v>
      </c>
      <c r="S30" s="108" t="s">
        <v>417</v>
      </c>
      <c r="T30" s="108">
        <v>34</v>
      </c>
      <c r="U30" s="108">
        <v>324</v>
      </c>
      <c r="V30" s="108">
        <v>61</v>
      </c>
      <c r="W30" s="108">
        <v>6.69</v>
      </c>
      <c r="X30" s="108">
        <v>20</v>
      </c>
      <c r="Y30" s="108">
        <v>1.55</v>
      </c>
      <c r="Z30" s="108">
        <v>30</v>
      </c>
      <c r="AA30" s="108">
        <v>3.13</v>
      </c>
      <c r="AB30" s="108">
        <v>1210</v>
      </c>
      <c r="AC30" s="108">
        <v>2</v>
      </c>
      <c r="AD30" s="108">
        <v>1.75</v>
      </c>
      <c r="AE30" s="108">
        <v>204</v>
      </c>
      <c r="AF30" s="108">
        <v>1720</v>
      </c>
      <c r="AG30" s="108">
        <v>6</v>
      </c>
      <c r="AH30" s="108">
        <v>0.35</v>
      </c>
      <c r="AI30" s="108" t="s">
        <v>414</v>
      </c>
      <c r="AJ30" s="108">
        <v>18</v>
      </c>
      <c r="AK30" s="108">
        <v>340</v>
      </c>
      <c r="AL30" s="108" t="s">
        <v>415</v>
      </c>
      <c r="AM30" s="108">
        <v>0.85</v>
      </c>
      <c r="AN30" s="108" t="s">
        <v>416</v>
      </c>
      <c r="AO30" s="108" t="s">
        <v>416</v>
      </c>
      <c r="AP30" s="108">
        <v>158</v>
      </c>
      <c r="AQ30" s="108" t="s">
        <v>416</v>
      </c>
      <c r="AR30" s="108">
        <v>110</v>
      </c>
    </row>
    <row r="31" spans="1:44" x14ac:dyDescent="0.2">
      <c r="A31" s="108" t="s">
        <v>374</v>
      </c>
      <c r="B31" s="108">
        <v>51</v>
      </c>
      <c r="C31" s="108">
        <v>52</v>
      </c>
      <c r="D31" s="108">
        <v>1</v>
      </c>
      <c r="F31" s="108" t="s">
        <v>274</v>
      </c>
      <c r="K31" s="108">
        <v>5.0000000000000001E-3</v>
      </c>
      <c r="L31" s="108">
        <v>0.25</v>
      </c>
      <c r="M31" s="108">
        <v>6.67</v>
      </c>
      <c r="N31" s="108">
        <v>40</v>
      </c>
      <c r="O31" s="108">
        <v>2780</v>
      </c>
      <c r="P31" s="108">
        <v>1.5</v>
      </c>
      <c r="Q31" s="108">
        <v>2</v>
      </c>
      <c r="R31" s="108">
        <v>3.18</v>
      </c>
      <c r="S31" s="108" t="s">
        <v>417</v>
      </c>
      <c r="T31" s="108">
        <v>27</v>
      </c>
      <c r="U31" s="108">
        <v>212</v>
      </c>
      <c r="V31" s="108">
        <v>51</v>
      </c>
      <c r="W31" s="108">
        <v>5.81</v>
      </c>
      <c r="X31" s="108">
        <v>20</v>
      </c>
      <c r="Y31" s="108">
        <v>1.69</v>
      </c>
      <c r="Z31" s="108">
        <v>30</v>
      </c>
      <c r="AA31" s="108">
        <v>2.38</v>
      </c>
      <c r="AB31" s="108">
        <v>781</v>
      </c>
      <c r="AC31" s="108">
        <v>6</v>
      </c>
      <c r="AD31" s="108">
        <v>1.9</v>
      </c>
      <c r="AE31" s="108">
        <v>134</v>
      </c>
      <c r="AF31" s="108">
        <v>2090</v>
      </c>
      <c r="AG31" s="108">
        <v>32</v>
      </c>
      <c r="AH31" s="376">
        <v>0.99</v>
      </c>
      <c r="AI31" s="108" t="s">
        <v>414</v>
      </c>
      <c r="AJ31" s="108">
        <v>15</v>
      </c>
      <c r="AK31" s="108">
        <v>330</v>
      </c>
      <c r="AL31" s="108" t="s">
        <v>415</v>
      </c>
      <c r="AM31" s="108">
        <v>0.84</v>
      </c>
      <c r="AN31" s="108" t="s">
        <v>416</v>
      </c>
      <c r="AO31" s="108" t="s">
        <v>416</v>
      </c>
      <c r="AP31" s="108">
        <v>186</v>
      </c>
      <c r="AQ31" s="108">
        <v>10</v>
      </c>
      <c r="AR31" s="108">
        <v>139</v>
      </c>
    </row>
    <row r="32" spans="1:44" x14ac:dyDescent="0.2">
      <c r="A32" s="108" t="s">
        <v>374</v>
      </c>
      <c r="B32" s="108">
        <v>52</v>
      </c>
      <c r="C32" s="108">
        <v>53.5</v>
      </c>
      <c r="D32" s="108">
        <v>1.5</v>
      </c>
      <c r="F32" s="108" t="s">
        <v>275</v>
      </c>
      <c r="K32" s="108">
        <v>3.0000000000000001E-3</v>
      </c>
      <c r="L32" s="108">
        <v>0.25</v>
      </c>
      <c r="M32" s="108">
        <v>5.16</v>
      </c>
      <c r="N32" s="108">
        <v>63</v>
      </c>
      <c r="O32" s="108">
        <v>670</v>
      </c>
      <c r="P32" s="108">
        <v>1.5</v>
      </c>
      <c r="Q32" s="108">
        <v>4</v>
      </c>
      <c r="R32" s="108">
        <v>3.76</v>
      </c>
      <c r="S32" s="108" t="s">
        <v>417</v>
      </c>
      <c r="T32" s="108">
        <v>18</v>
      </c>
      <c r="U32" s="108">
        <v>87</v>
      </c>
      <c r="V32" s="108">
        <v>57</v>
      </c>
      <c r="W32" s="108">
        <v>4.58</v>
      </c>
      <c r="X32" s="108">
        <v>10</v>
      </c>
      <c r="Y32" s="108">
        <v>1.48</v>
      </c>
      <c r="Z32" s="108">
        <v>20</v>
      </c>
      <c r="AA32" s="108">
        <v>1.44</v>
      </c>
      <c r="AB32" s="108">
        <v>917</v>
      </c>
      <c r="AC32" s="108">
        <v>2</v>
      </c>
      <c r="AD32" s="108">
        <v>0.82</v>
      </c>
      <c r="AE32" s="108">
        <v>52</v>
      </c>
      <c r="AF32" s="108">
        <v>1310</v>
      </c>
      <c r="AG32" s="108">
        <v>3</v>
      </c>
      <c r="AH32" s="376">
        <v>0.81</v>
      </c>
      <c r="AI32" s="108">
        <v>8</v>
      </c>
      <c r="AJ32" s="108">
        <v>12</v>
      </c>
      <c r="AK32" s="108">
        <v>250</v>
      </c>
      <c r="AL32" s="108" t="s">
        <v>415</v>
      </c>
      <c r="AM32" s="108">
        <v>0.65</v>
      </c>
      <c r="AN32" s="108" t="s">
        <v>416</v>
      </c>
      <c r="AO32" s="108" t="s">
        <v>416</v>
      </c>
      <c r="AP32" s="108">
        <v>130</v>
      </c>
      <c r="AQ32" s="108" t="s">
        <v>416</v>
      </c>
      <c r="AR32" s="108">
        <v>131</v>
      </c>
    </row>
    <row r="33" spans="1:44" x14ac:dyDescent="0.2">
      <c r="A33" s="108" t="s">
        <v>374</v>
      </c>
      <c r="B33" s="108">
        <v>53.5</v>
      </c>
      <c r="C33" s="108">
        <v>55</v>
      </c>
      <c r="D33" s="108">
        <v>1.5</v>
      </c>
      <c r="F33" s="108" t="s">
        <v>277</v>
      </c>
      <c r="K33" s="108">
        <v>5.0000000000000001E-4</v>
      </c>
      <c r="L33" s="108">
        <v>0.25</v>
      </c>
      <c r="M33" s="108">
        <v>6.58</v>
      </c>
      <c r="N33" s="108" t="s">
        <v>414</v>
      </c>
      <c r="O33" s="108">
        <v>2940</v>
      </c>
      <c r="P33" s="108">
        <v>1.5</v>
      </c>
      <c r="Q33" s="108">
        <v>7</v>
      </c>
      <c r="R33" s="108">
        <v>2.91</v>
      </c>
      <c r="S33" s="108" t="s">
        <v>417</v>
      </c>
      <c r="T33" s="108">
        <v>17</v>
      </c>
      <c r="U33" s="108">
        <v>89</v>
      </c>
      <c r="V33" s="108">
        <v>38</v>
      </c>
      <c r="W33" s="108">
        <v>4.43</v>
      </c>
      <c r="X33" s="108">
        <v>10</v>
      </c>
      <c r="Y33" s="108">
        <v>1.2</v>
      </c>
      <c r="Z33" s="108">
        <v>20</v>
      </c>
      <c r="AA33" s="108">
        <v>1.06</v>
      </c>
      <c r="AB33" s="108">
        <v>1080</v>
      </c>
      <c r="AC33" s="108">
        <v>1</v>
      </c>
      <c r="AD33" s="108">
        <v>2.6</v>
      </c>
      <c r="AE33" s="108">
        <v>44</v>
      </c>
      <c r="AF33" s="108">
        <v>1390</v>
      </c>
      <c r="AG33" s="108" t="s">
        <v>413</v>
      </c>
      <c r="AH33" s="108">
        <v>0.61</v>
      </c>
      <c r="AI33" s="108" t="s">
        <v>414</v>
      </c>
      <c r="AJ33" s="108">
        <v>11</v>
      </c>
      <c r="AK33" s="108">
        <v>273</v>
      </c>
      <c r="AL33" s="108" t="s">
        <v>415</v>
      </c>
      <c r="AM33" s="108">
        <v>0.61</v>
      </c>
      <c r="AN33" s="108" t="s">
        <v>416</v>
      </c>
      <c r="AO33" s="108" t="s">
        <v>416</v>
      </c>
      <c r="AP33" s="108">
        <v>108</v>
      </c>
      <c r="AQ33" s="108" t="s">
        <v>416</v>
      </c>
      <c r="AR33" s="108">
        <v>96</v>
      </c>
    </row>
    <row r="34" spans="1:44" x14ac:dyDescent="0.2">
      <c r="A34" s="108" t="s">
        <v>374</v>
      </c>
      <c r="B34" s="108">
        <v>55</v>
      </c>
      <c r="C34" s="108">
        <v>56.19</v>
      </c>
      <c r="D34" s="108">
        <v>1.1899999999999977</v>
      </c>
      <c r="F34" s="108" t="s">
        <v>278</v>
      </c>
      <c r="K34" s="108">
        <v>5.0000000000000001E-4</v>
      </c>
      <c r="L34" s="108">
        <v>0.25</v>
      </c>
      <c r="M34" s="108">
        <v>7.08</v>
      </c>
      <c r="N34" s="108" t="s">
        <v>414</v>
      </c>
      <c r="O34" s="108">
        <v>3770</v>
      </c>
      <c r="P34" s="108">
        <v>1.6</v>
      </c>
      <c r="Q34" s="108">
        <v>2</v>
      </c>
      <c r="R34" s="108">
        <v>3.5</v>
      </c>
      <c r="S34" s="108" t="s">
        <v>417</v>
      </c>
      <c r="T34" s="108">
        <v>23</v>
      </c>
      <c r="U34" s="108">
        <v>72</v>
      </c>
      <c r="V34" s="108">
        <v>47</v>
      </c>
      <c r="W34" s="108">
        <v>6.56</v>
      </c>
      <c r="X34" s="108">
        <v>20</v>
      </c>
      <c r="Y34" s="108">
        <v>1.86</v>
      </c>
      <c r="Z34" s="108">
        <v>30</v>
      </c>
      <c r="AA34" s="108">
        <v>1.86</v>
      </c>
      <c r="AB34" s="108">
        <v>1265</v>
      </c>
      <c r="AC34" s="108">
        <v>1</v>
      </c>
      <c r="AD34" s="108">
        <v>1.93</v>
      </c>
      <c r="AE34" s="108">
        <v>42</v>
      </c>
      <c r="AF34" s="108">
        <v>2140</v>
      </c>
      <c r="AG34" s="108">
        <v>6</v>
      </c>
      <c r="AH34" s="108">
        <v>0.6</v>
      </c>
      <c r="AI34" s="108" t="s">
        <v>414</v>
      </c>
      <c r="AJ34" s="108">
        <v>14</v>
      </c>
      <c r="AK34" s="108">
        <v>372</v>
      </c>
      <c r="AL34" s="108" t="s">
        <v>415</v>
      </c>
      <c r="AM34" s="108">
        <v>0.94</v>
      </c>
      <c r="AN34" s="108" t="s">
        <v>416</v>
      </c>
      <c r="AO34" s="108" t="s">
        <v>416</v>
      </c>
      <c r="AP34" s="108">
        <v>131</v>
      </c>
      <c r="AQ34" s="108" t="s">
        <v>416</v>
      </c>
      <c r="AR34" s="108">
        <v>110</v>
      </c>
    </row>
    <row r="35" spans="1:44" x14ac:dyDescent="0.2">
      <c r="A35" s="108" t="s">
        <v>374</v>
      </c>
      <c r="B35" s="108">
        <v>56.19</v>
      </c>
      <c r="C35" s="108">
        <v>57</v>
      </c>
      <c r="D35" s="108">
        <v>0.81000000000000227</v>
      </c>
      <c r="F35" s="108" t="s">
        <v>279</v>
      </c>
      <c r="K35" s="108">
        <v>3.0000000000000001E-3</v>
      </c>
      <c r="L35" s="108">
        <v>0.25</v>
      </c>
      <c r="M35" s="108">
        <v>5.48</v>
      </c>
      <c r="N35" s="108">
        <v>53</v>
      </c>
      <c r="O35" s="108">
        <v>170</v>
      </c>
      <c r="P35" s="108">
        <v>1.6</v>
      </c>
      <c r="Q35" s="108">
        <v>2</v>
      </c>
      <c r="R35" s="108">
        <v>1.58</v>
      </c>
      <c r="S35" s="108">
        <v>4.3</v>
      </c>
      <c r="T35" s="108">
        <v>20</v>
      </c>
      <c r="U35" s="108">
        <v>162</v>
      </c>
      <c r="V35" s="108">
        <v>79</v>
      </c>
      <c r="W35" s="108">
        <v>4.54</v>
      </c>
      <c r="X35" s="108">
        <v>10</v>
      </c>
      <c r="Y35" s="108">
        <v>2.2400000000000002</v>
      </c>
      <c r="Z35" s="108">
        <v>20</v>
      </c>
      <c r="AA35" s="108">
        <v>0.85</v>
      </c>
      <c r="AB35" s="108">
        <v>409</v>
      </c>
      <c r="AC35" s="108">
        <v>19</v>
      </c>
      <c r="AD35" s="108">
        <v>0.26</v>
      </c>
      <c r="AE35" s="108">
        <v>108</v>
      </c>
      <c r="AF35" s="108">
        <v>1940</v>
      </c>
      <c r="AG35" s="108">
        <v>7</v>
      </c>
      <c r="AH35" s="378">
        <v>2.15</v>
      </c>
      <c r="AI35" s="108" t="s">
        <v>414</v>
      </c>
      <c r="AJ35" s="108">
        <v>14</v>
      </c>
      <c r="AK35" s="108">
        <v>124</v>
      </c>
      <c r="AL35" s="108" t="s">
        <v>415</v>
      </c>
      <c r="AM35" s="108">
        <v>0.75</v>
      </c>
      <c r="AN35" s="108" t="s">
        <v>416</v>
      </c>
      <c r="AO35" s="108" t="s">
        <v>416</v>
      </c>
      <c r="AP35" s="108">
        <v>497</v>
      </c>
      <c r="AQ35" s="108" t="s">
        <v>416</v>
      </c>
      <c r="AR35" s="108">
        <v>445</v>
      </c>
    </row>
    <row r="36" spans="1:44" x14ac:dyDescent="0.2">
      <c r="A36" s="108" t="s">
        <v>374</v>
      </c>
      <c r="B36" s="108">
        <v>57</v>
      </c>
      <c r="C36" s="108">
        <v>58</v>
      </c>
      <c r="D36" s="108">
        <v>1</v>
      </c>
      <c r="F36" s="108" t="s">
        <v>280</v>
      </c>
      <c r="K36" s="108">
        <v>8.9999999999999993E-3</v>
      </c>
      <c r="L36" s="108">
        <v>0.25</v>
      </c>
      <c r="M36" s="108">
        <v>3.92</v>
      </c>
      <c r="N36" s="108">
        <v>25</v>
      </c>
      <c r="O36" s="108">
        <v>310</v>
      </c>
      <c r="P36" s="108">
        <v>1.3</v>
      </c>
      <c r="Q36" s="108" t="s">
        <v>413</v>
      </c>
      <c r="R36" s="108">
        <v>1.17</v>
      </c>
      <c r="S36" s="108">
        <v>3</v>
      </c>
      <c r="T36" s="108">
        <v>8</v>
      </c>
      <c r="U36" s="108">
        <v>105</v>
      </c>
      <c r="V36" s="108">
        <v>58</v>
      </c>
      <c r="W36" s="108">
        <v>2.5499999999999998</v>
      </c>
      <c r="X36" s="108">
        <v>10</v>
      </c>
      <c r="Y36" s="108">
        <v>1.29</v>
      </c>
      <c r="Z36" s="108">
        <v>20</v>
      </c>
      <c r="AA36" s="108">
        <v>0.61</v>
      </c>
      <c r="AB36" s="108">
        <v>287</v>
      </c>
      <c r="AC36" s="108">
        <v>12</v>
      </c>
      <c r="AD36" s="108">
        <v>0.05</v>
      </c>
      <c r="AE36" s="108">
        <v>67</v>
      </c>
      <c r="AF36" s="108">
        <v>1070</v>
      </c>
      <c r="AG36" s="108">
        <v>3</v>
      </c>
      <c r="AH36" s="377">
        <v>1.28</v>
      </c>
      <c r="AI36" s="108" t="s">
        <v>414</v>
      </c>
      <c r="AJ36" s="108">
        <v>9</v>
      </c>
      <c r="AK36" s="108">
        <v>99</v>
      </c>
      <c r="AL36" s="108" t="s">
        <v>415</v>
      </c>
      <c r="AM36" s="108">
        <v>0.26</v>
      </c>
      <c r="AN36" s="108" t="s">
        <v>416</v>
      </c>
      <c r="AO36" s="108" t="s">
        <v>416</v>
      </c>
      <c r="AP36" s="108">
        <v>352</v>
      </c>
      <c r="AQ36" s="108" t="s">
        <v>416</v>
      </c>
      <c r="AR36" s="108">
        <v>243</v>
      </c>
    </row>
    <row r="37" spans="1:44" x14ac:dyDescent="0.2">
      <c r="A37" s="108" t="s">
        <v>374</v>
      </c>
      <c r="B37" s="108">
        <v>58</v>
      </c>
      <c r="C37" s="108">
        <v>59</v>
      </c>
      <c r="D37" s="108">
        <v>1</v>
      </c>
      <c r="F37" s="108" t="s">
        <v>281</v>
      </c>
      <c r="K37" s="108">
        <v>1E-3</v>
      </c>
      <c r="L37" s="108">
        <v>0.25</v>
      </c>
      <c r="M37" s="108">
        <v>2.54</v>
      </c>
      <c r="N37" s="108">
        <v>46</v>
      </c>
      <c r="O37" s="108">
        <v>240</v>
      </c>
      <c r="P37" s="108">
        <v>1.2</v>
      </c>
      <c r="Q37" s="108" t="s">
        <v>413</v>
      </c>
      <c r="R37" s="108">
        <v>0.41</v>
      </c>
      <c r="S37" s="376">
        <v>5</v>
      </c>
      <c r="T37" s="108">
        <v>10</v>
      </c>
      <c r="U37" s="108">
        <v>108</v>
      </c>
      <c r="V37" s="108">
        <v>123</v>
      </c>
      <c r="W37" s="108">
        <v>2.08</v>
      </c>
      <c r="X37" s="108">
        <v>10</v>
      </c>
      <c r="Y37" s="108">
        <v>0.77</v>
      </c>
      <c r="Z37" s="108">
        <v>20</v>
      </c>
      <c r="AA37" s="108">
        <v>0.22</v>
      </c>
      <c r="AB37" s="108">
        <v>175</v>
      </c>
      <c r="AC37" s="108">
        <v>30</v>
      </c>
      <c r="AD37" s="108">
        <v>0.04</v>
      </c>
      <c r="AE37" s="108">
        <v>100</v>
      </c>
      <c r="AF37" s="108">
        <v>1570</v>
      </c>
      <c r="AG37" s="108" t="s">
        <v>413</v>
      </c>
      <c r="AH37" s="377">
        <v>1.08</v>
      </c>
      <c r="AI37" s="108" t="s">
        <v>414</v>
      </c>
      <c r="AJ37" s="108">
        <v>7</v>
      </c>
      <c r="AK37" s="108">
        <v>53</v>
      </c>
      <c r="AL37" s="108" t="s">
        <v>415</v>
      </c>
      <c r="AM37" s="108">
        <v>0.2</v>
      </c>
      <c r="AN37" s="108" t="s">
        <v>416</v>
      </c>
      <c r="AO37" s="108" t="s">
        <v>416</v>
      </c>
      <c r="AP37" s="108">
        <v>522</v>
      </c>
      <c r="AQ37" s="108" t="s">
        <v>416</v>
      </c>
      <c r="AR37" s="108">
        <v>368</v>
      </c>
    </row>
    <row r="38" spans="1:44" x14ac:dyDescent="0.2">
      <c r="A38" s="108" t="s">
        <v>374</v>
      </c>
      <c r="B38" s="108">
        <v>59</v>
      </c>
      <c r="C38" s="108">
        <v>60</v>
      </c>
      <c r="D38" s="108">
        <v>1</v>
      </c>
      <c r="F38" s="108" t="s">
        <v>282</v>
      </c>
      <c r="K38" s="108">
        <v>3.0000000000000001E-3</v>
      </c>
      <c r="L38" s="108">
        <v>0.25</v>
      </c>
      <c r="M38" s="108">
        <v>4.32</v>
      </c>
      <c r="N38" s="108">
        <v>49</v>
      </c>
      <c r="O38" s="108">
        <v>300</v>
      </c>
      <c r="P38" s="108">
        <v>1.3</v>
      </c>
      <c r="Q38" s="108">
        <v>2</v>
      </c>
      <c r="R38" s="108">
        <v>0.69</v>
      </c>
      <c r="S38" s="108">
        <v>2.9</v>
      </c>
      <c r="T38" s="108">
        <v>16</v>
      </c>
      <c r="U38" s="108">
        <v>143</v>
      </c>
      <c r="V38" s="108">
        <v>76</v>
      </c>
      <c r="W38" s="108">
        <v>3.09</v>
      </c>
      <c r="X38" s="108">
        <v>10</v>
      </c>
      <c r="Y38" s="108">
        <v>1.03</v>
      </c>
      <c r="Z38" s="108">
        <v>20</v>
      </c>
      <c r="AA38" s="108">
        <v>0.46</v>
      </c>
      <c r="AB38" s="108">
        <v>400</v>
      </c>
      <c r="AC38" s="108">
        <v>22</v>
      </c>
      <c r="AD38" s="108">
        <v>0.12</v>
      </c>
      <c r="AE38" s="108">
        <v>100</v>
      </c>
      <c r="AF38" s="108">
        <v>1530</v>
      </c>
      <c r="AG38" s="108" t="s">
        <v>413</v>
      </c>
      <c r="AH38" s="376">
        <v>0.99</v>
      </c>
      <c r="AI38" s="108" t="s">
        <v>414</v>
      </c>
      <c r="AJ38" s="108">
        <v>12</v>
      </c>
      <c r="AK38" s="108">
        <v>72</v>
      </c>
      <c r="AL38" s="108" t="s">
        <v>415</v>
      </c>
      <c r="AM38" s="108">
        <v>0.47</v>
      </c>
      <c r="AN38" s="108" t="s">
        <v>416</v>
      </c>
      <c r="AO38" s="108" t="s">
        <v>416</v>
      </c>
      <c r="AP38" s="108">
        <v>394</v>
      </c>
      <c r="AQ38" s="108" t="s">
        <v>416</v>
      </c>
      <c r="AR38" s="108">
        <v>234</v>
      </c>
    </row>
    <row r="39" spans="1:44" x14ac:dyDescent="0.2">
      <c r="A39" s="108" t="s">
        <v>374</v>
      </c>
      <c r="B39" s="108">
        <v>60</v>
      </c>
      <c r="C39" s="108">
        <v>61</v>
      </c>
      <c r="D39" s="108">
        <v>1</v>
      </c>
      <c r="F39" s="108" t="s">
        <v>283</v>
      </c>
      <c r="K39" s="108">
        <v>1E-3</v>
      </c>
      <c r="L39" s="108">
        <v>0.25</v>
      </c>
      <c r="M39" s="108">
        <v>6.39</v>
      </c>
      <c r="N39" s="108">
        <v>23</v>
      </c>
      <c r="O39" s="108">
        <v>140</v>
      </c>
      <c r="P39" s="108">
        <v>1.2</v>
      </c>
      <c r="Q39" s="108">
        <v>3</v>
      </c>
      <c r="R39" s="108">
        <v>2.48</v>
      </c>
      <c r="S39" s="108">
        <v>1.1000000000000001</v>
      </c>
      <c r="T39" s="108">
        <v>27</v>
      </c>
      <c r="U39" s="108">
        <v>241</v>
      </c>
      <c r="V39" s="108">
        <v>72</v>
      </c>
      <c r="W39" s="108">
        <v>6.37</v>
      </c>
      <c r="X39" s="108">
        <v>20</v>
      </c>
      <c r="Y39" s="108">
        <v>1.25</v>
      </c>
      <c r="Z39" s="108">
        <v>30</v>
      </c>
      <c r="AA39" s="108">
        <v>1.65</v>
      </c>
      <c r="AB39" s="108">
        <v>774</v>
      </c>
      <c r="AC39" s="108">
        <v>7</v>
      </c>
      <c r="AD39" s="108">
        <v>1.61</v>
      </c>
      <c r="AE39" s="108">
        <v>129</v>
      </c>
      <c r="AF39" s="108">
        <v>2110</v>
      </c>
      <c r="AG39" s="108">
        <v>3</v>
      </c>
      <c r="AH39" s="377">
        <v>1.48</v>
      </c>
      <c r="AI39" s="108" t="s">
        <v>414</v>
      </c>
      <c r="AJ39" s="108">
        <v>20</v>
      </c>
      <c r="AK39" s="108">
        <v>179</v>
      </c>
      <c r="AL39" s="108" t="s">
        <v>415</v>
      </c>
      <c r="AM39" s="108">
        <v>1.01</v>
      </c>
      <c r="AN39" s="108" t="s">
        <v>416</v>
      </c>
      <c r="AO39" s="108" t="s">
        <v>416</v>
      </c>
      <c r="AP39" s="108">
        <v>296</v>
      </c>
      <c r="AQ39" s="108">
        <v>10</v>
      </c>
      <c r="AR39" s="108">
        <v>236</v>
      </c>
    </row>
    <row r="40" spans="1:44" x14ac:dyDescent="0.2">
      <c r="A40" s="108" t="s">
        <v>374</v>
      </c>
      <c r="B40" s="108">
        <v>61</v>
      </c>
      <c r="C40" s="108">
        <v>62.11</v>
      </c>
      <c r="D40" s="108">
        <v>1.1099999999999994</v>
      </c>
      <c r="F40" s="108" t="s">
        <v>284</v>
      </c>
      <c r="K40" s="108">
        <v>2E-3</v>
      </c>
      <c r="L40" s="108">
        <v>0.25</v>
      </c>
      <c r="M40" s="108">
        <v>3.58</v>
      </c>
      <c r="N40" s="108">
        <v>30</v>
      </c>
      <c r="O40" s="108">
        <v>320</v>
      </c>
      <c r="P40" s="108">
        <v>1.3</v>
      </c>
      <c r="Q40" s="108">
        <v>2</v>
      </c>
      <c r="R40" s="108">
        <v>0.91</v>
      </c>
      <c r="S40" s="108">
        <v>3</v>
      </c>
      <c r="T40" s="108">
        <v>12</v>
      </c>
      <c r="U40" s="108">
        <v>122</v>
      </c>
      <c r="V40" s="108">
        <v>122</v>
      </c>
      <c r="W40" s="108">
        <v>2.44</v>
      </c>
      <c r="X40" s="108">
        <v>10</v>
      </c>
      <c r="Y40" s="108">
        <v>1.03</v>
      </c>
      <c r="Z40" s="108">
        <v>20</v>
      </c>
      <c r="AA40" s="108">
        <v>0.66</v>
      </c>
      <c r="AB40" s="108">
        <v>181</v>
      </c>
      <c r="AC40" s="108">
        <v>19</v>
      </c>
      <c r="AD40" s="108">
        <v>0.24</v>
      </c>
      <c r="AE40" s="108">
        <v>87</v>
      </c>
      <c r="AF40" s="108">
        <v>1660</v>
      </c>
      <c r="AG40" s="108">
        <v>5</v>
      </c>
      <c r="AH40" s="377">
        <v>1.01</v>
      </c>
      <c r="AI40" s="108" t="s">
        <v>414</v>
      </c>
      <c r="AJ40" s="108">
        <v>8</v>
      </c>
      <c r="AK40" s="108">
        <v>74</v>
      </c>
      <c r="AL40" s="108" t="s">
        <v>415</v>
      </c>
      <c r="AM40" s="108">
        <v>0.2</v>
      </c>
      <c r="AN40" s="108" t="s">
        <v>416</v>
      </c>
      <c r="AO40" s="108" t="s">
        <v>416</v>
      </c>
      <c r="AP40" s="108">
        <v>347</v>
      </c>
      <c r="AQ40" s="108" t="s">
        <v>416</v>
      </c>
      <c r="AR40" s="108">
        <v>296</v>
      </c>
    </row>
    <row r="41" spans="1:44" x14ac:dyDescent="0.2">
      <c r="A41" s="108" t="s">
        <v>374</v>
      </c>
      <c r="B41" s="108">
        <v>62.11</v>
      </c>
      <c r="C41" s="108">
        <v>63</v>
      </c>
      <c r="D41" s="108">
        <v>0.89000000000000057</v>
      </c>
      <c r="F41" s="108" t="s">
        <v>285</v>
      </c>
      <c r="K41" s="108">
        <v>3.0000000000000001E-3</v>
      </c>
      <c r="L41" s="108">
        <v>0.25</v>
      </c>
      <c r="M41" s="108">
        <v>3.59</v>
      </c>
      <c r="N41" s="108">
        <v>16</v>
      </c>
      <c r="O41" s="108">
        <v>570</v>
      </c>
      <c r="P41" s="108">
        <v>1.1000000000000001</v>
      </c>
      <c r="Q41" s="108">
        <v>4</v>
      </c>
      <c r="R41" s="108">
        <v>0.3</v>
      </c>
      <c r="S41" s="108">
        <v>3.6</v>
      </c>
      <c r="T41" s="108">
        <v>4</v>
      </c>
      <c r="U41" s="108">
        <v>83</v>
      </c>
      <c r="V41" s="108">
        <v>89</v>
      </c>
      <c r="W41" s="108">
        <v>1.48</v>
      </c>
      <c r="X41" s="108">
        <v>10</v>
      </c>
      <c r="Y41" s="108">
        <v>1.91</v>
      </c>
      <c r="Z41" s="108">
        <v>10</v>
      </c>
      <c r="AA41" s="108">
        <v>0.27</v>
      </c>
      <c r="AB41" s="108">
        <v>108</v>
      </c>
      <c r="AC41" s="108">
        <v>16</v>
      </c>
      <c r="AD41" s="108">
        <v>7.0000000000000007E-2</v>
      </c>
      <c r="AE41" s="108">
        <v>50</v>
      </c>
      <c r="AF41" s="108">
        <v>910</v>
      </c>
      <c r="AG41" s="108">
        <v>4</v>
      </c>
      <c r="AH41" s="376">
        <v>0.85</v>
      </c>
      <c r="AI41" s="108" t="s">
        <v>414</v>
      </c>
      <c r="AJ41" s="108">
        <v>7</v>
      </c>
      <c r="AK41" s="108">
        <v>59</v>
      </c>
      <c r="AL41" s="108" t="s">
        <v>415</v>
      </c>
      <c r="AM41" s="108">
        <v>0.18</v>
      </c>
      <c r="AN41" s="108" t="s">
        <v>416</v>
      </c>
      <c r="AO41" s="108" t="s">
        <v>416</v>
      </c>
      <c r="AP41" s="108">
        <v>293</v>
      </c>
      <c r="AQ41" s="108" t="s">
        <v>416</v>
      </c>
      <c r="AR41" s="108">
        <v>248</v>
      </c>
    </row>
    <row r="42" spans="1:44" x14ac:dyDescent="0.2">
      <c r="A42" s="108" t="s">
        <v>374</v>
      </c>
      <c r="B42" s="108">
        <v>63</v>
      </c>
      <c r="C42" s="108">
        <v>64</v>
      </c>
      <c r="D42" s="108">
        <v>1</v>
      </c>
      <c r="F42" s="108" t="s">
        <v>287</v>
      </c>
      <c r="K42" s="108">
        <v>2E-3</v>
      </c>
      <c r="L42" s="108">
        <v>0.25</v>
      </c>
      <c r="M42" s="108">
        <v>5.5</v>
      </c>
      <c r="N42" s="108">
        <v>15</v>
      </c>
      <c r="O42" s="108">
        <v>720</v>
      </c>
      <c r="P42" s="108">
        <v>1.5</v>
      </c>
      <c r="Q42" s="108">
        <v>5</v>
      </c>
      <c r="R42" s="108">
        <v>1.39</v>
      </c>
      <c r="S42" s="108" t="s">
        <v>417</v>
      </c>
      <c r="T42" s="108">
        <v>8</v>
      </c>
      <c r="U42" s="108">
        <v>74</v>
      </c>
      <c r="V42" s="108">
        <v>144</v>
      </c>
      <c r="W42" s="108">
        <v>2.65</v>
      </c>
      <c r="X42" s="108">
        <v>10</v>
      </c>
      <c r="Y42" s="108">
        <v>2.74</v>
      </c>
      <c r="Z42" s="108">
        <v>20</v>
      </c>
      <c r="AA42" s="108">
        <v>0.73</v>
      </c>
      <c r="AB42" s="108">
        <v>248</v>
      </c>
      <c r="AC42" s="108">
        <v>6</v>
      </c>
      <c r="AD42" s="108">
        <v>0.53</v>
      </c>
      <c r="AE42" s="108">
        <v>46</v>
      </c>
      <c r="AF42" s="108">
        <v>1050</v>
      </c>
      <c r="AG42" s="108">
        <v>10</v>
      </c>
      <c r="AH42" s="376">
        <v>0.82</v>
      </c>
      <c r="AI42" s="108" t="s">
        <v>414</v>
      </c>
      <c r="AJ42" s="108">
        <v>10</v>
      </c>
      <c r="AK42" s="108">
        <v>166</v>
      </c>
      <c r="AL42" s="108" t="s">
        <v>415</v>
      </c>
      <c r="AM42" s="108">
        <v>0.23</v>
      </c>
      <c r="AN42" s="108" t="s">
        <v>416</v>
      </c>
      <c r="AO42" s="108" t="s">
        <v>416</v>
      </c>
      <c r="AP42" s="108">
        <v>212</v>
      </c>
      <c r="AQ42" s="108" t="s">
        <v>416</v>
      </c>
      <c r="AR42" s="108">
        <v>130</v>
      </c>
    </row>
    <row r="43" spans="1:44" x14ac:dyDescent="0.2">
      <c r="A43" s="108" t="s">
        <v>374</v>
      </c>
      <c r="B43" s="108">
        <v>64</v>
      </c>
      <c r="C43" s="108">
        <v>65</v>
      </c>
      <c r="D43" s="108">
        <v>1</v>
      </c>
      <c r="F43" s="108" t="s">
        <v>288</v>
      </c>
      <c r="K43" s="375">
        <v>0.01</v>
      </c>
      <c r="L43" s="108">
        <v>0.25</v>
      </c>
      <c r="M43" s="108">
        <v>5.68</v>
      </c>
      <c r="N43" s="108">
        <v>32</v>
      </c>
      <c r="O43" s="108">
        <v>260</v>
      </c>
      <c r="P43" s="108">
        <v>1.5</v>
      </c>
      <c r="Q43" s="108" t="s">
        <v>413</v>
      </c>
      <c r="R43" s="108">
        <v>2.02</v>
      </c>
      <c r="S43" s="108">
        <v>1.2</v>
      </c>
      <c r="T43" s="108">
        <v>11</v>
      </c>
      <c r="U43" s="108">
        <v>92</v>
      </c>
      <c r="V43" s="108">
        <v>74</v>
      </c>
      <c r="W43" s="108">
        <v>4.96</v>
      </c>
      <c r="X43" s="108">
        <v>20</v>
      </c>
      <c r="Y43" s="108">
        <v>1.1399999999999999</v>
      </c>
      <c r="Z43" s="108">
        <v>30</v>
      </c>
      <c r="AA43" s="108">
        <v>0.99</v>
      </c>
      <c r="AB43" s="108">
        <v>323</v>
      </c>
      <c r="AC43" s="108">
        <v>14</v>
      </c>
      <c r="AD43" s="108">
        <v>0.87</v>
      </c>
      <c r="AE43" s="108">
        <v>89</v>
      </c>
      <c r="AF43" s="108">
        <v>1280</v>
      </c>
      <c r="AG43" s="108">
        <v>22</v>
      </c>
      <c r="AH43" s="378">
        <v>1.52</v>
      </c>
      <c r="AI43" s="108" t="s">
        <v>414</v>
      </c>
      <c r="AJ43" s="108">
        <v>11</v>
      </c>
      <c r="AK43" s="108">
        <v>115</v>
      </c>
      <c r="AL43" s="108" t="s">
        <v>415</v>
      </c>
      <c r="AM43" s="108">
        <v>0.3</v>
      </c>
      <c r="AN43" s="108" t="s">
        <v>416</v>
      </c>
      <c r="AO43" s="108" t="s">
        <v>416</v>
      </c>
      <c r="AP43" s="108">
        <v>232</v>
      </c>
      <c r="AQ43" s="108" t="s">
        <v>416</v>
      </c>
      <c r="AR43" s="108">
        <v>241</v>
      </c>
    </row>
    <row r="44" spans="1:44" x14ac:dyDescent="0.2">
      <c r="A44" s="108" t="s">
        <v>374</v>
      </c>
      <c r="B44" s="108">
        <v>65</v>
      </c>
      <c r="C44" s="108">
        <v>66</v>
      </c>
      <c r="D44" s="108">
        <v>1</v>
      </c>
      <c r="F44" s="108" t="s">
        <v>289</v>
      </c>
      <c r="K44" s="108">
        <v>6.0000000000000001E-3</v>
      </c>
      <c r="L44" s="108">
        <v>0.25</v>
      </c>
      <c r="M44" s="108">
        <v>4.6500000000000004</v>
      </c>
      <c r="N44" s="108">
        <v>39</v>
      </c>
      <c r="O44" s="108">
        <v>190</v>
      </c>
      <c r="P44" s="108">
        <v>1.3</v>
      </c>
      <c r="Q44" s="108">
        <v>2</v>
      </c>
      <c r="R44" s="108">
        <v>1.5</v>
      </c>
      <c r="S44" s="108">
        <v>1.2</v>
      </c>
      <c r="T44" s="108">
        <v>15</v>
      </c>
      <c r="U44" s="108">
        <v>92</v>
      </c>
      <c r="V44" s="108">
        <v>87</v>
      </c>
      <c r="W44" s="108">
        <v>3.55</v>
      </c>
      <c r="X44" s="108">
        <v>10</v>
      </c>
      <c r="Y44" s="108">
        <v>1.29</v>
      </c>
      <c r="Z44" s="108">
        <v>20</v>
      </c>
      <c r="AA44" s="108">
        <v>0.75</v>
      </c>
      <c r="AB44" s="108">
        <v>774</v>
      </c>
      <c r="AC44" s="108">
        <v>9</v>
      </c>
      <c r="AD44" s="108">
        <v>0.06</v>
      </c>
      <c r="AE44" s="108">
        <v>77</v>
      </c>
      <c r="AF44" s="108">
        <v>1360</v>
      </c>
      <c r="AG44" s="108">
        <v>7</v>
      </c>
      <c r="AH44" s="378">
        <v>1.57</v>
      </c>
      <c r="AI44" s="108" t="s">
        <v>414</v>
      </c>
      <c r="AJ44" s="108">
        <v>10</v>
      </c>
      <c r="AK44" s="108">
        <v>100</v>
      </c>
      <c r="AL44" s="108" t="s">
        <v>415</v>
      </c>
      <c r="AM44" s="108">
        <v>0.4</v>
      </c>
      <c r="AN44" s="108" t="s">
        <v>416</v>
      </c>
      <c r="AO44" s="108" t="s">
        <v>416</v>
      </c>
      <c r="AP44" s="108">
        <v>213</v>
      </c>
      <c r="AQ44" s="108" t="s">
        <v>416</v>
      </c>
      <c r="AR44" s="108">
        <v>215</v>
      </c>
    </row>
    <row r="45" spans="1:44" x14ac:dyDescent="0.2">
      <c r="A45" s="108" t="s">
        <v>374</v>
      </c>
      <c r="B45" s="108">
        <v>66</v>
      </c>
      <c r="C45" s="108">
        <v>67</v>
      </c>
      <c r="D45" s="108">
        <v>1</v>
      </c>
      <c r="F45" s="108" t="s">
        <v>290</v>
      </c>
      <c r="K45" s="108">
        <v>2E-3</v>
      </c>
      <c r="L45" s="108">
        <v>0.25</v>
      </c>
      <c r="M45" s="108">
        <v>3.19</v>
      </c>
      <c r="N45" s="108">
        <v>57</v>
      </c>
      <c r="O45" s="108">
        <v>1700</v>
      </c>
      <c r="P45" s="108">
        <v>0.8</v>
      </c>
      <c r="Q45" s="108">
        <v>4</v>
      </c>
      <c r="R45" s="108">
        <v>2.62</v>
      </c>
      <c r="S45" s="108" t="s">
        <v>417</v>
      </c>
      <c r="T45" s="108">
        <v>16</v>
      </c>
      <c r="U45" s="108">
        <v>105</v>
      </c>
      <c r="V45" s="108">
        <v>56</v>
      </c>
      <c r="W45" s="108">
        <v>3.01</v>
      </c>
      <c r="X45" s="108">
        <v>10</v>
      </c>
      <c r="Y45" s="108">
        <v>0.97</v>
      </c>
      <c r="Z45" s="108">
        <v>20</v>
      </c>
      <c r="AA45" s="108">
        <v>1.22</v>
      </c>
      <c r="AB45" s="108">
        <v>1095</v>
      </c>
      <c r="AC45" s="108">
        <v>12</v>
      </c>
      <c r="AD45" s="108">
        <v>0.02</v>
      </c>
      <c r="AE45" s="108">
        <v>66</v>
      </c>
      <c r="AF45" s="108">
        <v>1160</v>
      </c>
      <c r="AG45" s="108">
        <v>11</v>
      </c>
      <c r="AH45" s="108">
        <v>0.63</v>
      </c>
      <c r="AI45" s="108" t="s">
        <v>414</v>
      </c>
      <c r="AJ45" s="108">
        <v>8</v>
      </c>
      <c r="AK45" s="108">
        <v>150</v>
      </c>
      <c r="AL45" s="108" t="s">
        <v>415</v>
      </c>
      <c r="AM45" s="108">
        <v>0.46</v>
      </c>
      <c r="AN45" s="108" t="s">
        <v>416</v>
      </c>
      <c r="AO45" s="108" t="s">
        <v>416</v>
      </c>
      <c r="AP45" s="108">
        <v>139</v>
      </c>
      <c r="AQ45" s="108" t="s">
        <v>416</v>
      </c>
      <c r="AR45" s="108">
        <v>136</v>
      </c>
    </row>
    <row r="46" spans="1:44" x14ac:dyDescent="0.2">
      <c r="A46" s="108" t="s">
        <v>374</v>
      </c>
      <c r="B46" s="108">
        <v>67</v>
      </c>
      <c r="C46" s="108">
        <v>68</v>
      </c>
      <c r="D46" s="108">
        <v>1</v>
      </c>
      <c r="F46" s="108" t="s">
        <v>291</v>
      </c>
      <c r="K46" s="108">
        <v>6.0000000000000001E-3</v>
      </c>
      <c r="L46" s="108">
        <v>0.25</v>
      </c>
      <c r="M46" s="108">
        <v>3.48</v>
      </c>
      <c r="N46" s="108">
        <v>51</v>
      </c>
      <c r="O46" s="108">
        <v>520</v>
      </c>
      <c r="P46" s="108">
        <v>1</v>
      </c>
      <c r="Q46" s="108">
        <v>3</v>
      </c>
      <c r="R46" s="108">
        <v>3.73</v>
      </c>
      <c r="S46" s="108">
        <v>0.9</v>
      </c>
      <c r="T46" s="108">
        <v>13</v>
      </c>
      <c r="U46" s="108">
        <v>95</v>
      </c>
      <c r="V46" s="108">
        <v>121</v>
      </c>
      <c r="W46" s="108">
        <v>2.64</v>
      </c>
      <c r="X46" s="108">
        <v>10</v>
      </c>
      <c r="Y46" s="108">
        <v>1.21</v>
      </c>
      <c r="Z46" s="108">
        <v>20</v>
      </c>
      <c r="AA46" s="108">
        <v>1.53</v>
      </c>
      <c r="AB46" s="108">
        <v>704</v>
      </c>
      <c r="AC46" s="108">
        <v>46</v>
      </c>
      <c r="AD46" s="108">
        <v>0.03</v>
      </c>
      <c r="AE46" s="108">
        <v>67</v>
      </c>
      <c r="AF46" s="108">
        <v>1590</v>
      </c>
      <c r="AG46" s="108">
        <v>5</v>
      </c>
      <c r="AH46" s="376">
        <v>0.95</v>
      </c>
      <c r="AI46" s="108" t="s">
        <v>414</v>
      </c>
      <c r="AJ46" s="108">
        <v>8</v>
      </c>
      <c r="AK46" s="108">
        <v>203</v>
      </c>
      <c r="AL46" s="108" t="s">
        <v>415</v>
      </c>
      <c r="AM46" s="108">
        <v>0.31</v>
      </c>
      <c r="AN46" s="108" t="s">
        <v>416</v>
      </c>
      <c r="AO46" s="108" t="s">
        <v>416</v>
      </c>
      <c r="AP46" s="108">
        <v>156</v>
      </c>
      <c r="AQ46" s="108" t="s">
        <v>416</v>
      </c>
      <c r="AR46" s="108">
        <v>141</v>
      </c>
    </row>
    <row r="47" spans="1:44" x14ac:dyDescent="0.2">
      <c r="A47" s="108" t="s">
        <v>374</v>
      </c>
      <c r="B47" s="108">
        <v>68</v>
      </c>
      <c r="C47" s="108">
        <v>69</v>
      </c>
      <c r="D47" s="108">
        <v>1</v>
      </c>
      <c r="F47" s="108" t="s">
        <v>292</v>
      </c>
      <c r="G47" s="108">
        <v>68</v>
      </c>
      <c r="H47" s="108">
        <v>70</v>
      </c>
      <c r="I47" s="108">
        <f>SUMPRODUCT(K47:K48,D47:D48)/SUM(D47:D48)</f>
        <v>2.9499999999999998E-2</v>
      </c>
      <c r="J47" s="108">
        <f>SUMPRODUCT(L47:L48,D47:D48)/SUM(D47:D48)</f>
        <v>0.25</v>
      </c>
      <c r="K47" s="376">
        <v>4.4999999999999998E-2</v>
      </c>
      <c r="L47" s="108">
        <v>0.25</v>
      </c>
      <c r="M47" s="108">
        <v>5.34</v>
      </c>
      <c r="N47" s="108">
        <v>17</v>
      </c>
      <c r="O47" s="108">
        <v>1980</v>
      </c>
      <c r="P47" s="108">
        <v>1</v>
      </c>
      <c r="Q47" s="108" t="s">
        <v>413</v>
      </c>
      <c r="R47" s="108">
        <v>2.23</v>
      </c>
      <c r="S47" s="108" t="s">
        <v>417</v>
      </c>
      <c r="T47" s="108">
        <v>10</v>
      </c>
      <c r="U47" s="108">
        <v>51</v>
      </c>
      <c r="V47" s="108">
        <v>25</v>
      </c>
      <c r="W47" s="108">
        <v>2.44</v>
      </c>
      <c r="X47" s="108">
        <v>10</v>
      </c>
      <c r="Y47" s="108">
        <v>1.77</v>
      </c>
      <c r="Z47" s="108">
        <v>30</v>
      </c>
      <c r="AA47" s="108">
        <v>0.98</v>
      </c>
      <c r="AB47" s="108">
        <v>915</v>
      </c>
      <c r="AC47" s="108">
        <v>3</v>
      </c>
      <c r="AD47" s="108">
        <v>0.04</v>
      </c>
      <c r="AE47" s="108">
        <v>25</v>
      </c>
      <c r="AF47" s="108">
        <v>350</v>
      </c>
      <c r="AG47" s="108">
        <v>12</v>
      </c>
      <c r="AH47" s="108">
        <v>0.52</v>
      </c>
      <c r="AI47" s="108" t="s">
        <v>414</v>
      </c>
      <c r="AJ47" s="108">
        <v>8</v>
      </c>
      <c r="AK47" s="108">
        <v>140</v>
      </c>
      <c r="AL47" s="108" t="s">
        <v>415</v>
      </c>
      <c r="AM47" s="108">
        <v>0.28000000000000003</v>
      </c>
      <c r="AN47" s="108" t="s">
        <v>416</v>
      </c>
      <c r="AO47" s="108" t="s">
        <v>416</v>
      </c>
      <c r="AP47" s="108">
        <v>81</v>
      </c>
      <c r="AQ47" s="108" t="s">
        <v>416</v>
      </c>
      <c r="AR47" s="108">
        <v>113</v>
      </c>
    </row>
    <row r="48" spans="1:44" x14ac:dyDescent="0.2">
      <c r="A48" s="108" t="s">
        <v>374</v>
      </c>
      <c r="B48" s="108">
        <v>69</v>
      </c>
      <c r="C48" s="108">
        <v>70</v>
      </c>
      <c r="D48" s="108">
        <v>1</v>
      </c>
      <c r="F48" s="108" t="s">
        <v>293</v>
      </c>
      <c r="I48" s="108">
        <f>SUM(D47:D48)</f>
        <v>2</v>
      </c>
      <c r="J48" s="108">
        <f>SUM(D47:D48)</f>
        <v>2</v>
      </c>
      <c r="K48" s="375">
        <v>1.4E-2</v>
      </c>
      <c r="L48" s="108">
        <v>0.25</v>
      </c>
      <c r="M48" s="108">
        <v>4.55</v>
      </c>
      <c r="N48" s="376">
        <v>148</v>
      </c>
      <c r="O48" s="108">
        <v>990</v>
      </c>
      <c r="P48" s="108">
        <v>1.1000000000000001</v>
      </c>
      <c r="Q48" s="108">
        <v>2</v>
      </c>
      <c r="R48" s="108">
        <v>2.7</v>
      </c>
      <c r="S48" s="108" t="s">
        <v>417</v>
      </c>
      <c r="T48" s="108">
        <v>22</v>
      </c>
      <c r="U48" s="108">
        <v>146</v>
      </c>
      <c r="V48" s="108">
        <v>55</v>
      </c>
      <c r="W48" s="108">
        <v>3.78</v>
      </c>
      <c r="X48" s="108">
        <v>20</v>
      </c>
      <c r="Y48" s="108">
        <v>1.28</v>
      </c>
      <c r="Z48" s="108">
        <v>30</v>
      </c>
      <c r="AA48" s="108">
        <v>1.17</v>
      </c>
      <c r="AB48" s="108">
        <v>1400</v>
      </c>
      <c r="AC48" s="108">
        <v>8</v>
      </c>
      <c r="AD48" s="108">
        <v>0.03</v>
      </c>
      <c r="AE48" s="108">
        <v>99</v>
      </c>
      <c r="AF48" s="108">
        <v>1400</v>
      </c>
      <c r="AG48" s="108">
        <v>9</v>
      </c>
      <c r="AH48" s="108">
        <v>0.62</v>
      </c>
      <c r="AI48" s="108">
        <v>8</v>
      </c>
      <c r="AJ48" s="108">
        <v>11</v>
      </c>
      <c r="AK48" s="108">
        <v>154</v>
      </c>
      <c r="AL48" s="108" t="s">
        <v>415</v>
      </c>
      <c r="AM48" s="108">
        <v>0.65</v>
      </c>
      <c r="AN48" s="108" t="s">
        <v>416</v>
      </c>
      <c r="AO48" s="108" t="s">
        <v>416</v>
      </c>
      <c r="AP48" s="108">
        <v>171</v>
      </c>
      <c r="AQ48" s="108" t="s">
        <v>416</v>
      </c>
      <c r="AR48" s="108">
        <v>214</v>
      </c>
    </row>
    <row r="49" spans="1:44" x14ac:dyDescent="0.2">
      <c r="A49" s="108" t="s">
        <v>374</v>
      </c>
      <c r="B49" s="108">
        <v>70</v>
      </c>
      <c r="C49" s="108">
        <v>71.63</v>
      </c>
      <c r="D49" s="108">
        <v>1.6299999999999955</v>
      </c>
      <c r="F49" s="108" t="s">
        <v>294</v>
      </c>
      <c r="K49" s="375">
        <v>1.0999999999999999E-2</v>
      </c>
      <c r="L49" s="108">
        <v>0.25</v>
      </c>
      <c r="M49" s="108">
        <v>2.79</v>
      </c>
      <c r="N49" s="108">
        <v>30</v>
      </c>
      <c r="O49" s="108">
        <v>440</v>
      </c>
      <c r="P49" s="108">
        <v>0.7</v>
      </c>
      <c r="Q49" s="108">
        <v>2</v>
      </c>
      <c r="R49" s="108">
        <v>3.43</v>
      </c>
      <c r="S49" s="108">
        <v>3.8</v>
      </c>
      <c r="T49" s="108">
        <v>6</v>
      </c>
      <c r="U49" s="108">
        <v>87</v>
      </c>
      <c r="V49" s="108">
        <v>67</v>
      </c>
      <c r="W49" s="108">
        <v>2.0099999999999998</v>
      </c>
      <c r="X49" s="108">
        <v>10</v>
      </c>
      <c r="Y49" s="108">
        <v>0.98</v>
      </c>
      <c r="Z49" s="108">
        <v>20</v>
      </c>
      <c r="AA49" s="108">
        <v>1.31</v>
      </c>
      <c r="AB49" s="108">
        <v>307</v>
      </c>
      <c r="AC49" s="108">
        <v>37</v>
      </c>
      <c r="AD49" s="108">
        <v>0.03</v>
      </c>
      <c r="AE49" s="108">
        <v>66</v>
      </c>
      <c r="AF49" s="108">
        <v>1420</v>
      </c>
      <c r="AG49" s="108">
        <v>22</v>
      </c>
      <c r="AH49" s="377">
        <v>1.25</v>
      </c>
      <c r="AI49" s="108">
        <v>17</v>
      </c>
      <c r="AJ49" s="108">
        <v>6</v>
      </c>
      <c r="AK49" s="108">
        <v>180</v>
      </c>
      <c r="AL49" s="108" t="s">
        <v>415</v>
      </c>
      <c r="AM49" s="108">
        <v>0.16</v>
      </c>
      <c r="AN49" s="108" t="s">
        <v>416</v>
      </c>
      <c r="AO49" s="108" t="s">
        <v>416</v>
      </c>
      <c r="AP49" s="108">
        <v>203</v>
      </c>
      <c r="AQ49" s="108" t="s">
        <v>416</v>
      </c>
      <c r="AR49" s="108">
        <v>224</v>
      </c>
    </row>
    <row r="50" spans="1:44" x14ac:dyDescent="0.2">
      <c r="A50" s="108" t="s">
        <v>374</v>
      </c>
      <c r="B50" s="108">
        <v>71.63</v>
      </c>
      <c r="C50" s="108">
        <v>73</v>
      </c>
      <c r="D50" s="108">
        <v>1.3700000000000045</v>
      </c>
      <c r="F50" s="108" t="s">
        <v>295</v>
      </c>
      <c r="K50" s="108">
        <v>5.0000000000000001E-4</v>
      </c>
      <c r="L50" s="108">
        <v>0.25</v>
      </c>
      <c r="M50" s="108">
        <v>4.79</v>
      </c>
      <c r="N50" s="377">
        <v>260</v>
      </c>
      <c r="O50" s="108">
        <v>600</v>
      </c>
      <c r="P50" s="108">
        <v>1.4</v>
      </c>
      <c r="Q50" s="108" t="s">
        <v>413</v>
      </c>
      <c r="R50" s="108">
        <v>0.69</v>
      </c>
      <c r="S50" s="108">
        <v>1</v>
      </c>
      <c r="T50" s="108">
        <v>8</v>
      </c>
      <c r="U50" s="108">
        <v>90</v>
      </c>
      <c r="V50" s="108">
        <v>51</v>
      </c>
      <c r="W50" s="108">
        <v>2.16</v>
      </c>
      <c r="X50" s="108">
        <v>10</v>
      </c>
      <c r="Y50" s="108">
        <v>1.9</v>
      </c>
      <c r="Z50" s="108">
        <v>20</v>
      </c>
      <c r="AA50" s="108">
        <v>0.64</v>
      </c>
      <c r="AB50" s="108">
        <v>255</v>
      </c>
      <c r="AC50" s="108">
        <v>14</v>
      </c>
      <c r="AD50" s="108">
        <v>0.09</v>
      </c>
      <c r="AE50" s="108">
        <v>45</v>
      </c>
      <c r="AF50" s="108">
        <v>790</v>
      </c>
      <c r="AG50" s="108">
        <v>9</v>
      </c>
      <c r="AH50" s="108">
        <v>0.72</v>
      </c>
      <c r="AI50" s="108">
        <v>5</v>
      </c>
      <c r="AJ50" s="108">
        <v>10</v>
      </c>
      <c r="AK50" s="108">
        <v>75</v>
      </c>
      <c r="AL50" s="108" t="s">
        <v>415</v>
      </c>
      <c r="AM50" s="108">
        <v>0.22</v>
      </c>
      <c r="AN50" s="108" t="s">
        <v>416</v>
      </c>
      <c r="AO50" s="108" t="s">
        <v>416</v>
      </c>
      <c r="AP50" s="108">
        <v>213</v>
      </c>
      <c r="AQ50" s="108" t="s">
        <v>416</v>
      </c>
      <c r="AR50" s="108">
        <v>175</v>
      </c>
    </row>
    <row r="51" spans="1:44" x14ac:dyDescent="0.2">
      <c r="A51" s="108" t="s">
        <v>374</v>
      </c>
      <c r="B51" s="108">
        <v>73</v>
      </c>
      <c r="C51" s="108">
        <v>74.5</v>
      </c>
      <c r="D51" s="108">
        <v>1.5</v>
      </c>
      <c r="F51" s="108" t="s">
        <v>296</v>
      </c>
      <c r="K51" s="108">
        <v>5.0000000000000001E-4</v>
      </c>
      <c r="L51" s="108">
        <v>0.25</v>
      </c>
      <c r="M51" s="108">
        <v>5.75</v>
      </c>
      <c r="N51" s="108">
        <v>15</v>
      </c>
      <c r="O51" s="108">
        <v>2160</v>
      </c>
      <c r="P51" s="108">
        <v>1.7</v>
      </c>
      <c r="Q51" s="108" t="s">
        <v>413</v>
      </c>
      <c r="R51" s="108">
        <v>2.69</v>
      </c>
      <c r="S51" s="108">
        <v>0.6</v>
      </c>
      <c r="T51" s="108">
        <v>16</v>
      </c>
      <c r="U51" s="108">
        <v>106</v>
      </c>
      <c r="V51" s="108">
        <v>56</v>
      </c>
      <c r="W51" s="108">
        <v>3.95</v>
      </c>
      <c r="X51" s="108">
        <v>20</v>
      </c>
      <c r="Y51" s="108">
        <v>1.81</v>
      </c>
      <c r="Z51" s="108">
        <v>30</v>
      </c>
      <c r="AA51" s="108">
        <v>1.74</v>
      </c>
      <c r="AB51" s="108">
        <v>537</v>
      </c>
      <c r="AC51" s="108">
        <v>12</v>
      </c>
      <c r="AD51" s="108">
        <v>0.43</v>
      </c>
      <c r="AE51" s="108">
        <v>65</v>
      </c>
      <c r="AF51" s="108">
        <v>1060</v>
      </c>
      <c r="AG51" s="108">
        <v>8</v>
      </c>
      <c r="AH51" s="108">
        <v>0.52</v>
      </c>
      <c r="AI51" s="108" t="s">
        <v>414</v>
      </c>
      <c r="AJ51" s="108">
        <v>12</v>
      </c>
      <c r="AK51" s="108">
        <v>123</v>
      </c>
      <c r="AL51" s="108" t="s">
        <v>415</v>
      </c>
      <c r="AM51" s="108">
        <v>0.39</v>
      </c>
      <c r="AN51" s="108" t="s">
        <v>416</v>
      </c>
      <c r="AO51" s="108" t="s">
        <v>416</v>
      </c>
      <c r="AP51" s="108">
        <v>159</v>
      </c>
      <c r="AQ51" s="108" t="s">
        <v>416</v>
      </c>
      <c r="AR51" s="108">
        <v>167</v>
      </c>
    </row>
    <row r="52" spans="1:44" x14ac:dyDescent="0.2">
      <c r="A52" s="108" t="s">
        <v>374</v>
      </c>
      <c r="B52" s="108">
        <v>74.5</v>
      </c>
      <c r="C52" s="108">
        <v>76</v>
      </c>
      <c r="D52" s="108">
        <v>1.5</v>
      </c>
      <c r="F52" s="108" t="s">
        <v>297</v>
      </c>
      <c r="K52" s="108">
        <v>5.0000000000000001E-4</v>
      </c>
      <c r="L52" s="108">
        <v>0.25</v>
      </c>
      <c r="M52" s="108">
        <v>4.93</v>
      </c>
      <c r="N52" s="108" t="s">
        <v>414</v>
      </c>
      <c r="O52" s="108">
        <v>480</v>
      </c>
      <c r="P52" s="108">
        <v>1.4</v>
      </c>
      <c r="Q52" s="108" t="s">
        <v>413</v>
      </c>
      <c r="R52" s="108">
        <v>1.86</v>
      </c>
      <c r="S52" s="108">
        <v>0.8</v>
      </c>
      <c r="T52" s="108">
        <v>22</v>
      </c>
      <c r="U52" s="108">
        <v>170</v>
      </c>
      <c r="V52" s="108">
        <v>94</v>
      </c>
      <c r="W52" s="108">
        <v>4</v>
      </c>
      <c r="X52" s="108">
        <v>10</v>
      </c>
      <c r="Y52" s="108">
        <v>1.64</v>
      </c>
      <c r="Z52" s="108">
        <v>20</v>
      </c>
      <c r="AA52" s="108">
        <v>2.0299999999999998</v>
      </c>
      <c r="AB52" s="108">
        <v>832</v>
      </c>
      <c r="AC52" s="108">
        <v>8</v>
      </c>
      <c r="AD52" s="108">
        <v>0.75</v>
      </c>
      <c r="AE52" s="108">
        <v>112</v>
      </c>
      <c r="AF52" s="108">
        <v>1450</v>
      </c>
      <c r="AG52" s="108">
        <v>3</v>
      </c>
      <c r="AH52" s="376">
        <v>0.9</v>
      </c>
      <c r="AI52" s="108" t="s">
        <v>414</v>
      </c>
      <c r="AJ52" s="108">
        <v>12</v>
      </c>
      <c r="AK52" s="108">
        <v>112</v>
      </c>
      <c r="AL52" s="108" t="s">
        <v>415</v>
      </c>
      <c r="AM52" s="108">
        <v>0.42</v>
      </c>
      <c r="AN52" s="108" t="s">
        <v>416</v>
      </c>
      <c r="AO52" s="108" t="s">
        <v>416</v>
      </c>
      <c r="AP52" s="108">
        <v>159</v>
      </c>
      <c r="AQ52" s="108" t="s">
        <v>416</v>
      </c>
      <c r="AR52" s="108">
        <v>202</v>
      </c>
    </row>
    <row r="53" spans="1:44" x14ac:dyDescent="0.2">
      <c r="A53" s="108" t="s">
        <v>374</v>
      </c>
      <c r="B53" s="108">
        <v>76</v>
      </c>
      <c r="C53" s="108">
        <v>77.5</v>
      </c>
      <c r="D53" s="108">
        <v>1.5</v>
      </c>
      <c r="F53" s="108" t="s">
        <v>298</v>
      </c>
      <c r="K53" s="108">
        <v>5.0000000000000001E-4</v>
      </c>
      <c r="L53" s="108">
        <v>0.25</v>
      </c>
      <c r="M53" s="108">
        <v>5.32</v>
      </c>
      <c r="N53" s="108" t="s">
        <v>414</v>
      </c>
      <c r="O53" s="108">
        <v>370</v>
      </c>
      <c r="P53" s="108">
        <v>1.3</v>
      </c>
      <c r="Q53" s="108">
        <v>2</v>
      </c>
      <c r="R53" s="108">
        <v>3.13</v>
      </c>
      <c r="S53" s="108">
        <v>1.2</v>
      </c>
      <c r="T53" s="108">
        <v>21</v>
      </c>
      <c r="U53" s="108">
        <v>128</v>
      </c>
      <c r="V53" s="108">
        <v>89</v>
      </c>
      <c r="W53" s="108">
        <v>4.67</v>
      </c>
      <c r="X53" s="108">
        <v>10</v>
      </c>
      <c r="Y53" s="108">
        <v>1.69</v>
      </c>
      <c r="Z53" s="108">
        <v>20</v>
      </c>
      <c r="AA53" s="108">
        <v>1.49</v>
      </c>
      <c r="AB53" s="108">
        <v>970</v>
      </c>
      <c r="AC53" s="108">
        <v>15</v>
      </c>
      <c r="AD53" s="108">
        <v>0.83</v>
      </c>
      <c r="AE53" s="108">
        <v>78</v>
      </c>
      <c r="AF53" s="108">
        <v>1510</v>
      </c>
      <c r="AG53" s="108">
        <v>6</v>
      </c>
      <c r="AH53" s="377">
        <v>1.1200000000000001</v>
      </c>
      <c r="AI53" s="108" t="s">
        <v>414</v>
      </c>
      <c r="AJ53" s="108">
        <v>13</v>
      </c>
      <c r="AK53" s="108">
        <v>180</v>
      </c>
      <c r="AL53" s="108" t="s">
        <v>415</v>
      </c>
      <c r="AM53" s="108">
        <v>0.54</v>
      </c>
      <c r="AN53" s="108" t="s">
        <v>416</v>
      </c>
      <c r="AO53" s="108" t="s">
        <v>416</v>
      </c>
      <c r="AP53" s="108">
        <v>168</v>
      </c>
      <c r="AQ53" s="108" t="s">
        <v>416</v>
      </c>
      <c r="AR53" s="108">
        <v>213</v>
      </c>
    </row>
    <row r="54" spans="1:44" x14ac:dyDescent="0.2">
      <c r="A54" s="108" t="s">
        <v>374</v>
      </c>
      <c r="B54" s="108">
        <v>77.5</v>
      </c>
      <c r="C54" s="108">
        <v>79</v>
      </c>
      <c r="D54" s="108">
        <v>1.5</v>
      </c>
      <c r="F54" s="108" t="s">
        <v>299</v>
      </c>
      <c r="K54" s="108">
        <v>5.0000000000000001E-4</v>
      </c>
      <c r="L54" s="108">
        <v>0.25</v>
      </c>
      <c r="M54" s="108">
        <v>4.51</v>
      </c>
      <c r="N54" s="108" t="s">
        <v>414</v>
      </c>
      <c r="O54" s="108">
        <v>180</v>
      </c>
      <c r="P54" s="108">
        <v>1.4</v>
      </c>
      <c r="Q54" s="108" t="s">
        <v>413</v>
      </c>
      <c r="R54" s="108">
        <v>2.94</v>
      </c>
      <c r="S54" s="108">
        <v>2.1</v>
      </c>
      <c r="T54" s="108">
        <v>17</v>
      </c>
      <c r="U54" s="108">
        <v>143</v>
      </c>
      <c r="V54" s="108">
        <v>97</v>
      </c>
      <c r="W54" s="108">
        <v>4.09</v>
      </c>
      <c r="X54" s="108">
        <v>20</v>
      </c>
      <c r="Y54" s="108">
        <v>1.48</v>
      </c>
      <c r="Z54" s="108">
        <v>20</v>
      </c>
      <c r="AA54" s="108">
        <v>1.4</v>
      </c>
      <c r="AB54" s="108">
        <v>512</v>
      </c>
      <c r="AC54" s="108">
        <v>13</v>
      </c>
      <c r="AD54" s="108">
        <v>0.21</v>
      </c>
      <c r="AE54" s="108">
        <v>104</v>
      </c>
      <c r="AF54" s="108">
        <v>1390</v>
      </c>
      <c r="AG54" s="108">
        <v>8</v>
      </c>
      <c r="AH54" s="377">
        <v>1.36</v>
      </c>
      <c r="AI54" s="108" t="s">
        <v>414</v>
      </c>
      <c r="AJ54" s="108">
        <v>11</v>
      </c>
      <c r="AK54" s="108">
        <v>169</v>
      </c>
      <c r="AL54" s="108" t="s">
        <v>415</v>
      </c>
      <c r="AM54" s="108">
        <v>0.47</v>
      </c>
      <c r="AN54" s="108" t="s">
        <v>416</v>
      </c>
      <c r="AO54" s="108" t="s">
        <v>416</v>
      </c>
      <c r="AP54" s="108">
        <v>272</v>
      </c>
      <c r="AQ54" s="108" t="s">
        <v>416</v>
      </c>
      <c r="AR54" s="108">
        <v>277</v>
      </c>
    </row>
    <row r="55" spans="1:44" x14ac:dyDescent="0.2">
      <c r="A55" s="108" t="s">
        <v>374</v>
      </c>
      <c r="B55" s="108">
        <v>79</v>
      </c>
      <c r="C55" s="108">
        <v>80.5</v>
      </c>
      <c r="D55" s="108">
        <v>1.5</v>
      </c>
      <c r="F55" s="108" t="s">
        <v>300</v>
      </c>
      <c r="K55" s="108">
        <v>3.0000000000000001E-3</v>
      </c>
      <c r="L55" s="108">
        <v>0.25</v>
      </c>
      <c r="M55" s="108">
        <v>4.88</v>
      </c>
      <c r="N55" s="108">
        <v>20</v>
      </c>
      <c r="O55" s="108">
        <v>210</v>
      </c>
      <c r="P55" s="108">
        <v>1.4</v>
      </c>
      <c r="Q55" s="108">
        <v>4</v>
      </c>
      <c r="R55" s="108">
        <v>4.55</v>
      </c>
      <c r="S55" s="108">
        <v>1.7</v>
      </c>
      <c r="T55" s="108">
        <v>20</v>
      </c>
      <c r="U55" s="108">
        <v>136</v>
      </c>
      <c r="V55" s="108">
        <v>79</v>
      </c>
      <c r="W55" s="108">
        <v>4.17</v>
      </c>
      <c r="X55" s="108">
        <v>20</v>
      </c>
      <c r="Y55" s="108">
        <v>1.54</v>
      </c>
      <c r="Z55" s="108">
        <v>30</v>
      </c>
      <c r="AA55" s="108">
        <v>1.33</v>
      </c>
      <c r="AB55" s="108">
        <v>668</v>
      </c>
      <c r="AC55" s="108">
        <v>9</v>
      </c>
      <c r="AD55" s="108">
        <v>7.0000000000000007E-2</v>
      </c>
      <c r="AE55" s="108">
        <v>105</v>
      </c>
      <c r="AF55" s="108">
        <v>2140</v>
      </c>
      <c r="AG55" s="108">
        <v>15</v>
      </c>
      <c r="AH55" s="378">
        <v>1.52</v>
      </c>
      <c r="AI55" s="108">
        <v>9</v>
      </c>
      <c r="AJ55" s="108">
        <v>12</v>
      </c>
      <c r="AK55" s="108">
        <v>195</v>
      </c>
      <c r="AL55" s="108" t="s">
        <v>415</v>
      </c>
      <c r="AM55" s="108">
        <v>0.63</v>
      </c>
      <c r="AN55" s="108" t="s">
        <v>416</v>
      </c>
      <c r="AO55" s="108" t="s">
        <v>416</v>
      </c>
      <c r="AP55" s="108">
        <v>245</v>
      </c>
      <c r="AQ55" s="108" t="s">
        <v>416</v>
      </c>
      <c r="AR55" s="108">
        <v>279</v>
      </c>
    </row>
    <row r="56" spans="1:44" x14ac:dyDescent="0.2">
      <c r="A56" s="108" t="s">
        <v>374</v>
      </c>
      <c r="B56" s="108">
        <v>80.5</v>
      </c>
      <c r="C56" s="108">
        <v>82</v>
      </c>
      <c r="D56" s="108">
        <v>1.5</v>
      </c>
      <c r="F56" s="108" t="s">
        <v>301</v>
      </c>
      <c r="K56" s="108">
        <v>2E-3</v>
      </c>
      <c r="L56" s="108">
        <v>0.25</v>
      </c>
      <c r="M56" s="108">
        <v>3.97</v>
      </c>
      <c r="N56" s="108">
        <v>42</v>
      </c>
      <c r="O56" s="108">
        <v>270</v>
      </c>
      <c r="P56" s="108">
        <v>1.1000000000000001</v>
      </c>
      <c r="Q56" s="108">
        <v>3</v>
      </c>
      <c r="R56" s="108">
        <v>1.56</v>
      </c>
      <c r="S56" s="108">
        <v>1.7</v>
      </c>
      <c r="T56" s="108">
        <v>14</v>
      </c>
      <c r="U56" s="108">
        <v>98</v>
      </c>
      <c r="V56" s="108">
        <v>63</v>
      </c>
      <c r="W56" s="108">
        <v>3.09</v>
      </c>
      <c r="X56" s="108">
        <v>10</v>
      </c>
      <c r="Y56" s="108">
        <v>1.0900000000000001</v>
      </c>
      <c r="Z56" s="108">
        <v>20</v>
      </c>
      <c r="AA56" s="108">
        <v>0.85</v>
      </c>
      <c r="AB56" s="108">
        <v>772</v>
      </c>
      <c r="AC56" s="108">
        <v>22</v>
      </c>
      <c r="AD56" s="108">
        <v>0.13</v>
      </c>
      <c r="AE56" s="108">
        <v>76</v>
      </c>
      <c r="AF56" s="108">
        <v>2020</v>
      </c>
      <c r="AG56" s="108">
        <v>16</v>
      </c>
      <c r="AH56" s="377">
        <v>1.1000000000000001</v>
      </c>
      <c r="AI56" s="108" t="s">
        <v>414</v>
      </c>
      <c r="AJ56" s="108">
        <v>9</v>
      </c>
      <c r="AK56" s="108">
        <v>92</v>
      </c>
      <c r="AL56" s="108" t="s">
        <v>415</v>
      </c>
      <c r="AM56" s="108">
        <v>0.38</v>
      </c>
      <c r="AN56" s="108" t="s">
        <v>416</v>
      </c>
      <c r="AO56" s="108" t="s">
        <v>416</v>
      </c>
      <c r="AP56" s="108">
        <v>210</v>
      </c>
      <c r="AQ56" s="108" t="s">
        <v>416</v>
      </c>
      <c r="AR56" s="108">
        <v>167</v>
      </c>
    </row>
    <row r="57" spans="1:44" x14ac:dyDescent="0.2">
      <c r="A57" s="108" t="s">
        <v>374</v>
      </c>
      <c r="B57" s="108">
        <v>82</v>
      </c>
      <c r="C57" s="108">
        <v>83.5</v>
      </c>
      <c r="D57" s="108">
        <v>1.5</v>
      </c>
      <c r="F57" s="108" t="s">
        <v>302</v>
      </c>
      <c r="K57" s="108">
        <v>1E-3</v>
      </c>
      <c r="L57" s="108">
        <v>0.25</v>
      </c>
      <c r="M57" s="108">
        <v>5.99</v>
      </c>
      <c r="N57" s="108">
        <v>14</v>
      </c>
      <c r="O57" s="108">
        <v>1280</v>
      </c>
      <c r="P57" s="108">
        <v>1.2</v>
      </c>
      <c r="Q57" s="108">
        <v>3</v>
      </c>
      <c r="R57" s="108">
        <v>6.01</v>
      </c>
      <c r="S57" s="108">
        <v>0.8</v>
      </c>
      <c r="T57" s="108">
        <v>44</v>
      </c>
      <c r="U57" s="108">
        <v>189</v>
      </c>
      <c r="V57" s="108">
        <v>70</v>
      </c>
      <c r="W57" s="108">
        <v>6.97</v>
      </c>
      <c r="X57" s="108">
        <v>20</v>
      </c>
      <c r="Y57" s="108">
        <v>1.24</v>
      </c>
      <c r="Z57" s="108">
        <v>40</v>
      </c>
      <c r="AA57" s="108">
        <v>2.82</v>
      </c>
      <c r="AB57" s="108">
        <v>1555</v>
      </c>
      <c r="AC57" s="108">
        <v>1</v>
      </c>
      <c r="AD57" s="108">
        <v>0.33</v>
      </c>
      <c r="AE57" s="108">
        <v>168</v>
      </c>
      <c r="AF57" s="108">
        <v>2200</v>
      </c>
      <c r="AG57" s="108">
        <v>13</v>
      </c>
      <c r="AH57" s="377">
        <v>1.03</v>
      </c>
      <c r="AI57" s="108">
        <v>9</v>
      </c>
      <c r="AJ57" s="108">
        <v>16</v>
      </c>
      <c r="AK57" s="108">
        <v>315</v>
      </c>
      <c r="AL57" s="108" t="s">
        <v>415</v>
      </c>
      <c r="AM57" s="108">
        <v>1.26</v>
      </c>
      <c r="AN57" s="108">
        <v>10</v>
      </c>
      <c r="AO57" s="108" t="s">
        <v>416</v>
      </c>
      <c r="AP57" s="108">
        <v>207</v>
      </c>
      <c r="AQ57" s="108" t="s">
        <v>416</v>
      </c>
      <c r="AR57" s="108">
        <v>191</v>
      </c>
    </row>
    <row r="58" spans="1:44" x14ac:dyDescent="0.2">
      <c r="A58" s="108" t="s">
        <v>374</v>
      </c>
      <c r="B58" s="108">
        <v>83.5</v>
      </c>
      <c r="C58" s="108">
        <v>85</v>
      </c>
      <c r="D58" s="108">
        <v>1.5</v>
      </c>
      <c r="F58" s="108" t="s">
        <v>303</v>
      </c>
      <c r="K58" s="108">
        <v>6.0000000000000001E-3</v>
      </c>
      <c r="L58" s="108">
        <v>0.25</v>
      </c>
      <c r="M58" s="108">
        <v>6.82</v>
      </c>
      <c r="N58" s="108">
        <v>6</v>
      </c>
      <c r="O58" s="108">
        <v>1430</v>
      </c>
      <c r="P58" s="108">
        <v>1.7</v>
      </c>
      <c r="Q58" s="108" t="s">
        <v>413</v>
      </c>
      <c r="R58" s="108">
        <v>1.0900000000000001</v>
      </c>
      <c r="S58" s="108" t="s">
        <v>417</v>
      </c>
      <c r="T58" s="108">
        <v>16</v>
      </c>
      <c r="U58" s="108">
        <v>60</v>
      </c>
      <c r="V58" s="108">
        <v>38</v>
      </c>
      <c r="W58" s="108">
        <v>3.62</v>
      </c>
      <c r="X58" s="108">
        <v>20</v>
      </c>
      <c r="Y58" s="108">
        <v>2.5</v>
      </c>
      <c r="Z58" s="108">
        <v>40</v>
      </c>
      <c r="AA58" s="108">
        <v>0.88</v>
      </c>
      <c r="AB58" s="108">
        <v>1725</v>
      </c>
      <c r="AC58" s="108">
        <v>1</v>
      </c>
      <c r="AD58" s="108">
        <v>1.3</v>
      </c>
      <c r="AE58" s="108">
        <v>32</v>
      </c>
      <c r="AF58" s="108">
        <v>360</v>
      </c>
      <c r="AG58" s="108">
        <v>22</v>
      </c>
      <c r="AH58" s="108">
        <v>0.52</v>
      </c>
      <c r="AI58" s="108" t="s">
        <v>414</v>
      </c>
      <c r="AJ58" s="108">
        <v>12</v>
      </c>
      <c r="AK58" s="108">
        <v>132</v>
      </c>
      <c r="AL58" s="108" t="s">
        <v>415</v>
      </c>
      <c r="AM58" s="108">
        <v>0.37</v>
      </c>
      <c r="AN58" s="108">
        <v>10</v>
      </c>
      <c r="AO58" s="108" t="s">
        <v>416</v>
      </c>
      <c r="AP58" s="108">
        <v>72</v>
      </c>
      <c r="AQ58" s="108" t="s">
        <v>416</v>
      </c>
      <c r="AR58" s="108">
        <v>78</v>
      </c>
    </row>
    <row r="59" spans="1:44" x14ac:dyDescent="0.2">
      <c r="A59" s="108" t="s">
        <v>374</v>
      </c>
      <c r="B59" s="108">
        <v>85</v>
      </c>
      <c r="C59" s="108">
        <v>86.5</v>
      </c>
      <c r="D59" s="108">
        <v>1.5</v>
      </c>
      <c r="F59" s="108" t="s">
        <v>304</v>
      </c>
      <c r="K59" s="108">
        <v>5.0000000000000001E-4</v>
      </c>
      <c r="L59" s="108">
        <v>0.25</v>
      </c>
      <c r="M59" s="108">
        <v>7.68</v>
      </c>
      <c r="N59" s="108" t="s">
        <v>414</v>
      </c>
      <c r="O59" s="108">
        <v>1060</v>
      </c>
      <c r="P59" s="108">
        <v>2</v>
      </c>
      <c r="Q59" s="108" t="s">
        <v>413</v>
      </c>
      <c r="R59" s="108">
        <v>1.81</v>
      </c>
      <c r="S59" s="108" t="s">
        <v>417</v>
      </c>
      <c r="T59" s="108">
        <v>11</v>
      </c>
      <c r="U59" s="108">
        <v>58</v>
      </c>
      <c r="V59" s="108">
        <v>16</v>
      </c>
      <c r="W59" s="108">
        <v>3.43</v>
      </c>
      <c r="X59" s="108">
        <v>20</v>
      </c>
      <c r="Y59" s="108">
        <v>3</v>
      </c>
      <c r="Z59" s="108">
        <v>40</v>
      </c>
      <c r="AA59" s="108">
        <v>0.93</v>
      </c>
      <c r="AB59" s="108">
        <v>576</v>
      </c>
      <c r="AC59" s="108">
        <v>1</v>
      </c>
      <c r="AD59" s="108">
        <v>1.25</v>
      </c>
      <c r="AE59" s="108">
        <v>24</v>
      </c>
      <c r="AF59" s="108">
        <v>500</v>
      </c>
      <c r="AG59" s="108">
        <v>20</v>
      </c>
      <c r="AH59" s="108">
        <v>0.2</v>
      </c>
      <c r="AI59" s="108" t="s">
        <v>414</v>
      </c>
      <c r="AJ59" s="108">
        <v>11</v>
      </c>
      <c r="AK59" s="108">
        <v>227</v>
      </c>
      <c r="AL59" s="108" t="s">
        <v>415</v>
      </c>
      <c r="AM59" s="108">
        <v>0.37</v>
      </c>
      <c r="AN59" s="108" t="s">
        <v>416</v>
      </c>
      <c r="AO59" s="108" t="s">
        <v>416</v>
      </c>
      <c r="AP59" s="108">
        <v>63</v>
      </c>
      <c r="AQ59" s="108" t="s">
        <v>416</v>
      </c>
      <c r="AR59" s="108">
        <v>76</v>
      </c>
    </row>
    <row r="60" spans="1:44" x14ac:dyDescent="0.2">
      <c r="A60" s="108" t="s">
        <v>374</v>
      </c>
      <c r="B60" s="108">
        <v>86.5</v>
      </c>
      <c r="C60" s="108">
        <v>87.5</v>
      </c>
      <c r="D60" s="108">
        <v>1</v>
      </c>
      <c r="F60" s="108" t="s">
        <v>305</v>
      </c>
      <c r="K60" s="108">
        <v>5.0000000000000001E-4</v>
      </c>
      <c r="L60" s="108">
        <v>0.25</v>
      </c>
      <c r="M60" s="108">
        <v>6.36</v>
      </c>
      <c r="N60" s="108">
        <v>17</v>
      </c>
      <c r="O60" s="108">
        <v>900</v>
      </c>
      <c r="P60" s="108">
        <v>1.7</v>
      </c>
      <c r="Q60" s="108">
        <v>3</v>
      </c>
      <c r="R60" s="108">
        <v>10.45</v>
      </c>
      <c r="S60" s="108" t="s">
        <v>417</v>
      </c>
      <c r="T60" s="108">
        <v>17</v>
      </c>
      <c r="U60" s="108">
        <v>64</v>
      </c>
      <c r="V60" s="108">
        <v>39</v>
      </c>
      <c r="W60" s="108">
        <v>3.65</v>
      </c>
      <c r="X60" s="108">
        <v>20</v>
      </c>
      <c r="Y60" s="108">
        <v>2.19</v>
      </c>
      <c r="Z60" s="108">
        <v>40</v>
      </c>
      <c r="AA60" s="108">
        <v>1.1200000000000001</v>
      </c>
      <c r="AB60" s="108">
        <v>628</v>
      </c>
      <c r="AC60" s="108">
        <v>1</v>
      </c>
      <c r="AD60" s="108">
        <v>0.7</v>
      </c>
      <c r="AE60" s="108">
        <v>36</v>
      </c>
      <c r="AF60" s="108">
        <v>730</v>
      </c>
      <c r="AG60" s="108">
        <v>28</v>
      </c>
      <c r="AH60" s="108">
        <v>0.74</v>
      </c>
      <c r="AI60" s="108" t="s">
        <v>414</v>
      </c>
      <c r="AJ60" s="108">
        <v>11</v>
      </c>
      <c r="AK60" s="108">
        <v>873</v>
      </c>
      <c r="AL60" s="108" t="s">
        <v>415</v>
      </c>
      <c r="AM60" s="108">
        <v>0.4</v>
      </c>
      <c r="AN60" s="108" t="s">
        <v>416</v>
      </c>
      <c r="AO60" s="108" t="s">
        <v>416</v>
      </c>
      <c r="AP60" s="108">
        <v>69</v>
      </c>
      <c r="AQ60" s="108" t="s">
        <v>416</v>
      </c>
      <c r="AR60" s="108">
        <v>89</v>
      </c>
    </row>
    <row r="61" spans="1:44" x14ac:dyDescent="0.2">
      <c r="A61" s="108" t="s">
        <v>374</v>
      </c>
      <c r="B61" s="108">
        <v>87.5</v>
      </c>
      <c r="C61" s="108">
        <v>88.39</v>
      </c>
      <c r="D61" s="108">
        <v>0.89000000000000057</v>
      </c>
      <c r="F61" s="108" t="s">
        <v>307</v>
      </c>
      <c r="K61" s="108">
        <v>5.0000000000000001E-4</v>
      </c>
      <c r="L61" s="108">
        <v>0.25</v>
      </c>
      <c r="M61" s="108">
        <v>5.18</v>
      </c>
      <c r="N61" s="108">
        <v>15</v>
      </c>
      <c r="O61" s="108">
        <v>920</v>
      </c>
      <c r="P61" s="108">
        <v>1.2</v>
      </c>
      <c r="Q61" s="108" t="s">
        <v>413</v>
      </c>
      <c r="R61" s="108">
        <v>16.3</v>
      </c>
      <c r="S61" s="108" t="s">
        <v>417</v>
      </c>
      <c r="T61" s="108">
        <v>14</v>
      </c>
      <c r="U61" s="108">
        <v>46</v>
      </c>
      <c r="V61" s="108">
        <v>29</v>
      </c>
      <c r="W61" s="108">
        <v>3.27</v>
      </c>
      <c r="X61" s="108">
        <v>10</v>
      </c>
      <c r="Y61" s="108">
        <v>1.17</v>
      </c>
      <c r="Z61" s="108">
        <v>30</v>
      </c>
      <c r="AA61" s="108">
        <v>0.97</v>
      </c>
      <c r="AB61" s="108">
        <v>865</v>
      </c>
      <c r="AC61" s="108">
        <v>1</v>
      </c>
      <c r="AD61" s="108">
        <v>0.57999999999999996</v>
      </c>
      <c r="AE61" s="108">
        <v>29</v>
      </c>
      <c r="AF61" s="108">
        <v>770</v>
      </c>
      <c r="AG61" s="108">
        <v>14</v>
      </c>
      <c r="AH61" s="376">
        <v>0.75</v>
      </c>
      <c r="AI61" s="108" t="s">
        <v>414</v>
      </c>
      <c r="AJ61" s="108">
        <v>8</v>
      </c>
      <c r="AK61" s="108">
        <v>1195</v>
      </c>
      <c r="AL61" s="108" t="s">
        <v>415</v>
      </c>
      <c r="AM61" s="108">
        <v>0.36</v>
      </c>
      <c r="AN61" s="108" t="s">
        <v>416</v>
      </c>
      <c r="AO61" s="108" t="s">
        <v>416</v>
      </c>
      <c r="AP61" s="108">
        <v>58</v>
      </c>
      <c r="AQ61" s="108" t="s">
        <v>416</v>
      </c>
      <c r="AR61" s="108">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topLeftCell="A5" zoomScale="71" zoomScaleNormal="71" zoomScalePageLayoutView="125" workbookViewId="0">
      <selection activeCell="E3" sqref="E3:E9"/>
    </sheetView>
  </sheetViews>
  <sheetFormatPr defaultColWidth="8.6640625" defaultRowHeight="15.75" x14ac:dyDescent="0.2"/>
  <cols>
    <col min="1" max="1" width="12.33203125" style="72" bestFit="1" customWidth="1"/>
    <col min="2" max="2" width="9" style="112" bestFit="1" customWidth="1"/>
    <col min="3" max="3" width="9" style="112" customWidth="1"/>
    <col min="4" max="4" width="9.44140625" style="112" customWidth="1"/>
    <col min="5" max="5" width="17.109375" style="18" customWidth="1"/>
    <col min="6" max="6" width="7.6640625" style="2" hidden="1" customWidth="1"/>
    <col min="7" max="9" width="6" style="9" hidden="1" customWidth="1"/>
    <col min="10" max="10" width="11.33203125" style="9" hidden="1" customWidth="1"/>
    <col min="11" max="11" width="98.44140625" style="183" customWidth="1"/>
    <col min="12" max="16384" width="8.6640625" style="1"/>
  </cols>
  <sheetData>
    <row r="1" spans="1:17" x14ac:dyDescent="0.2">
      <c r="A1" s="179"/>
      <c r="B1" s="320" t="s">
        <v>59</v>
      </c>
      <c r="C1" s="320"/>
      <c r="D1" s="320"/>
      <c r="E1" s="320"/>
      <c r="F1" s="178"/>
      <c r="G1" s="8"/>
      <c r="H1" s="8"/>
      <c r="I1" s="8"/>
      <c r="J1" s="8"/>
      <c r="K1" s="299"/>
      <c r="L1" s="110"/>
    </row>
    <row r="2" spans="1:17" ht="16.5" customHeight="1" x14ac:dyDescent="0.2">
      <c r="A2" s="180" t="s">
        <v>14</v>
      </c>
      <c r="B2" s="181" t="s">
        <v>231</v>
      </c>
      <c r="C2" s="181" t="s">
        <v>232</v>
      </c>
      <c r="D2" s="181" t="s">
        <v>58</v>
      </c>
      <c r="E2" s="180" t="s">
        <v>7</v>
      </c>
      <c r="F2" s="290" t="s">
        <v>53</v>
      </c>
      <c r="G2" s="291" t="s">
        <v>48</v>
      </c>
      <c r="H2" s="291" t="s">
        <v>49</v>
      </c>
      <c r="I2" s="291" t="s">
        <v>50</v>
      </c>
      <c r="J2" s="291" t="s">
        <v>12</v>
      </c>
      <c r="K2" s="289" t="s">
        <v>8</v>
      </c>
      <c r="L2" s="110"/>
    </row>
    <row r="3" spans="1:17" ht="32.25" customHeight="1" x14ac:dyDescent="0.2">
      <c r="A3" s="242" t="str">
        <f>Cover_Sheet!A9</f>
        <v>GGLIV-17-02</v>
      </c>
      <c r="B3" s="256">
        <v>0</v>
      </c>
      <c r="C3" s="181">
        <v>16.760000000000002</v>
      </c>
      <c r="D3" s="256">
        <f>C3-B3</f>
        <v>16.760000000000002</v>
      </c>
      <c r="E3" s="298" t="s">
        <v>239</v>
      </c>
      <c r="F3" s="297"/>
      <c r="G3" s="297"/>
      <c r="H3" s="297"/>
      <c r="I3" s="297"/>
      <c r="J3" s="297"/>
      <c r="K3" s="300" t="s">
        <v>240</v>
      </c>
      <c r="L3" s="110"/>
    </row>
    <row r="4" spans="1:17" s="110" customFormat="1" ht="60" x14ac:dyDescent="0.2">
      <c r="A4" s="242" t="str">
        <f>A3</f>
        <v>GGLIV-17-02</v>
      </c>
      <c r="B4" s="256">
        <f>C3</f>
        <v>16.760000000000002</v>
      </c>
      <c r="C4" s="181">
        <v>25.96</v>
      </c>
      <c r="D4" s="256">
        <f t="shared" ref="D4:D9" si="0">C4-B4</f>
        <v>9.1999999999999993</v>
      </c>
      <c r="E4" s="296" t="s">
        <v>241</v>
      </c>
      <c r="F4" s="294"/>
      <c r="G4" s="293"/>
      <c r="H4" s="293"/>
      <c r="I4" s="293"/>
      <c r="J4" s="293"/>
      <c r="K4" s="302" t="s">
        <v>311</v>
      </c>
      <c r="L4" s="302"/>
    </row>
    <row r="5" spans="1:17" s="110" customFormat="1" ht="75" x14ac:dyDescent="0.2">
      <c r="A5" s="242" t="str">
        <f>A4</f>
        <v>GGLIV-17-02</v>
      </c>
      <c r="B5" s="256">
        <f>C4</f>
        <v>25.96</v>
      </c>
      <c r="C5" s="181">
        <v>56.19</v>
      </c>
      <c r="D5" s="256">
        <f t="shared" si="0"/>
        <v>30.229999999999997</v>
      </c>
      <c r="E5" s="295" t="s">
        <v>310</v>
      </c>
      <c r="F5" s="293"/>
      <c r="G5" s="293"/>
      <c r="H5" s="293"/>
      <c r="I5" s="293"/>
      <c r="J5" s="302"/>
      <c r="K5" s="302" t="s">
        <v>313</v>
      </c>
    </row>
    <row r="6" spans="1:17" s="110" customFormat="1" ht="75.75" x14ac:dyDescent="0.2">
      <c r="A6" s="242" t="str">
        <f t="shared" ref="A6:A9" si="1">A5</f>
        <v>GGLIV-17-02</v>
      </c>
      <c r="B6" s="256">
        <f t="shared" ref="B6:B9" si="2">C5</f>
        <v>56.19</v>
      </c>
      <c r="C6" s="181">
        <v>62.11</v>
      </c>
      <c r="D6" s="256">
        <f t="shared" si="0"/>
        <v>5.9200000000000017</v>
      </c>
      <c r="E6" s="295" t="s">
        <v>312</v>
      </c>
      <c r="F6" s="293"/>
      <c r="G6" s="293"/>
      <c r="H6" s="293"/>
      <c r="I6" s="293"/>
      <c r="J6" s="318"/>
      <c r="K6" s="318" t="s">
        <v>315</v>
      </c>
    </row>
    <row r="7" spans="1:17" s="110" customFormat="1" ht="140.25" customHeight="1" x14ac:dyDescent="0.2">
      <c r="A7" s="242" t="str">
        <f t="shared" si="1"/>
        <v>GGLIV-17-02</v>
      </c>
      <c r="B7" s="256">
        <f t="shared" si="2"/>
        <v>62.11</v>
      </c>
      <c r="C7" s="181">
        <v>70.099999999999994</v>
      </c>
      <c r="D7" s="256">
        <f t="shared" si="0"/>
        <v>7.9899999999999949</v>
      </c>
      <c r="E7" s="295" t="s">
        <v>314</v>
      </c>
      <c r="F7" s="293"/>
      <c r="G7" s="293"/>
      <c r="H7" s="293"/>
      <c r="I7" s="293"/>
      <c r="J7" s="318"/>
      <c r="K7" s="302" t="s">
        <v>318</v>
      </c>
      <c r="L7" s="301"/>
    </row>
    <row r="8" spans="1:17" s="110" customFormat="1" ht="45" customHeight="1" x14ac:dyDescent="0.2">
      <c r="A8" s="284" t="str">
        <f t="shared" si="1"/>
        <v>GGLIV-17-02</v>
      </c>
      <c r="B8" s="256">
        <f t="shared" si="2"/>
        <v>70.099999999999994</v>
      </c>
      <c r="C8" s="181">
        <v>71.63</v>
      </c>
      <c r="D8" s="256">
        <f t="shared" si="0"/>
        <v>1.5300000000000011</v>
      </c>
      <c r="E8" s="295" t="s">
        <v>316</v>
      </c>
      <c r="F8" s="293"/>
      <c r="G8" s="293"/>
      <c r="H8" s="293"/>
      <c r="I8" s="293"/>
      <c r="J8" s="318"/>
      <c r="K8" s="292" t="s">
        <v>317</v>
      </c>
    </row>
    <row r="9" spans="1:17" ht="75" x14ac:dyDescent="0.2">
      <c r="A9" s="242" t="str">
        <f t="shared" si="1"/>
        <v>GGLIV-17-02</v>
      </c>
      <c r="B9" s="256">
        <f t="shared" si="2"/>
        <v>71.63</v>
      </c>
      <c r="C9" s="181">
        <v>88.39</v>
      </c>
      <c r="D9" s="256">
        <f t="shared" si="0"/>
        <v>16.760000000000005</v>
      </c>
      <c r="E9" s="295" t="s">
        <v>310</v>
      </c>
      <c r="F9" s="294"/>
      <c r="G9" s="293"/>
      <c r="H9" s="293"/>
      <c r="I9" s="293"/>
      <c r="J9" s="293"/>
      <c r="K9" s="318" t="s">
        <v>319</v>
      </c>
      <c r="L9" s="116"/>
      <c r="M9" s="110"/>
      <c r="N9" s="110"/>
      <c r="O9" s="110"/>
      <c r="P9" s="369"/>
      <c r="Q9" s="369"/>
    </row>
    <row r="10" spans="1:17" ht="68.25" customHeight="1" x14ac:dyDescent="0.2">
      <c r="A10" s="242" t="s">
        <v>223</v>
      </c>
      <c r="B10" s="242" t="s">
        <v>223</v>
      </c>
      <c r="C10" s="242" t="s">
        <v>223</v>
      </c>
      <c r="D10" s="242" t="s">
        <v>223</v>
      </c>
      <c r="E10" s="242" t="s">
        <v>223</v>
      </c>
      <c r="F10" s="242" t="s">
        <v>223</v>
      </c>
      <c r="G10" s="242" t="s">
        <v>223</v>
      </c>
      <c r="H10" s="242" t="s">
        <v>223</v>
      </c>
      <c r="I10" s="242" t="s">
        <v>223</v>
      </c>
      <c r="J10" s="242" t="s">
        <v>223</v>
      </c>
      <c r="K10" s="242" t="s">
        <v>223</v>
      </c>
      <c r="L10" s="325"/>
    </row>
    <row r="11" spans="1:17" x14ac:dyDescent="0.2">
      <c r="A11" s="334"/>
      <c r="B11" s="335"/>
      <c r="C11" s="336"/>
      <c r="D11" s="337"/>
      <c r="E11" s="338"/>
      <c r="F11" s="339"/>
      <c r="G11" s="340"/>
      <c r="H11" s="340"/>
      <c r="I11" s="340"/>
      <c r="J11" s="340"/>
      <c r="K11" s="341"/>
      <c r="L11" s="342"/>
    </row>
    <row r="12" spans="1:17" ht="52.5" customHeight="1" x14ac:dyDescent="0.2">
      <c r="A12" s="242"/>
      <c r="B12" s="279"/>
      <c r="C12" s="181"/>
      <c r="D12" s="256"/>
      <c r="E12" s="179"/>
      <c r="F12" s="326"/>
      <c r="G12" s="327"/>
      <c r="H12" s="327"/>
      <c r="I12" s="327"/>
      <c r="J12" s="327"/>
      <c r="K12" s="329"/>
      <c r="L12" s="328"/>
    </row>
    <row r="13" spans="1:17" x14ac:dyDescent="0.2">
      <c r="A13" s="242"/>
      <c r="B13" s="279"/>
      <c r="C13" s="181"/>
      <c r="D13" s="256"/>
      <c r="E13" s="164"/>
      <c r="F13" s="326"/>
      <c r="G13" s="327"/>
      <c r="H13" s="327"/>
      <c r="I13" s="327"/>
      <c r="J13" s="327"/>
      <c r="K13" s="239"/>
      <c r="L13" s="328"/>
    </row>
    <row r="14" spans="1:17" x14ac:dyDescent="0.2">
      <c r="A14" s="242"/>
      <c r="B14" s="279"/>
      <c r="C14" s="181"/>
      <c r="D14" s="256"/>
      <c r="E14" s="330"/>
      <c r="F14" s="326"/>
      <c r="G14" s="327"/>
      <c r="H14" s="327"/>
      <c r="I14" s="327"/>
      <c r="J14" s="327"/>
      <c r="K14" s="329"/>
      <c r="L14" s="328"/>
    </row>
    <row r="15" spans="1:17" x14ac:dyDescent="0.2">
      <c r="A15" s="242"/>
      <c r="B15" s="279"/>
      <c r="C15" s="181"/>
      <c r="D15" s="256"/>
      <c r="E15" s="179"/>
      <c r="F15" s="326"/>
      <c r="G15" s="327"/>
      <c r="H15" s="327"/>
      <c r="I15" s="327"/>
      <c r="J15" s="327"/>
      <c r="K15" s="239"/>
      <c r="L15" s="328"/>
    </row>
    <row r="16" spans="1:17" x14ac:dyDescent="0.2">
      <c r="A16" s="242"/>
      <c r="B16" s="279"/>
      <c r="C16" s="181"/>
      <c r="D16" s="256"/>
      <c r="E16" s="330"/>
      <c r="F16" s="326"/>
      <c r="G16" s="327"/>
      <c r="H16" s="327"/>
      <c r="I16" s="327"/>
      <c r="J16" s="327"/>
      <c r="K16" s="308"/>
      <c r="L16" s="328"/>
    </row>
    <row r="17" spans="1:12" x14ac:dyDescent="0.2">
      <c r="A17" s="242"/>
      <c r="B17" s="279"/>
      <c r="C17" s="181"/>
      <c r="D17" s="256"/>
      <c r="E17" s="179"/>
      <c r="F17" s="326"/>
      <c r="G17" s="327"/>
      <c r="H17" s="327"/>
      <c r="I17" s="327"/>
      <c r="J17" s="327"/>
      <c r="K17" s="308"/>
      <c r="L17" s="328"/>
    </row>
    <row r="18" spans="1:12" x14ac:dyDescent="0.2">
      <c r="A18" s="242"/>
      <c r="B18" s="279"/>
      <c r="C18" s="181"/>
      <c r="D18" s="256"/>
      <c r="E18" s="330"/>
      <c r="F18" s="326"/>
      <c r="G18" s="327"/>
      <c r="H18" s="327"/>
      <c r="I18" s="327"/>
      <c r="J18" s="327"/>
      <c r="K18" s="240"/>
      <c r="L18" s="328"/>
    </row>
    <row r="19" spans="1:12" x14ac:dyDescent="0.2">
      <c r="A19" s="242"/>
      <c r="B19" s="279"/>
      <c r="C19" s="181"/>
      <c r="D19" s="256"/>
      <c r="E19" s="179"/>
      <c r="F19" s="326"/>
      <c r="G19" s="327"/>
      <c r="H19" s="327"/>
      <c r="I19" s="327"/>
      <c r="J19" s="327"/>
      <c r="K19" s="308"/>
      <c r="L19" s="328"/>
    </row>
    <row r="20" spans="1:12" x14ac:dyDescent="0.2">
      <c r="A20" s="242"/>
      <c r="B20" s="279"/>
      <c r="C20" s="181"/>
      <c r="D20" s="256"/>
      <c r="E20" s="330"/>
      <c r="F20" s="326"/>
      <c r="G20" s="327"/>
      <c r="H20" s="327"/>
      <c r="I20" s="327"/>
      <c r="J20" s="327"/>
      <c r="K20" s="240"/>
      <c r="L20" s="328"/>
    </row>
    <row r="21" spans="1:12" x14ac:dyDescent="0.2">
      <c r="A21" s="242"/>
      <c r="B21" s="279"/>
      <c r="C21" s="181"/>
      <c r="D21" s="256"/>
      <c r="E21" s="179"/>
      <c r="F21" s="326"/>
      <c r="G21" s="327"/>
      <c r="H21" s="327"/>
      <c r="I21" s="327"/>
      <c r="J21" s="327"/>
      <c r="K21" s="308"/>
      <c r="L21" s="328"/>
    </row>
    <row r="22" spans="1:12" x14ac:dyDescent="0.2">
      <c r="A22" s="242"/>
      <c r="B22" s="279"/>
      <c r="C22" s="181"/>
      <c r="D22" s="256"/>
      <c r="E22" s="330"/>
      <c r="F22" s="326"/>
      <c r="G22" s="327"/>
      <c r="H22" s="327"/>
      <c r="I22" s="327"/>
      <c r="J22" s="327"/>
      <c r="K22" s="308"/>
      <c r="L22" s="328"/>
    </row>
    <row r="23" spans="1:12" x14ac:dyDescent="0.2">
      <c r="A23" s="242"/>
      <c r="B23" s="279"/>
      <c r="C23" s="181"/>
      <c r="D23" s="256"/>
      <c r="E23" s="179"/>
      <c r="F23" s="279"/>
      <c r="G23" s="279"/>
      <c r="H23" s="279"/>
      <c r="I23" s="279"/>
      <c r="J23" s="279"/>
      <c r="K23" s="284"/>
      <c r="L23" s="328"/>
    </row>
    <row r="24" spans="1:12" x14ac:dyDescent="0.2">
      <c r="A24" s="242"/>
      <c r="B24" s="279"/>
      <c r="C24" s="181"/>
      <c r="D24" s="256"/>
      <c r="E24" s="330"/>
      <c r="F24" s="326"/>
      <c r="G24" s="327"/>
      <c r="H24" s="327"/>
      <c r="I24" s="327"/>
      <c r="J24" s="327"/>
      <c r="K24" s="308"/>
      <c r="L24" s="328"/>
    </row>
    <row r="25" spans="1:12" x14ac:dyDescent="0.2">
      <c r="A25" s="242"/>
      <c r="B25" s="279"/>
      <c r="C25" s="331"/>
      <c r="D25" s="256"/>
      <c r="E25" s="330"/>
      <c r="F25" s="326"/>
      <c r="G25" s="327"/>
      <c r="H25" s="327"/>
      <c r="I25" s="327"/>
      <c r="J25" s="327"/>
      <c r="K25" s="308"/>
      <c r="L25" s="328"/>
    </row>
    <row r="26" spans="1:12" x14ac:dyDescent="0.2">
      <c r="A26" s="242"/>
      <c r="B26" s="279"/>
      <c r="C26" s="331"/>
      <c r="D26" s="256"/>
      <c r="E26" s="330"/>
      <c r="F26" s="326"/>
      <c r="G26" s="327"/>
      <c r="H26" s="327"/>
      <c r="I26" s="327"/>
      <c r="J26" s="327"/>
      <c r="K26" s="308"/>
      <c r="L26" s="328"/>
    </row>
    <row r="27" spans="1:12" x14ac:dyDescent="0.2">
      <c r="A27" s="242"/>
      <c r="B27" s="279"/>
      <c r="C27" s="331"/>
      <c r="D27" s="256"/>
      <c r="E27" s="330"/>
      <c r="F27" s="326"/>
      <c r="G27" s="327"/>
      <c r="H27" s="327"/>
      <c r="I27" s="327"/>
      <c r="J27" s="327"/>
      <c r="K27" s="308"/>
      <c r="L27" s="328"/>
    </row>
    <row r="28" spans="1:12" x14ac:dyDescent="0.2">
      <c r="A28" s="242"/>
      <c r="B28" s="279"/>
      <c r="C28" s="331"/>
      <c r="D28" s="256"/>
      <c r="E28" s="330"/>
      <c r="F28" s="326"/>
      <c r="G28" s="327"/>
      <c r="H28" s="327"/>
      <c r="I28" s="327"/>
      <c r="J28" s="327"/>
      <c r="K28" s="329"/>
      <c r="L28" s="328"/>
    </row>
    <row r="29" spans="1:12" x14ac:dyDescent="0.2">
      <c r="A29" s="242"/>
      <c r="B29" s="279"/>
      <c r="C29" s="331"/>
      <c r="D29" s="256"/>
      <c r="E29" s="330"/>
      <c r="F29" s="326"/>
      <c r="G29" s="327"/>
      <c r="H29" s="327"/>
      <c r="I29" s="327"/>
      <c r="J29" s="327"/>
      <c r="K29" s="308"/>
      <c r="L29" s="328"/>
    </row>
    <row r="30" spans="1:12" x14ac:dyDescent="0.2">
      <c r="A30" s="242"/>
      <c r="B30" s="279"/>
      <c r="C30" s="331"/>
      <c r="D30" s="256"/>
      <c r="E30" s="330"/>
      <c r="F30" s="326"/>
      <c r="G30" s="327"/>
      <c r="H30" s="327"/>
      <c r="I30" s="327"/>
      <c r="J30" s="327"/>
      <c r="K30" s="329"/>
      <c r="L30" s="328"/>
    </row>
    <row r="31" spans="1:12" x14ac:dyDescent="0.2">
      <c r="A31" s="242"/>
      <c r="B31" s="279"/>
      <c r="C31" s="331"/>
      <c r="D31" s="256"/>
      <c r="E31" s="330"/>
      <c r="F31" s="326"/>
      <c r="G31" s="327"/>
      <c r="H31" s="327"/>
      <c r="I31" s="327"/>
      <c r="J31" s="327"/>
      <c r="K31" s="329"/>
      <c r="L31" s="328"/>
    </row>
    <row r="32" spans="1:12" x14ac:dyDescent="0.2">
      <c r="A32" s="242"/>
      <c r="B32" s="279"/>
      <c r="C32" s="331"/>
      <c r="D32" s="256"/>
      <c r="E32" s="330"/>
      <c r="F32" s="326"/>
      <c r="G32" s="327"/>
      <c r="H32" s="327"/>
      <c r="I32" s="327"/>
      <c r="J32" s="327"/>
      <c r="K32" s="329"/>
      <c r="L32" s="328"/>
    </row>
    <row r="33" spans="1:12" x14ac:dyDescent="0.2">
      <c r="A33" s="242"/>
      <c r="B33" s="279"/>
      <c r="C33" s="331"/>
      <c r="D33" s="256"/>
      <c r="E33" s="330"/>
      <c r="F33" s="326"/>
      <c r="G33" s="327"/>
      <c r="H33" s="327"/>
      <c r="I33" s="327"/>
      <c r="J33" s="327"/>
      <c r="K33" s="329"/>
      <c r="L33" s="328"/>
    </row>
    <row r="34" spans="1:12" x14ac:dyDescent="0.2">
      <c r="A34" s="242"/>
      <c r="B34" s="279"/>
      <c r="C34" s="331"/>
      <c r="D34" s="256"/>
      <c r="E34" s="330"/>
      <c r="F34" s="326"/>
      <c r="G34" s="327"/>
      <c r="H34" s="327"/>
      <c r="I34" s="327"/>
      <c r="J34" s="327"/>
      <c r="K34" s="329"/>
      <c r="L34" s="328"/>
    </row>
    <row r="35" spans="1:12" x14ac:dyDescent="0.2">
      <c r="A35" s="242"/>
      <c r="B35" s="279"/>
      <c r="C35" s="331"/>
      <c r="D35" s="256"/>
      <c r="E35" s="330"/>
      <c r="F35" s="326"/>
      <c r="G35" s="327"/>
      <c r="H35" s="327"/>
      <c r="I35" s="327"/>
      <c r="J35" s="327"/>
      <c r="K35" s="329"/>
      <c r="L35" s="328"/>
    </row>
    <row r="36" spans="1:12" x14ac:dyDescent="0.2">
      <c r="A36" s="242"/>
      <c r="B36" s="279"/>
      <c r="C36" s="331"/>
      <c r="D36" s="256"/>
      <c r="E36" s="330"/>
      <c r="F36" s="326"/>
      <c r="G36" s="327"/>
      <c r="H36" s="327"/>
      <c r="I36" s="327"/>
      <c r="J36" s="327"/>
      <c r="K36" s="329"/>
      <c r="L36" s="328"/>
    </row>
    <row r="37" spans="1:12" x14ac:dyDescent="0.2">
      <c r="A37" s="242"/>
      <c r="B37" s="279"/>
      <c r="C37" s="279"/>
      <c r="D37" s="279"/>
      <c r="E37" s="279"/>
      <c r="F37" s="326"/>
      <c r="G37" s="327"/>
      <c r="H37" s="327"/>
      <c r="I37" s="327"/>
      <c r="J37" s="327"/>
      <c r="K37" s="279"/>
      <c r="L37" s="328"/>
    </row>
    <row r="38" spans="1:12" x14ac:dyDescent="0.2">
      <c r="B38" s="332"/>
      <c r="C38" s="332"/>
      <c r="D38" s="332"/>
      <c r="E38" s="179"/>
      <c r="F38" s="326"/>
      <c r="G38" s="327"/>
      <c r="H38" s="327"/>
      <c r="I38" s="327"/>
      <c r="J38" s="327"/>
      <c r="K38" s="333"/>
      <c r="L38" s="328"/>
    </row>
    <row r="39" spans="1:12" x14ac:dyDescent="0.2">
      <c r="B39" s="332"/>
      <c r="C39" s="332"/>
      <c r="D39" s="332"/>
      <c r="E39" s="179"/>
      <c r="F39" s="326"/>
      <c r="G39" s="327"/>
      <c r="H39" s="327"/>
      <c r="I39" s="327"/>
      <c r="J39" s="327"/>
      <c r="K39" s="333"/>
      <c r="L39" s="328"/>
    </row>
    <row r="40" spans="1:12" x14ac:dyDescent="0.2">
      <c r="B40" s="332"/>
      <c r="C40" s="332"/>
      <c r="D40" s="332"/>
      <c r="E40" s="179"/>
      <c r="F40" s="326"/>
      <c r="G40" s="327"/>
      <c r="H40" s="327"/>
      <c r="I40" s="327"/>
      <c r="J40" s="327"/>
      <c r="K40" s="333"/>
      <c r="L40" s="328"/>
    </row>
  </sheetData>
  <mergeCells count="1">
    <mergeCell ref="P9:Q9"/>
  </mergeCells>
  <phoneticPr fontId="0" type="noConversion"/>
  <pageMargins left="0.75" right="0.75" top="1" bottom="1" header="0.5" footer="0.5"/>
  <pageSetup paperSize="9" scale="31" orientation="portrait"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4"/>
  <sheetViews>
    <sheetView topLeftCell="J1" zoomScaleNormal="100" zoomScalePageLayoutView="125" workbookViewId="0">
      <pane ySplit="1" topLeftCell="A2" activePane="bottomLeft" state="frozen"/>
      <selection pane="bottomLeft" activeCell="B2" sqref="B2:J9"/>
    </sheetView>
  </sheetViews>
  <sheetFormatPr defaultColWidth="8.6640625" defaultRowHeight="15.75" customHeight="1" x14ac:dyDescent="0.2"/>
  <cols>
    <col min="1" max="1" width="12.33203125" style="138" bestFit="1" customWidth="1"/>
    <col min="2" max="2" width="6.88671875" style="138" customWidth="1"/>
    <col min="3" max="4" width="8" style="143" customWidth="1"/>
    <col min="5" max="5" width="10.33203125" style="235" bestFit="1" customWidth="1"/>
    <col min="6" max="6" width="7.33203125" style="235" customWidth="1"/>
    <col min="7" max="7" width="6.33203125" style="138" customWidth="1"/>
    <col min="8" max="8" width="7.6640625" style="138" bestFit="1" customWidth="1"/>
    <col min="9" max="9" width="6.33203125" style="235" customWidth="1"/>
    <col min="10" max="10" width="85.88671875" style="233" bestFit="1" customWidth="1"/>
    <col min="11" max="11" width="10.77734375" style="138" customWidth="1"/>
    <col min="12" max="16384" width="8.6640625" style="138"/>
  </cols>
  <sheetData>
    <row r="1" spans="1:11" ht="15.75" customHeight="1" x14ac:dyDescent="0.2">
      <c r="A1" s="243" t="s">
        <v>14</v>
      </c>
      <c r="B1" s="244" t="s">
        <v>5</v>
      </c>
      <c r="C1" s="245" t="s">
        <v>6</v>
      </c>
      <c r="D1" s="245" t="s">
        <v>58</v>
      </c>
      <c r="E1" s="270" t="s">
        <v>49</v>
      </c>
      <c r="F1" s="271" t="s">
        <v>211</v>
      </c>
      <c r="G1" s="234" t="s">
        <v>48</v>
      </c>
      <c r="H1" s="234" t="s">
        <v>9</v>
      </c>
      <c r="I1" s="271" t="s">
        <v>1</v>
      </c>
      <c r="J1" s="233" t="s">
        <v>0</v>
      </c>
      <c r="K1" s="246" t="s">
        <v>220</v>
      </c>
    </row>
    <row r="2" spans="1:11" ht="15.75" customHeight="1" x14ac:dyDescent="0.2">
      <c r="A2" s="232" t="str">
        <f>Cover_Sheet!A9</f>
        <v>GGLIV-17-02</v>
      </c>
      <c r="B2" s="238">
        <v>16.760000000000002</v>
      </c>
      <c r="C2" s="232">
        <v>25.96</v>
      </c>
      <c r="D2" s="232">
        <f>C2-B2</f>
        <v>9.1999999999999993</v>
      </c>
      <c r="E2" s="356">
        <v>1.4999999999999999E-2</v>
      </c>
      <c r="F2" s="248"/>
      <c r="J2" s="304" t="s">
        <v>323</v>
      </c>
    </row>
    <row r="3" spans="1:11" ht="15.75" customHeight="1" x14ac:dyDescent="0.2">
      <c r="A3" s="232" t="str">
        <f>A2</f>
        <v>GGLIV-17-02</v>
      </c>
      <c r="B3" s="247">
        <v>25.96</v>
      </c>
      <c r="C3" s="232">
        <v>56.19</v>
      </c>
      <c r="D3" s="232">
        <f t="shared" ref="D3:D9" si="0">C3-B3</f>
        <v>30.229999999999997</v>
      </c>
      <c r="E3" s="357">
        <v>0.03</v>
      </c>
      <c r="F3" s="248"/>
      <c r="J3" s="252" t="s">
        <v>324</v>
      </c>
    </row>
    <row r="4" spans="1:11" ht="15.75" customHeight="1" x14ac:dyDescent="0.2">
      <c r="A4" s="232" t="str">
        <f>A3</f>
        <v>GGLIV-17-02</v>
      </c>
      <c r="B4" s="247">
        <v>56.19</v>
      </c>
      <c r="C4" s="232">
        <v>57.1</v>
      </c>
      <c r="D4" s="232">
        <f t="shared" si="0"/>
        <v>0.91000000000000369</v>
      </c>
      <c r="E4" s="356">
        <v>2.5000000000000001E-2</v>
      </c>
      <c r="F4" s="248"/>
      <c r="H4" s="138" t="s">
        <v>325</v>
      </c>
      <c r="I4" s="235">
        <v>0.1</v>
      </c>
      <c r="J4" s="252" t="s">
        <v>326</v>
      </c>
    </row>
    <row r="5" spans="1:11" ht="15.75" customHeight="1" x14ac:dyDescent="0.2">
      <c r="A5" s="232" t="str">
        <f>A4</f>
        <v>GGLIV-17-02</v>
      </c>
      <c r="B5" s="247">
        <v>57.1</v>
      </c>
      <c r="C5" s="232">
        <v>60</v>
      </c>
      <c r="D5" s="232">
        <f t="shared" si="0"/>
        <v>2.8999999999999986</v>
      </c>
      <c r="E5" s="357">
        <v>2.5000000000000001E-2</v>
      </c>
      <c r="F5" s="248"/>
      <c r="H5" s="138" t="s">
        <v>325</v>
      </c>
      <c r="I5" s="235">
        <v>0.2</v>
      </c>
      <c r="J5" s="252" t="s">
        <v>327</v>
      </c>
    </row>
    <row r="6" spans="1:11" ht="15.75" customHeight="1" x14ac:dyDescent="0.2">
      <c r="A6" s="232" t="str">
        <f t="shared" ref="A6:A34" si="1">A5</f>
        <v>GGLIV-17-02</v>
      </c>
      <c r="B6" s="247">
        <v>60</v>
      </c>
      <c r="C6" s="232">
        <v>62.11</v>
      </c>
      <c r="D6" s="232">
        <f t="shared" si="0"/>
        <v>2.1099999999999994</v>
      </c>
      <c r="E6" s="357">
        <v>2.5000000000000001E-2</v>
      </c>
      <c r="F6" s="248"/>
      <c r="H6" s="138" t="s">
        <v>325</v>
      </c>
      <c r="I6" s="235">
        <v>0.1</v>
      </c>
      <c r="J6" s="252" t="s">
        <v>326</v>
      </c>
    </row>
    <row r="7" spans="1:11" ht="15.75" customHeight="1" x14ac:dyDescent="0.2">
      <c r="A7" s="232" t="str">
        <f t="shared" si="1"/>
        <v>GGLIV-17-02</v>
      </c>
      <c r="B7" s="247">
        <v>62.11</v>
      </c>
      <c r="C7" s="232">
        <v>70.099999999999994</v>
      </c>
      <c r="D7" s="232">
        <f t="shared" si="0"/>
        <v>7.9899999999999949</v>
      </c>
      <c r="E7" s="357">
        <v>0.5</v>
      </c>
      <c r="F7" s="248"/>
      <c r="J7" s="252" t="s">
        <v>328</v>
      </c>
    </row>
    <row r="8" spans="1:11" ht="15" x14ac:dyDescent="0.2">
      <c r="A8" s="232" t="str">
        <f t="shared" si="1"/>
        <v>GGLIV-17-02</v>
      </c>
      <c r="B8" s="247">
        <f>+C7</f>
        <v>70.099999999999994</v>
      </c>
      <c r="C8" s="232">
        <v>71.63</v>
      </c>
      <c r="D8" s="232">
        <f t="shared" si="0"/>
        <v>1.5300000000000011</v>
      </c>
      <c r="E8" s="357">
        <v>1E-3</v>
      </c>
      <c r="F8" s="248"/>
      <c r="H8" s="138" t="s">
        <v>325</v>
      </c>
      <c r="I8" s="235">
        <v>0.1</v>
      </c>
      <c r="J8" s="288" t="s">
        <v>372</v>
      </c>
    </row>
    <row r="9" spans="1:11" ht="15.75" customHeight="1" x14ac:dyDescent="0.2">
      <c r="A9" s="232" t="str">
        <f t="shared" si="1"/>
        <v>GGLIV-17-02</v>
      </c>
      <c r="B9" s="247">
        <f t="shared" ref="B9" si="2">+C8</f>
        <v>71.63</v>
      </c>
      <c r="C9" s="232">
        <v>88.39</v>
      </c>
      <c r="D9" s="232">
        <f t="shared" si="0"/>
        <v>16.760000000000005</v>
      </c>
      <c r="E9" s="357">
        <v>5.0000000000000001E-3</v>
      </c>
      <c r="F9" s="248"/>
      <c r="J9" s="252" t="s">
        <v>329</v>
      </c>
    </row>
    <row r="10" spans="1:11" ht="15.75" customHeight="1" x14ac:dyDescent="0.2">
      <c r="A10" s="245" t="s">
        <v>223</v>
      </c>
      <c r="B10" s="245" t="s">
        <v>223</v>
      </c>
      <c r="C10" s="245" t="s">
        <v>223</v>
      </c>
      <c r="D10" s="245" t="s">
        <v>223</v>
      </c>
      <c r="E10" s="245" t="s">
        <v>223</v>
      </c>
      <c r="F10" s="245" t="s">
        <v>223</v>
      </c>
      <c r="G10" s="245" t="s">
        <v>223</v>
      </c>
      <c r="H10" s="245" t="s">
        <v>223</v>
      </c>
      <c r="I10" s="245" t="s">
        <v>223</v>
      </c>
      <c r="J10" s="245" t="s">
        <v>223</v>
      </c>
    </row>
    <row r="11" spans="1:11" ht="15.75" customHeight="1" x14ac:dyDescent="0.2">
      <c r="A11" s="232"/>
      <c r="B11" s="247"/>
      <c r="J11" s="252"/>
    </row>
    <row r="12" spans="1:11" ht="15.75" customHeight="1" x14ac:dyDescent="0.2">
      <c r="A12" s="232"/>
      <c r="B12" s="247"/>
      <c r="J12" s="252"/>
    </row>
    <row r="13" spans="1:11" ht="15.75" customHeight="1" x14ac:dyDescent="0.2">
      <c r="A13" s="232"/>
      <c r="B13" s="236"/>
      <c r="J13" s="252"/>
    </row>
    <row r="14" spans="1:11" ht="15.75" customHeight="1" x14ac:dyDescent="0.2">
      <c r="A14" s="232"/>
      <c r="B14" s="236"/>
    </row>
    <row r="15" spans="1:11" ht="15.75" customHeight="1" x14ac:dyDescent="0.2">
      <c r="A15" s="232"/>
      <c r="B15" s="236"/>
    </row>
    <row r="16" spans="1:11" ht="15.75" customHeight="1" x14ac:dyDescent="0.2">
      <c r="A16" s="232"/>
      <c r="B16" s="236"/>
      <c r="J16" s="252"/>
    </row>
    <row r="17" spans="1:10" ht="15.75" customHeight="1" x14ac:dyDescent="0.2">
      <c r="A17" s="232"/>
      <c r="B17" s="236"/>
      <c r="H17" s="226"/>
      <c r="I17" s="274"/>
      <c r="J17" s="252"/>
    </row>
    <row r="18" spans="1:10" ht="15.75" customHeight="1" x14ac:dyDescent="0.2">
      <c r="A18" s="232"/>
      <c r="B18" s="236"/>
      <c r="J18" s="247"/>
    </row>
    <row r="19" spans="1:10" ht="15.75" customHeight="1" x14ac:dyDescent="0.2">
      <c r="A19" s="232"/>
      <c r="B19" s="236"/>
    </row>
    <row r="20" spans="1:10" ht="15.75" customHeight="1" x14ac:dyDescent="0.2">
      <c r="A20" s="232"/>
      <c r="B20" s="236"/>
      <c r="C20" s="242"/>
      <c r="D20" s="242"/>
    </row>
    <row r="21" spans="1:10" ht="15.75" customHeight="1" x14ac:dyDescent="0.2">
      <c r="A21" s="232"/>
      <c r="B21" s="236"/>
    </row>
    <row r="22" spans="1:10" ht="15.75" customHeight="1" x14ac:dyDescent="0.2">
      <c r="A22" s="232"/>
      <c r="B22" s="236"/>
      <c r="C22" s="236"/>
      <c r="D22" s="236"/>
      <c r="E22" s="250"/>
      <c r="F22" s="272"/>
      <c r="G22" s="237"/>
      <c r="H22" s="236"/>
      <c r="I22" s="272"/>
    </row>
    <row r="23" spans="1:10" ht="15.75" customHeight="1" x14ac:dyDescent="0.2">
      <c r="A23" s="232"/>
      <c r="B23" s="236"/>
    </row>
    <row r="24" spans="1:10" ht="15.75" customHeight="1" x14ac:dyDescent="0.2">
      <c r="A24" s="232"/>
      <c r="B24" s="236"/>
      <c r="C24" s="242"/>
      <c r="D24" s="242"/>
      <c r="E24" s="269"/>
      <c r="F24" s="273"/>
      <c r="G24" s="238"/>
      <c r="H24" s="242"/>
      <c r="I24" s="273"/>
    </row>
    <row r="25" spans="1:10" ht="15.75" customHeight="1" x14ac:dyDescent="0.2">
      <c r="A25" s="232"/>
      <c r="B25" s="236"/>
      <c r="C25" s="242"/>
      <c r="D25" s="242"/>
      <c r="E25" s="250"/>
      <c r="F25" s="273"/>
      <c r="G25" s="237"/>
      <c r="H25" s="242"/>
      <c r="I25" s="273"/>
    </row>
    <row r="26" spans="1:10" ht="15.75" customHeight="1" x14ac:dyDescent="0.2">
      <c r="A26" s="232"/>
      <c r="B26" s="236"/>
      <c r="C26" s="242"/>
      <c r="D26" s="242"/>
      <c r="E26" s="269"/>
      <c r="F26" s="273"/>
      <c r="G26" s="238"/>
      <c r="H26" s="242"/>
      <c r="I26" s="273"/>
    </row>
    <row r="27" spans="1:10" ht="15.75" customHeight="1" x14ac:dyDescent="0.2">
      <c r="A27" s="232"/>
      <c r="B27" s="236"/>
      <c r="C27" s="242"/>
      <c r="D27" s="242"/>
      <c r="E27" s="269"/>
      <c r="F27" s="269"/>
      <c r="G27" s="238"/>
      <c r="H27" s="242"/>
      <c r="I27" s="273"/>
    </row>
    <row r="28" spans="1:10" ht="15.75" customHeight="1" x14ac:dyDescent="0.2">
      <c r="A28" s="232"/>
      <c r="B28" s="236"/>
      <c r="C28" s="249"/>
      <c r="D28" s="249"/>
      <c r="E28" s="250"/>
      <c r="F28" s="250"/>
      <c r="G28" s="237"/>
      <c r="H28" s="237"/>
      <c r="I28" s="250"/>
    </row>
    <row r="29" spans="1:10" ht="15.75" customHeight="1" x14ac:dyDescent="0.2">
      <c r="A29" s="232"/>
      <c r="B29" s="236"/>
    </row>
    <row r="30" spans="1:10" ht="15.75" customHeight="1" x14ac:dyDescent="0.2">
      <c r="A30" s="232"/>
      <c r="B30" s="236"/>
    </row>
    <row r="31" spans="1:10" ht="15.75" customHeight="1" x14ac:dyDescent="0.2">
      <c r="A31" s="232"/>
      <c r="B31" s="236"/>
    </row>
    <row r="32" spans="1:10" ht="15.75" customHeight="1" x14ac:dyDescent="0.2">
      <c r="A32" s="232"/>
      <c r="B32" s="236"/>
    </row>
    <row r="33" spans="1:9" ht="15.75" customHeight="1" x14ac:dyDescent="0.2">
      <c r="A33" s="232"/>
      <c r="B33" s="239"/>
    </row>
    <row r="34" spans="1:9" ht="15.75" customHeight="1" x14ac:dyDescent="0.2">
      <c r="A34" s="232">
        <f t="shared" si="1"/>
        <v>0</v>
      </c>
    </row>
    <row r="37" spans="1:9" ht="15.75" customHeight="1" x14ac:dyDescent="0.2">
      <c r="C37" s="242"/>
      <c r="D37" s="242"/>
      <c r="E37" s="250"/>
      <c r="F37" s="250"/>
      <c r="G37" s="237"/>
      <c r="H37" s="242"/>
      <c r="I37" s="273"/>
    </row>
    <row r="38" spans="1:9" ht="15.75" customHeight="1" x14ac:dyDescent="0.2">
      <c r="C38" s="242"/>
      <c r="D38" s="242"/>
      <c r="E38" s="250"/>
      <c r="F38" s="250"/>
      <c r="G38" s="237"/>
      <c r="H38" s="242"/>
      <c r="I38" s="273"/>
    </row>
    <row r="39" spans="1:9" ht="15.75" customHeight="1" x14ac:dyDescent="0.2">
      <c r="C39" s="242"/>
      <c r="D39" s="242"/>
      <c r="E39" s="250"/>
      <c r="F39" s="250"/>
      <c r="G39" s="237"/>
      <c r="H39" s="242"/>
      <c r="I39" s="273"/>
    </row>
    <row r="41" spans="1:9" ht="15.75" customHeight="1" x14ac:dyDescent="0.2">
      <c r="C41" s="242"/>
      <c r="D41" s="242"/>
      <c r="E41" s="250"/>
      <c r="F41" s="250"/>
      <c r="G41" s="237"/>
      <c r="H41" s="242"/>
      <c r="I41" s="273"/>
    </row>
    <row r="50" spans="10:10" ht="15.75" customHeight="1" x14ac:dyDescent="0.2">
      <c r="J50" s="239"/>
    </row>
    <row r="52" spans="10:10" ht="15.75" customHeight="1" x14ac:dyDescent="0.2">
      <c r="J52" s="240"/>
    </row>
    <row r="53" spans="10:10" ht="15.75" customHeight="1" x14ac:dyDescent="0.2">
      <c r="J53" s="240"/>
    </row>
    <row r="54" spans="10:10" ht="15.75" customHeight="1" x14ac:dyDescent="0.2">
      <c r="J54" s="240"/>
    </row>
    <row r="56" spans="10:10" ht="15.75" customHeight="1" x14ac:dyDescent="0.2">
      <c r="J56" s="237"/>
    </row>
    <row r="65" spans="10:10" ht="15.75" customHeight="1" x14ac:dyDescent="0.2">
      <c r="J65" s="240"/>
    </row>
    <row r="66" spans="10:10" ht="15.75" customHeight="1" x14ac:dyDescent="0.2">
      <c r="J66" s="240"/>
    </row>
    <row r="67" spans="10:10" ht="15.75" customHeight="1" x14ac:dyDescent="0.2">
      <c r="J67" s="240"/>
    </row>
    <row r="69" spans="10:10" ht="15.75" customHeight="1" x14ac:dyDescent="0.2">
      <c r="J69" s="240"/>
    </row>
    <row r="88" spans="10:10" ht="15.75" customHeight="1" x14ac:dyDescent="0.2">
      <c r="J88" s="138"/>
    </row>
    <row r="103" spans="1:10" ht="15.75" customHeight="1" x14ac:dyDescent="0.2">
      <c r="J103" s="138"/>
    </row>
    <row r="112" spans="1:10" ht="15.75" customHeight="1" x14ac:dyDescent="0.2">
      <c r="A112" s="237"/>
    </row>
    <row r="114" spans="1:1" ht="15.75" customHeight="1" x14ac:dyDescent="0.2">
      <c r="A114" s="237"/>
    </row>
    <row r="115" spans="1:1" ht="15.75" customHeight="1" x14ac:dyDescent="0.2">
      <c r="A115" s="237"/>
    </row>
    <row r="131" spans="2:4" ht="15.75" customHeight="1" x14ac:dyDescent="0.2">
      <c r="B131" s="237"/>
      <c r="C131" s="249"/>
      <c r="D131" s="249"/>
    </row>
    <row r="133" spans="2:4" ht="15.75" customHeight="1" x14ac:dyDescent="0.2">
      <c r="B133" s="237"/>
      <c r="C133" s="236"/>
      <c r="D133" s="236"/>
    </row>
    <row r="134" spans="2:4" ht="15.75" customHeight="1" x14ac:dyDescent="0.2">
      <c r="B134" s="237"/>
      <c r="C134" s="236"/>
      <c r="D134" s="236"/>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8"/>
  <sheetViews>
    <sheetView zoomScaleNormal="100" zoomScalePageLayoutView="125" workbookViewId="0">
      <pane ySplit="1" topLeftCell="A2" activePane="bottomLeft" state="frozen"/>
      <selection pane="bottomLeft" activeCell="D19" sqref="D19"/>
    </sheetView>
  </sheetViews>
  <sheetFormatPr defaultColWidth="8.6640625" defaultRowHeight="15.75" customHeight="1" x14ac:dyDescent="0.2"/>
  <cols>
    <col min="1" max="1" width="12.33203125" style="118" bestFit="1" customWidth="1"/>
    <col min="2" max="2" width="9" style="118" customWidth="1"/>
    <col min="3" max="3" width="8.44140625" style="130" customWidth="1"/>
    <col min="4" max="4" width="12.21875" style="131" customWidth="1"/>
    <col min="5" max="5" width="14.33203125" style="118" bestFit="1" customWidth="1"/>
    <col min="6" max="6" width="65.33203125" style="135" customWidth="1"/>
    <col min="7" max="7" width="9.33203125" customWidth="1"/>
  </cols>
  <sheetData>
    <row r="1" spans="1:18" ht="15.75" customHeight="1" x14ac:dyDescent="0.25">
      <c r="A1" s="214" t="s">
        <v>14</v>
      </c>
      <c r="B1" s="165" t="s">
        <v>5</v>
      </c>
      <c r="C1" s="73" t="s">
        <v>6</v>
      </c>
      <c r="D1" s="166" t="s">
        <v>3</v>
      </c>
      <c r="E1" s="3" t="s">
        <v>11</v>
      </c>
      <c r="F1" s="154" t="s">
        <v>0</v>
      </c>
    </row>
    <row r="2" spans="1:18" s="108" customFormat="1" ht="15.75" customHeight="1" x14ac:dyDescent="0.2">
      <c r="A2" s="126" t="str">
        <f>Cover_Sheet!A9</f>
        <v>GGLIV-17-02</v>
      </c>
      <c r="B2" s="187">
        <v>16.760000000000002</v>
      </c>
      <c r="C2" s="187">
        <v>25.96</v>
      </c>
      <c r="D2" s="118">
        <v>60</v>
      </c>
      <c r="E2" s="118" t="s">
        <v>159</v>
      </c>
      <c r="F2" s="117" t="s">
        <v>331</v>
      </c>
    </row>
    <row r="3" spans="1:18" s="108" customFormat="1" ht="15.75" customHeight="1" x14ac:dyDescent="0.2">
      <c r="A3" s="126" t="str">
        <f>A2</f>
        <v>GGLIV-17-02</v>
      </c>
      <c r="B3" s="187">
        <v>16.760000000000002</v>
      </c>
      <c r="C3" s="187">
        <v>25.96</v>
      </c>
      <c r="D3" s="131" t="s">
        <v>373</v>
      </c>
      <c r="E3" s="118" t="s">
        <v>330</v>
      </c>
      <c r="F3" s="117" t="s">
        <v>332</v>
      </c>
    </row>
    <row r="4" spans="1:18" s="108" customFormat="1" ht="15.75" customHeight="1" x14ac:dyDescent="0.2">
      <c r="A4" s="126" t="str">
        <f>A2</f>
        <v>GGLIV-17-02</v>
      </c>
      <c r="B4" s="187">
        <f t="shared" ref="B4:B13" si="0">+C3</f>
        <v>25.96</v>
      </c>
      <c r="C4" s="187">
        <v>56.19</v>
      </c>
      <c r="D4" s="131" t="s">
        <v>334</v>
      </c>
      <c r="E4" s="118" t="s">
        <v>330</v>
      </c>
      <c r="F4" s="117" t="s">
        <v>333</v>
      </c>
    </row>
    <row r="5" spans="1:18" s="108" customFormat="1" ht="15.75" customHeight="1" x14ac:dyDescent="0.2">
      <c r="A5" s="126" t="str">
        <f>A2</f>
        <v>GGLIV-17-02</v>
      </c>
      <c r="B5" s="187">
        <v>34.5</v>
      </c>
      <c r="C5" s="187">
        <v>44</v>
      </c>
      <c r="D5" s="131" t="s">
        <v>334</v>
      </c>
      <c r="E5" s="118" t="s">
        <v>159</v>
      </c>
      <c r="F5" s="117" t="s">
        <v>335</v>
      </c>
    </row>
    <row r="6" spans="1:18" s="108" customFormat="1" ht="15.75" customHeight="1" x14ac:dyDescent="0.2">
      <c r="A6" s="126" t="str">
        <f t="shared" ref="A6:A15" si="1">A5</f>
        <v>GGLIV-17-02</v>
      </c>
      <c r="B6" s="187">
        <v>56.19</v>
      </c>
      <c r="C6" s="118">
        <v>62.11</v>
      </c>
      <c r="D6" s="131" t="s">
        <v>334</v>
      </c>
      <c r="E6" s="118" t="s">
        <v>330</v>
      </c>
      <c r="F6" s="117" t="s">
        <v>336</v>
      </c>
    </row>
    <row r="7" spans="1:18" s="108" customFormat="1" ht="15.75" customHeight="1" x14ac:dyDescent="0.2">
      <c r="A7" s="126" t="str">
        <f>A6</f>
        <v>GGLIV-17-02</v>
      </c>
      <c r="B7" s="187">
        <v>56.19</v>
      </c>
      <c r="C7" s="118">
        <v>62.11</v>
      </c>
      <c r="D7" s="131" t="s">
        <v>337</v>
      </c>
      <c r="E7" s="118" t="s">
        <v>338</v>
      </c>
      <c r="F7" s="117" t="s">
        <v>339</v>
      </c>
    </row>
    <row r="8" spans="1:18" s="108" customFormat="1" ht="15.75" customHeight="1" x14ac:dyDescent="0.2">
      <c r="A8" s="126" t="str">
        <f t="shared" si="1"/>
        <v>GGLIV-17-02</v>
      </c>
      <c r="B8" s="187">
        <f t="shared" si="0"/>
        <v>62.11</v>
      </c>
      <c r="C8" s="130">
        <v>70.099999999999994</v>
      </c>
      <c r="D8" s="131" t="s">
        <v>334</v>
      </c>
      <c r="E8" s="118" t="s">
        <v>340</v>
      </c>
      <c r="F8" s="117" t="s">
        <v>341</v>
      </c>
      <c r="G8" s="126"/>
      <c r="H8" s="187"/>
      <c r="I8" s="187"/>
      <c r="J8" s="131"/>
      <c r="K8" s="117"/>
      <c r="L8" s="225"/>
    </row>
    <row r="9" spans="1:18" s="108" customFormat="1" ht="15.75" customHeight="1" x14ac:dyDescent="0.2">
      <c r="A9" s="126" t="str">
        <f t="shared" si="1"/>
        <v>GGLIV-17-02</v>
      </c>
      <c r="B9" s="187">
        <v>65.2</v>
      </c>
      <c r="C9" s="121">
        <v>65.3</v>
      </c>
      <c r="D9" s="131" t="s">
        <v>334</v>
      </c>
      <c r="E9" s="118" t="s">
        <v>340</v>
      </c>
      <c r="F9" s="117" t="s">
        <v>342</v>
      </c>
      <c r="L9" s="127"/>
    </row>
    <row r="10" spans="1:18" s="108" customFormat="1" ht="15.75" customHeight="1" x14ac:dyDescent="0.2">
      <c r="A10" s="126" t="str">
        <f t="shared" si="1"/>
        <v>GGLIV-17-02</v>
      </c>
      <c r="B10" s="187">
        <v>66</v>
      </c>
      <c r="C10" s="121">
        <v>67.2</v>
      </c>
      <c r="D10" s="131" t="s">
        <v>334</v>
      </c>
      <c r="E10" s="118" t="s">
        <v>340</v>
      </c>
      <c r="F10" s="117" t="s">
        <v>342</v>
      </c>
      <c r="G10" s="126"/>
      <c r="H10" s="122"/>
      <c r="I10" s="122"/>
      <c r="J10" s="131"/>
      <c r="K10" s="118"/>
      <c r="L10" s="127"/>
    </row>
    <row r="11" spans="1:18" ht="15.75" customHeight="1" x14ac:dyDescent="0.2">
      <c r="A11" s="126" t="str">
        <f t="shared" si="1"/>
        <v>GGLIV-17-02</v>
      </c>
      <c r="B11" s="187">
        <v>68</v>
      </c>
      <c r="C11" s="130">
        <v>69.5</v>
      </c>
      <c r="D11" s="131" t="s">
        <v>334</v>
      </c>
      <c r="E11" s="118" t="s">
        <v>340</v>
      </c>
      <c r="F11" s="117" t="s">
        <v>342</v>
      </c>
      <c r="G11" s="108"/>
      <c r="H11" s="108"/>
      <c r="I11" s="108"/>
      <c r="J11" s="108"/>
      <c r="K11" s="108"/>
      <c r="L11" s="108"/>
      <c r="M11" s="126"/>
      <c r="N11" s="122"/>
      <c r="O11" s="122"/>
      <c r="P11" s="131"/>
      <c r="Q11" s="118"/>
      <c r="R11" s="127"/>
    </row>
    <row r="12" spans="1:18" ht="15.75" customHeight="1" x14ac:dyDescent="0.2">
      <c r="A12" s="126" t="str">
        <f t="shared" si="1"/>
        <v>GGLIV-17-02</v>
      </c>
      <c r="B12" s="187">
        <v>70.099999999999994</v>
      </c>
      <c r="C12" s="130">
        <v>71.63</v>
      </c>
      <c r="D12" s="131" t="s">
        <v>334</v>
      </c>
      <c r="E12" s="118" t="s">
        <v>330</v>
      </c>
      <c r="F12" s="117" t="s">
        <v>343</v>
      </c>
      <c r="G12" s="126"/>
      <c r="H12" s="122"/>
      <c r="I12" s="122"/>
      <c r="J12" s="131"/>
      <c r="K12" s="118"/>
      <c r="L12" s="127"/>
    </row>
    <row r="13" spans="1:18" s="108" customFormat="1" ht="15.75" customHeight="1" x14ac:dyDescent="0.2">
      <c r="A13" s="126" t="str">
        <f t="shared" si="1"/>
        <v>GGLIV-17-02</v>
      </c>
      <c r="B13" s="187">
        <f t="shared" si="0"/>
        <v>71.63</v>
      </c>
      <c r="C13" s="130">
        <v>88.39</v>
      </c>
      <c r="D13" s="131" t="s">
        <v>373</v>
      </c>
      <c r="E13" s="118" t="s">
        <v>330</v>
      </c>
      <c r="F13" s="277" t="s">
        <v>346</v>
      </c>
      <c r="G13" s="126"/>
      <c r="H13" s="187"/>
      <c r="I13" s="122"/>
      <c r="J13" s="131"/>
      <c r="K13" s="118"/>
      <c r="L13" s="253"/>
      <c r="M13" s="6"/>
      <c r="N13" s="6"/>
    </row>
    <row r="14" spans="1:18" ht="15.75" customHeight="1" x14ac:dyDescent="0.2">
      <c r="A14" s="126" t="str">
        <f t="shared" si="1"/>
        <v>GGLIV-17-02</v>
      </c>
      <c r="B14" s="187">
        <v>71.63</v>
      </c>
      <c r="C14" s="130">
        <v>88.39</v>
      </c>
      <c r="D14" s="131" t="s">
        <v>373</v>
      </c>
      <c r="E14" s="118" t="s">
        <v>340</v>
      </c>
      <c r="F14" s="117" t="s">
        <v>344</v>
      </c>
      <c r="G14" s="126"/>
      <c r="H14" s="187"/>
      <c r="I14" s="122"/>
      <c r="J14" s="131"/>
      <c r="K14" s="118"/>
      <c r="L14" s="127"/>
    </row>
    <row r="15" spans="1:18" ht="15.75" customHeight="1" x14ac:dyDescent="0.2">
      <c r="A15" s="126" t="str">
        <f t="shared" si="1"/>
        <v>GGLIV-17-02</v>
      </c>
      <c r="B15" s="187">
        <v>71.63</v>
      </c>
      <c r="C15" s="130">
        <v>88.39</v>
      </c>
      <c r="D15" s="131" t="s">
        <v>373</v>
      </c>
      <c r="E15" s="118" t="s">
        <v>159</v>
      </c>
      <c r="F15" s="117" t="s">
        <v>345</v>
      </c>
      <c r="G15" s="126"/>
      <c r="H15" s="187"/>
      <c r="I15" s="122"/>
      <c r="J15" s="131"/>
      <c r="K15" s="118"/>
      <c r="L15" s="225"/>
    </row>
    <row r="16" spans="1:18" ht="15.75" customHeight="1" x14ac:dyDescent="0.2">
      <c r="A16" s="343" t="s">
        <v>223</v>
      </c>
      <c r="B16" s="343" t="s">
        <v>223</v>
      </c>
      <c r="C16" s="343" t="s">
        <v>223</v>
      </c>
      <c r="D16" s="343" t="s">
        <v>223</v>
      </c>
      <c r="E16" s="343" t="s">
        <v>223</v>
      </c>
      <c r="F16" s="343" t="s">
        <v>223</v>
      </c>
    </row>
    <row r="17" spans="1:6" ht="15.75" customHeight="1" x14ac:dyDescent="0.2">
      <c r="A17" s="126"/>
      <c r="B17" s="187"/>
      <c r="C17" s="187"/>
      <c r="F17" s="255"/>
    </row>
    <row r="18" spans="1:6" ht="15.75" customHeight="1" x14ac:dyDescent="0.2">
      <c r="A18" s="126"/>
      <c r="B18" s="187"/>
      <c r="C18" s="187"/>
      <c r="F18" s="259"/>
    </row>
    <row r="19" spans="1:6" ht="15.75" customHeight="1" x14ac:dyDescent="0.2">
      <c r="A19" s="126"/>
      <c r="B19" s="187"/>
      <c r="C19" s="187"/>
      <c r="F19" s="255"/>
    </row>
    <row r="20" spans="1:6" ht="15.75" customHeight="1" x14ac:dyDescent="0.2">
      <c r="A20" s="126"/>
      <c r="B20" s="187"/>
      <c r="C20" s="187"/>
      <c r="F20" s="259"/>
    </row>
    <row r="21" spans="1:6" ht="15.75" customHeight="1" x14ac:dyDescent="0.2">
      <c r="A21" s="126"/>
      <c r="B21" s="187"/>
      <c r="C21" s="187"/>
      <c r="E21" s="222"/>
      <c r="F21" s="258"/>
    </row>
    <row r="22" spans="1:6" ht="15.75" customHeight="1" x14ac:dyDescent="0.2">
      <c r="A22" s="126"/>
      <c r="B22" s="187"/>
      <c r="C22" s="187"/>
      <c r="F22" s="259"/>
    </row>
    <row r="23" spans="1:6" ht="15.75" customHeight="1" x14ac:dyDescent="0.2">
      <c r="A23" s="126"/>
      <c r="B23" s="187"/>
      <c r="C23" s="187"/>
      <c r="F23" s="258"/>
    </row>
    <row r="24" spans="1:6" ht="15.75" customHeight="1" x14ac:dyDescent="0.2">
      <c r="A24" s="126"/>
      <c r="B24" s="187"/>
      <c r="C24" s="187"/>
      <c r="E24" s="222"/>
      <c r="F24" s="259"/>
    </row>
    <row r="25" spans="1:6" ht="15.75" customHeight="1" x14ac:dyDescent="0.2">
      <c r="A25" s="126"/>
      <c r="B25" s="187"/>
      <c r="C25" s="187"/>
      <c r="F25" s="258"/>
    </row>
    <row r="26" spans="1:6" ht="15.75" customHeight="1" x14ac:dyDescent="0.2">
      <c r="A26" s="126"/>
      <c r="B26" s="187"/>
      <c r="C26" s="187"/>
      <c r="F26" s="259"/>
    </row>
    <row r="27" spans="1:6" ht="15.75" customHeight="1" x14ac:dyDescent="0.2">
      <c r="A27" s="126"/>
      <c r="B27" s="187"/>
      <c r="C27" s="187"/>
      <c r="F27" s="258"/>
    </row>
    <row r="28" spans="1:6" ht="15.75" customHeight="1" x14ac:dyDescent="0.2">
      <c r="A28" s="126"/>
      <c r="B28" s="187"/>
      <c r="C28" s="187"/>
      <c r="F28" s="259"/>
    </row>
    <row r="29" spans="1:6" ht="15.75" customHeight="1" x14ac:dyDescent="0.2">
      <c r="A29" s="126"/>
      <c r="B29" s="187"/>
      <c r="C29" s="187"/>
      <c r="F29" s="258"/>
    </row>
    <row r="30" spans="1:6" ht="15.75" customHeight="1" x14ac:dyDescent="0.2">
      <c r="A30" s="126"/>
      <c r="B30" s="187"/>
      <c r="C30" s="187"/>
      <c r="F30" s="258"/>
    </row>
    <row r="31" spans="1:6" ht="15.75" customHeight="1" x14ac:dyDescent="0.2">
      <c r="A31" s="126"/>
      <c r="B31" s="187"/>
      <c r="C31" s="187"/>
      <c r="F31" s="258"/>
    </row>
    <row r="32" spans="1:6" ht="15.75" customHeight="1" x14ac:dyDescent="0.2">
      <c r="A32" s="126"/>
      <c r="B32" s="187"/>
      <c r="C32" s="187"/>
      <c r="F32" s="258"/>
    </row>
    <row r="33" spans="1:6" ht="15.75" customHeight="1" x14ac:dyDescent="0.2">
      <c r="A33" s="126"/>
      <c r="B33" s="286"/>
      <c r="C33" s="286"/>
      <c r="F33" s="258"/>
    </row>
    <row r="34" spans="1:6" ht="15.75" customHeight="1" x14ac:dyDescent="0.2">
      <c r="A34" s="126"/>
      <c r="C34" s="118"/>
      <c r="F34" s="258"/>
    </row>
    <row r="35" spans="1:6" ht="15.75" customHeight="1" x14ac:dyDescent="0.2">
      <c r="A35" s="126"/>
      <c r="B35" s="187"/>
      <c r="C35" s="122"/>
      <c r="D35" s="187"/>
      <c r="E35" s="187"/>
      <c r="F35" s="255"/>
    </row>
    <row r="36" spans="1:6" ht="15.75" customHeight="1" x14ac:dyDescent="0.2">
      <c r="A36" s="126"/>
      <c r="B36" s="187"/>
      <c r="C36" s="122"/>
      <c r="F36" s="257"/>
    </row>
    <row r="37" spans="1:6" ht="15.75" customHeight="1" x14ac:dyDescent="0.2">
      <c r="A37" s="126"/>
      <c r="B37" s="187"/>
      <c r="C37" s="122"/>
      <c r="F37" s="108"/>
    </row>
    <row r="38" spans="1:6" ht="15.75" customHeight="1" x14ac:dyDescent="0.2">
      <c r="A38" s="126"/>
      <c r="B38" s="187"/>
      <c r="C38" s="122"/>
      <c r="F38" s="223"/>
    </row>
    <row r="39" spans="1:6" ht="15.75" customHeight="1" x14ac:dyDescent="0.2">
      <c r="A39" s="126"/>
      <c r="B39" s="187"/>
      <c r="C39" s="122"/>
      <c r="D39" s="187"/>
      <c r="E39" s="187"/>
      <c r="F39" s="257"/>
    </row>
    <row r="40" spans="1:6" ht="15.75" customHeight="1" x14ac:dyDescent="0.2">
      <c r="A40" s="162"/>
      <c r="B40" s="187"/>
      <c r="C40" s="122"/>
      <c r="F40" s="257"/>
    </row>
    <row r="41" spans="1:6" ht="15.75" customHeight="1" x14ac:dyDescent="0.2">
      <c r="A41" s="162"/>
      <c r="B41" s="187"/>
      <c r="C41" s="122"/>
      <c r="D41" s="187"/>
      <c r="E41" s="187"/>
      <c r="F41" s="127"/>
    </row>
    <row r="42" spans="1:6" ht="15.75" customHeight="1" x14ac:dyDescent="0.2">
      <c r="A42" s="162"/>
      <c r="B42" s="187"/>
      <c r="C42" s="122"/>
      <c r="E42" s="187"/>
      <c r="F42" s="225"/>
    </row>
    <row r="43" spans="1:6" ht="15.75" customHeight="1" x14ac:dyDescent="0.2">
      <c r="A43" s="162"/>
      <c r="B43" s="187"/>
      <c r="C43" s="122"/>
      <c r="D43" s="187"/>
      <c r="E43" s="187"/>
      <c r="F43" s="225"/>
    </row>
    <row r="44" spans="1:6" ht="15.75" customHeight="1" x14ac:dyDescent="0.2">
      <c r="A44" s="162"/>
      <c r="B44" s="187"/>
      <c r="C44" s="122"/>
      <c r="D44" s="187"/>
      <c r="E44" s="187"/>
      <c r="F44" s="225"/>
    </row>
    <row r="45" spans="1:6" ht="15.75" customHeight="1" x14ac:dyDescent="0.2">
      <c r="A45" s="162"/>
      <c r="B45" s="130"/>
      <c r="C45" s="148"/>
      <c r="D45" s="187"/>
      <c r="F45" s="225"/>
    </row>
    <row r="46" spans="1:6" ht="15.75" customHeight="1" x14ac:dyDescent="0.2">
      <c r="A46" s="162"/>
      <c r="D46" s="187"/>
      <c r="E46" s="187"/>
      <c r="F46" s="225"/>
    </row>
    <row r="47" spans="1:6" ht="15.75" customHeight="1" x14ac:dyDescent="0.2">
      <c r="A47" s="162"/>
      <c r="B47" s="130"/>
      <c r="C47" s="149"/>
      <c r="D47" s="118"/>
      <c r="F47" s="225"/>
    </row>
    <row r="48" spans="1:6" ht="15.75" customHeight="1" x14ac:dyDescent="0.2">
      <c r="A48" s="162"/>
      <c r="D48" s="118"/>
      <c r="F48" s="225"/>
    </row>
    <row r="49" spans="1:6" ht="15.75" customHeight="1" x14ac:dyDescent="0.2">
      <c r="A49" s="162"/>
      <c r="D49" s="187"/>
      <c r="F49" s="241"/>
    </row>
    <row r="50" spans="1:6" ht="15.75" customHeight="1" x14ac:dyDescent="0.2">
      <c r="A50" s="162"/>
      <c r="B50" s="130"/>
      <c r="D50" s="286"/>
      <c r="E50" s="286"/>
      <c r="F50" s="108"/>
    </row>
    <row r="51" spans="1:6" ht="15.75" customHeight="1" x14ac:dyDescent="0.2">
      <c r="A51" s="162"/>
      <c r="B51" s="130"/>
      <c r="D51" s="118"/>
      <c r="F51" s="241"/>
    </row>
    <row r="52" spans="1:6" ht="15.75" customHeight="1" x14ac:dyDescent="0.2">
      <c r="A52" s="162"/>
      <c r="B52" s="162"/>
      <c r="F52" s="241"/>
    </row>
    <row r="53" spans="1:6" ht="15.75" customHeight="1" x14ac:dyDescent="0.2">
      <c r="A53" s="162"/>
      <c r="F53" s="241"/>
    </row>
    <row r="54" spans="1:6" ht="15.75" customHeight="1" x14ac:dyDescent="0.2">
      <c r="A54" s="162"/>
      <c r="F54" s="108"/>
    </row>
    <row r="55" spans="1:6" ht="15.75" customHeight="1" x14ac:dyDescent="0.2">
      <c r="A55" s="162"/>
      <c r="B55" s="149"/>
      <c r="C55" s="148"/>
      <c r="F55" s="251"/>
    </row>
    <row r="56" spans="1:6" ht="15.75" customHeight="1" x14ac:dyDescent="0.2">
      <c r="A56" s="162"/>
      <c r="B56" s="149"/>
      <c r="C56" s="148"/>
      <c r="F56" s="108"/>
    </row>
    <row r="57" spans="1:6" ht="15.75" customHeight="1" x14ac:dyDescent="0.2">
      <c r="A57" s="162"/>
      <c r="F57" s="251"/>
    </row>
    <row r="58" spans="1:6" ht="15.75" customHeight="1" x14ac:dyDescent="0.2">
      <c r="A58" s="162"/>
      <c r="F58" s="251"/>
    </row>
    <row r="59" spans="1:6" ht="15.75" customHeight="1" x14ac:dyDescent="0.2">
      <c r="A59" s="162"/>
      <c r="B59" s="162"/>
      <c r="F59" s="253"/>
    </row>
    <row r="60" spans="1:6" ht="15.75" customHeight="1" x14ac:dyDescent="0.2">
      <c r="A60" s="162"/>
      <c r="F60" s="251"/>
    </row>
    <row r="61" spans="1:6" ht="15.75" customHeight="1" x14ac:dyDescent="0.2">
      <c r="A61" s="162"/>
      <c r="B61" s="162"/>
      <c r="C61" s="134"/>
      <c r="F61" s="108"/>
    </row>
    <row r="62" spans="1:6" ht="15.75" customHeight="1" x14ac:dyDescent="0.2">
      <c r="A62" s="162"/>
      <c r="B62" s="162"/>
      <c r="C62" s="134"/>
      <c r="D62" s="149"/>
      <c r="F62" s="251"/>
    </row>
    <row r="63" spans="1:6" ht="15.75" customHeight="1" x14ac:dyDescent="0.2">
      <c r="A63" s="162"/>
      <c r="B63" s="134"/>
      <c r="C63" s="134"/>
      <c r="D63" s="149"/>
      <c r="F63" s="251"/>
    </row>
    <row r="64" spans="1:6" ht="15.75" customHeight="1" x14ac:dyDescent="0.2">
      <c r="A64" s="162"/>
      <c r="B64" s="134"/>
      <c r="C64" s="134"/>
      <c r="D64" s="149"/>
      <c r="F64" s="253"/>
    </row>
    <row r="65" spans="1:6" ht="15.75" customHeight="1" x14ac:dyDescent="0.2">
      <c r="A65" s="162"/>
      <c r="B65" s="131"/>
      <c r="C65" s="131"/>
      <c r="D65" s="149"/>
      <c r="F65" s="126"/>
    </row>
    <row r="66" spans="1:6" ht="15.75" customHeight="1" x14ac:dyDescent="0.2">
      <c r="B66" s="134"/>
      <c r="C66" s="134"/>
      <c r="D66" s="149"/>
      <c r="F66" s="118"/>
    </row>
    <row r="67" spans="1:6" ht="15.75" customHeight="1" x14ac:dyDescent="0.2">
      <c r="B67" s="134"/>
      <c r="D67" s="149"/>
      <c r="F67" s="154"/>
    </row>
    <row r="68" spans="1:6" ht="15.75" customHeight="1" x14ac:dyDescent="0.2">
      <c r="B68" s="192"/>
      <c r="F68" s="154"/>
    </row>
    <row r="69" spans="1:6" ht="15.75" customHeight="1" x14ac:dyDescent="0.2">
      <c r="B69" s="192"/>
      <c r="C69" s="192"/>
      <c r="F69" s="108"/>
    </row>
    <row r="70" spans="1:6" ht="15.75" customHeight="1" x14ac:dyDescent="0.2">
      <c r="B70" s="192"/>
      <c r="C70" s="192"/>
      <c r="D70" s="149"/>
      <c r="F70" s="127"/>
    </row>
    <row r="71" spans="1:6" ht="15.75" customHeight="1" x14ac:dyDescent="0.2">
      <c r="B71" s="130"/>
      <c r="D71" s="149"/>
      <c r="F71" s="127"/>
    </row>
    <row r="72" spans="1:6" ht="15.75" customHeight="1" x14ac:dyDescent="0.2">
      <c r="B72" s="130"/>
      <c r="D72" s="149"/>
      <c r="F72" s="127"/>
    </row>
    <row r="73" spans="1:6" ht="15.75" customHeight="1" x14ac:dyDescent="0.2">
      <c r="B73" s="153"/>
      <c r="E73" s="191"/>
      <c r="F73" s="127"/>
    </row>
    <row r="74" spans="1:6" ht="15.75" customHeight="1" x14ac:dyDescent="0.2">
      <c r="B74" s="130"/>
      <c r="E74" s="191"/>
      <c r="F74" s="127"/>
    </row>
    <row r="75" spans="1:6" ht="15.75" customHeight="1" x14ac:dyDescent="0.2">
      <c r="B75" s="130"/>
      <c r="D75" s="130"/>
      <c r="E75" s="191"/>
      <c r="F75" s="127"/>
    </row>
    <row r="76" spans="1:6" ht="15.75" customHeight="1" x14ac:dyDescent="0.2">
      <c r="B76" s="153"/>
      <c r="D76" s="130"/>
      <c r="E76" s="191"/>
      <c r="F76" s="127"/>
    </row>
    <row r="77" spans="1:6" ht="15.75" customHeight="1" x14ac:dyDescent="0.2">
      <c r="B77" s="153"/>
      <c r="E77" s="191"/>
      <c r="F77" s="127"/>
    </row>
    <row r="78" spans="1:6" ht="15.75" customHeight="1" x14ac:dyDescent="0.2">
      <c r="B78" s="130"/>
      <c r="C78" s="134"/>
      <c r="F78" s="127"/>
    </row>
    <row r="79" spans="1:6" ht="15.75" customHeight="1" x14ac:dyDescent="0.2">
      <c r="B79" s="153"/>
      <c r="C79" s="134"/>
      <c r="F79" s="127"/>
    </row>
    <row r="80" spans="1:6" ht="15.75" customHeight="1" x14ac:dyDescent="0.2">
      <c r="B80" s="153"/>
      <c r="F80" s="127"/>
    </row>
    <row r="81" spans="2:6" ht="15.75" customHeight="1" x14ac:dyDescent="0.2">
      <c r="B81" s="153"/>
      <c r="E81" s="191"/>
      <c r="F81" s="127"/>
    </row>
    <row r="82" spans="2:6" ht="15.75" customHeight="1" x14ac:dyDescent="0.2">
      <c r="B82" s="153"/>
      <c r="E82" s="191"/>
      <c r="F82" s="127"/>
    </row>
    <row r="83" spans="2:6" ht="15.75" customHeight="1" x14ac:dyDescent="0.2">
      <c r="B83" s="153"/>
      <c r="E83" s="191"/>
      <c r="F83" s="127"/>
    </row>
    <row r="84" spans="2:6" ht="15.75" customHeight="1" x14ac:dyDescent="0.2">
      <c r="B84" s="153"/>
      <c r="C84" s="153"/>
      <c r="F84" s="127"/>
    </row>
    <row r="85" spans="2:6" ht="15.75" customHeight="1" x14ac:dyDescent="0.2">
      <c r="B85" s="153"/>
      <c r="F85" s="127"/>
    </row>
    <row r="86" spans="2:6" ht="15.75" customHeight="1" x14ac:dyDescent="0.2">
      <c r="B86" s="130"/>
      <c r="E86" s="191"/>
      <c r="F86" s="127"/>
    </row>
    <row r="87" spans="2:6" ht="15.75" customHeight="1" x14ac:dyDescent="0.2">
      <c r="B87" s="153"/>
      <c r="C87" s="134"/>
      <c r="E87" s="191"/>
      <c r="F87" s="127"/>
    </row>
    <row r="88" spans="2:6" ht="15.75" customHeight="1" x14ac:dyDescent="0.2">
      <c r="B88" s="162"/>
      <c r="C88" s="134"/>
    </row>
    <row r="89" spans="2:6" ht="15.75" customHeight="1" x14ac:dyDescent="0.2">
      <c r="B89" s="162"/>
      <c r="C89" s="134"/>
      <c r="F89" s="127"/>
    </row>
    <row r="90" spans="2:6" ht="15.75" customHeight="1" x14ac:dyDescent="0.2">
      <c r="B90" s="162"/>
      <c r="C90" s="134"/>
      <c r="F90" s="127"/>
    </row>
    <row r="91" spans="2:6" ht="15.75" customHeight="1" x14ac:dyDescent="0.2">
      <c r="B91" s="162"/>
      <c r="C91" s="134"/>
      <c r="F91" s="127"/>
    </row>
    <row r="92" spans="2:6" ht="15.75" customHeight="1" x14ac:dyDescent="0.2">
      <c r="B92" s="162"/>
      <c r="C92" s="134"/>
      <c r="F92" s="127"/>
    </row>
    <row r="93" spans="2:6" ht="15.75" customHeight="1" x14ac:dyDescent="0.2">
      <c r="B93" s="162"/>
      <c r="C93" s="134"/>
      <c r="F93" s="127"/>
    </row>
    <row r="94" spans="2:6" ht="15.75" customHeight="1" x14ac:dyDescent="0.2">
      <c r="B94" s="162"/>
      <c r="C94" s="134"/>
      <c r="F94" s="127"/>
    </row>
    <row r="95" spans="2:6" ht="15.75" customHeight="1" x14ac:dyDescent="0.2">
      <c r="B95" s="134"/>
      <c r="C95" s="151"/>
      <c r="F95" s="127"/>
    </row>
    <row r="96" spans="2:6" ht="15.75" customHeight="1" x14ac:dyDescent="0.2">
      <c r="B96" s="162"/>
      <c r="C96" s="151"/>
      <c r="F96" s="127"/>
    </row>
    <row r="97" spans="2:6" ht="15.75" customHeight="1" x14ac:dyDescent="0.2">
      <c r="B97" s="162"/>
      <c r="E97" s="191"/>
      <c r="F97" s="127"/>
    </row>
    <row r="98" spans="2:6" ht="15.75" customHeight="1" x14ac:dyDescent="0.2">
      <c r="B98" s="162"/>
      <c r="E98" s="191"/>
      <c r="F98" s="127"/>
    </row>
    <row r="99" spans="2:6" ht="15.75" customHeight="1" x14ac:dyDescent="0.2">
      <c r="B99" s="162"/>
      <c r="F99" s="127"/>
    </row>
    <row r="100" spans="2:6" ht="15.75" customHeight="1" x14ac:dyDescent="0.2">
      <c r="B100" s="162"/>
      <c r="F100" s="127"/>
    </row>
    <row r="101" spans="2:6" ht="15.75" customHeight="1" x14ac:dyDescent="0.2">
      <c r="B101" s="162"/>
      <c r="F101" s="127"/>
    </row>
    <row r="102" spans="2:6" ht="15.75" customHeight="1" x14ac:dyDescent="0.2">
      <c r="B102" s="162"/>
      <c r="F102" s="127"/>
    </row>
    <row r="103" spans="2:6" ht="15.75" customHeight="1" x14ac:dyDescent="0.2">
      <c r="B103" s="162"/>
    </row>
    <row r="104" spans="2:6" ht="15.75" customHeight="1" x14ac:dyDescent="0.2">
      <c r="B104" s="162"/>
      <c r="D104" s="167"/>
      <c r="F104" s="127"/>
    </row>
    <row r="105" spans="2:6" ht="15.75" customHeight="1" x14ac:dyDescent="0.2">
      <c r="B105" s="162"/>
      <c r="F105" s="127"/>
    </row>
    <row r="106" spans="2:6" ht="15.75" customHeight="1" x14ac:dyDescent="0.2">
      <c r="F106" s="127"/>
    </row>
    <row r="107" spans="2:6" ht="15.75" customHeight="1" x14ac:dyDescent="0.2">
      <c r="D107" s="168"/>
      <c r="F107" s="127"/>
    </row>
    <row r="108" spans="2:6" ht="15.75" customHeight="1" x14ac:dyDescent="0.2">
      <c r="D108" s="168"/>
      <c r="F108" s="127"/>
    </row>
    <row r="109" spans="2:6" ht="15.75" customHeight="1" x14ac:dyDescent="0.2">
      <c r="D109" s="167"/>
      <c r="F109" s="127"/>
    </row>
    <row r="110" spans="2:6" ht="15.75" customHeight="1" x14ac:dyDescent="0.2">
      <c r="D110" s="167"/>
      <c r="F110" s="127"/>
    </row>
    <row r="111" spans="2:6" ht="15.75" customHeight="1" x14ac:dyDescent="0.2">
      <c r="C111" s="134"/>
      <c r="D111" s="167"/>
      <c r="F111" s="127"/>
    </row>
    <row r="112" spans="2:6" ht="15.75" customHeight="1" x14ac:dyDescent="0.2">
      <c r="C112" s="134"/>
      <c r="D112" s="168"/>
      <c r="F112" s="127"/>
    </row>
    <row r="113" spans="3:6" ht="15.75" customHeight="1" x14ac:dyDescent="0.2">
      <c r="C113" s="134"/>
      <c r="D113" s="168"/>
      <c r="F113" s="127"/>
    </row>
    <row r="114" spans="3:6" ht="15.75" customHeight="1" x14ac:dyDescent="0.2">
      <c r="D114" s="168"/>
      <c r="F114" s="127"/>
    </row>
    <row r="115" spans="3:6" ht="15.75" customHeight="1" x14ac:dyDescent="0.2">
      <c r="C115" s="134"/>
      <c r="D115" s="168"/>
      <c r="E115" s="153"/>
      <c r="F115" s="127"/>
    </row>
    <row r="116" spans="3:6" ht="15.75" customHeight="1" x14ac:dyDescent="0.2">
      <c r="D116" s="167"/>
      <c r="F116" s="127"/>
    </row>
    <row r="117" spans="3:6" ht="15.75" customHeight="1" x14ac:dyDescent="0.2">
      <c r="F117" s="127"/>
    </row>
    <row r="118" spans="3:6" ht="15.75" customHeight="1" x14ac:dyDescent="0.2">
      <c r="E118" s="134"/>
      <c r="F118" s="127"/>
    </row>
    <row r="119" spans="3:6" ht="15.75" customHeight="1" x14ac:dyDescent="0.2">
      <c r="E119" s="134"/>
      <c r="F119" s="127"/>
    </row>
    <row r="120" spans="3:6" ht="15.75" customHeight="1" x14ac:dyDescent="0.2">
      <c r="E120" s="134"/>
      <c r="F120" s="127"/>
    </row>
    <row r="121" spans="3:6" ht="15.75" customHeight="1" x14ac:dyDescent="0.2">
      <c r="E121" s="134"/>
      <c r="F121" s="127"/>
    </row>
    <row r="122" spans="3:6" ht="15.75" customHeight="1" x14ac:dyDescent="0.2">
      <c r="E122" s="134"/>
      <c r="F122" s="127"/>
    </row>
    <row r="123" spans="3:6" ht="15.75" customHeight="1" x14ac:dyDescent="0.2">
      <c r="E123" s="134"/>
      <c r="F123" s="127"/>
    </row>
    <row r="124" spans="3:6" ht="15.75" customHeight="1" x14ac:dyDescent="0.2">
      <c r="E124" s="134"/>
      <c r="F124" s="127"/>
    </row>
    <row r="125" spans="3:6" ht="15.75" customHeight="1" x14ac:dyDescent="0.2">
      <c r="E125" s="134"/>
      <c r="F125" s="127"/>
    </row>
    <row r="126" spans="3:6" ht="15.75" customHeight="1" x14ac:dyDescent="0.2">
      <c r="E126" s="121"/>
      <c r="F126" s="127"/>
    </row>
    <row r="127" spans="3:6" ht="15.75" customHeight="1" x14ac:dyDescent="0.2">
      <c r="E127" s="121"/>
      <c r="F127" s="127"/>
    </row>
    <row r="128" spans="3:6" ht="15.75" customHeight="1" x14ac:dyDescent="0.2">
      <c r="F128" s="127"/>
    </row>
    <row r="129" spans="4:6" ht="15.75" customHeight="1" x14ac:dyDescent="0.2">
      <c r="F129" s="127"/>
    </row>
    <row r="130" spans="4:6" ht="15.75" customHeight="1" x14ac:dyDescent="0.2">
      <c r="F130" s="169"/>
    </row>
    <row r="131" spans="4:6" ht="15.75" customHeight="1" x14ac:dyDescent="0.2">
      <c r="D131" s="167"/>
      <c r="F131" s="127"/>
    </row>
    <row r="132" spans="4:6" ht="15.75" customHeight="1" x14ac:dyDescent="0.2">
      <c r="D132" s="167"/>
      <c r="F132" s="127"/>
    </row>
    <row r="133" spans="4:6" ht="15.75" customHeight="1" x14ac:dyDescent="0.2">
      <c r="D133" s="167"/>
      <c r="F133" s="170"/>
    </row>
    <row r="134" spans="4:6" ht="15.75" customHeight="1" x14ac:dyDescent="0.2">
      <c r="F134" s="170"/>
    </row>
    <row r="135" spans="4:6" ht="15.75" customHeight="1" x14ac:dyDescent="0.2">
      <c r="D135" s="167"/>
      <c r="F135" s="170"/>
    </row>
    <row r="136" spans="4:6" ht="15.75" customHeight="1" x14ac:dyDescent="0.2">
      <c r="F136" s="170"/>
    </row>
    <row r="137" spans="4:6" ht="15.75" customHeight="1" x14ac:dyDescent="0.2">
      <c r="F137" s="127"/>
    </row>
    <row r="138" spans="4:6" ht="15.75" customHeight="1" x14ac:dyDescent="0.2">
      <c r="F138" s="170"/>
    </row>
    <row r="139" spans="4:6" ht="15.75" customHeight="1" x14ac:dyDescent="0.2">
      <c r="F139" s="170"/>
    </row>
    <row r="140" spans="4:6" ht="15.75" customHeight="1" x14ac:dyDescent="0.2">
      <c r="F140" s="170"/>
    </row>
    <row r="141" spans="4:6" ht="15.75" customHeight="1" x14ac:dyDescent="0.2">
      <c r="F141" s="169"/>
    </row>
    <row r="142" spans="4:6" ht="15.75" customHeight="1" x14ac:dyDescent="0.2">
      <c r="E142" s="134"/>
      <c r="F142" s="171"/>
    </row>
    <row r="143" spans="4:6" ht="15.75" customHeight="1" x14ac:dyDescent="0.2">
      <c r="E143" s="134"/>
      <c r="F143" s="127"/>
    </row>
    <row r="144" spans="4:6" ht="15.75" customHeight="1" x14ac:dyDescent="0.2">
      <c r="E144" s="134"/>
      <c r="F144" s="172"/>
    </row>
    <row r="145" spans="5:6" ht="15.75" customHeight="1" x14ac:dyDescent="0.2">
      <c r="F145" s="127"/>
    </row>
    <row r="146" spans="5:6" ht="15.75" customHeight="1" x14ac:dyDescent="0.2">
      <c r="E146" s="134"/>
      <c r="F146" s="127"/>
    </row>
    <row r="147" spans="5:6" ht="15.75" customHeight="1" x14ac:dyDescent="0.2">
      <c r="F147" s="127"/>
    </row>
    <row r="148" spans="5:6" ht="15.75" customHeight="1" x14ac:dyDescent="0.2">
      <c r="F148" s="127"/>
    </row>
    <row r="149" spans="5:6" ht="15.75" customHeight="1" x14ac:dyDescent="0.2">
      <c r="F149" s="127"/>
    </row>
    <row r="150" spans="5:6" ht="15.75" customHeight="1" x14ac:dyDescent="0.2">
      <c r="F150" s="127"/>
    </row>
    <row r="151" spans="5:6" ht="15.75" customHeight="1" x14ac:dyDescent="0.2">
      <c r="F151" s="127"/>
    </row>
    <row r="152" spans="5:6" ht="15.75" customHeight="1" x14ac:dyDescent="0.2">
      <c r="F152" s="127"/>
    </row>
    <row r="153" spans="5:6" ht="15.75" customHeight="1" x14ac:dyDescent="0.2">
      <c r="F153" s="127"/>
    </row>
    <row r="154" spans="5:6" ht="15.75" customHeight="1" x14ac:dyDescent="0.2">
      <c r="F154" s="127"/>
    </row>
    <row r="155" spans="5:6" ht="15.75" customHeight="1" x14ac:dyDescent="0.2">
      <c r="F155" s="127"/>
    </row>
    <row r="156" spans="5:6" ht="15.75" customHeight="1" x14ac:dyDescent="0.2">
      <c r="F156" s="127"/>
    </row>
    <row r="157" spans="5:6" ht="15.75" customHeight="1" x14ac:dyDescent="0.2">
      <c r="F157" s="170"/>
    </row>
    <row r="158" spans="5:6" ht="15.75" customHeight="1" x14ac:dyDescent="0.2">
      <c r="F158" s="170"/>
    </row>
    <row r="159" spans="5:6" ht="15.75" customHeight="1" x14ac:dyDescent="0.2">
      <c r="F159" s="170"/>
    </row>
    <row r="160" spans="5:6" ht="15.75" customHeight="1" x14ac:dyDescent="0.2">
      <c r="F160" s="127"/>
    </row>
    <row r="161" spans="1:6" ht="15.75" customHeight="1" x14ac:dyDescent="0.2">
      <c r="F161" s="170"/>
    </row>
    <row r="162" spans="1:6" ht="15.75" customHeight="1" x14ac:dyDescent="0.2">
      <c r="F162" s="127"/>
    </row>
    <row r="163" spans="1:6" ht="15.75" customHeight="1" x14ac:dyDescent="0.2">
      <c r="F163" s="127"/>
    </row>
    <row r="164" spans="1:6" ht="15.75" customHeight="1" x14ac:dyDescent="0.2">
      <c r="F164" s="127"/>
    </row>
    <row r="165" spans="1:6" ht="15.75" customHeight="1" x14ac:dyDescent="0.2">
      <c r="A165" s="121"/>
      <c r="F165" s="127"/>
    </row>
    <row r="166" spans="1:6" ht="15.75" customHeight="1" x14ac:dyDescent="0.2">
      <c r="F166" s="127"/>
    </row>
    <row r="167" spans="1:6" ht="15.75" customHeight="1" x14ac:dyDescent="0.2">
      <c r="A167" s="121"/>
      <c r="F167" s="127"/>
    </row>
    <row r="168" spans="1:6" ht="15.75" customHeight="1" x14ac:dyDescent="0.2">
      <c r="A168" s="121"/>
      <c r="F168" s="127"/>
    </row>
    <row r="169" spans="1:6" ht="15.75" customHeight="1" x14ac:dyDescent="0.2">
      <c r="F169" s="127"/>
    </row>
    <row r="170" spans="1:6" ht="15.75" customHeight="1" x14ac:dyDescent="0.2">
      <c r="F170" s="127"/>
    </row>
    <row r="171" spans="1:6" ht="15.75" customHeight="1" x14ac:dyDescent="0.2">
      <c r="F171" s="127"/>
    </row>
    <row r="172" spans="1:6" ht="15.75" customHeight="1" x14ac:dyDescent="0.2">
      <c r="F172" s="127"/>
    </row>
    <row r="173" spans="1:6" ht="15.75" customHeight="1" x14ac:dyDescent="0.2">
      <c r="F173" s="127"/>
    </row>
    <row r="174" spans="1:6" ht="15.75" customHeight="1" x14ac:dyDescent="0.2">
      <c r="F174" s="127"/>
    </row>
    <row r="175" spans="1:6" ht="15.75" customHeight="1" x14ac:dyDescent="0.2">
      <c r="F175" s="127"/>
    </row>
    <row r="176" spans="1:6" ht="15.75" customHeight="1" x14ac:dyDescent="0.2">
      <c r="F176" s="127"/>
    </row>
    <row r="177" spans="6:6" ht="15.75" customHeight="1" x14ac:dyDescent="0.2">
      <c r="F177" s="127"/>
    </row>
    <row r="178" spans="6:6" ht="15.75" customHeight="1" x14ac:dyDescent="0.2">
      <c r="F178" s="127"/>
    </row>
    <row r="179" spans="6:6" ht="15.75" customHeight="1" x14ac:dyDescent="0.2">
      <c r="F179" s="127"/>
    </row>
    <row r="180" spans="6:6" ht="15.75" customHeight="1" x14ac:dyDescent="0.2">
      <c r="F180" s="173"/>
    </row>
    <row r="181" spans="6:6" ht="15.75" customHeight="1" x14ac:dyDescent="0.2">
      <c r="F181" s="127"/>
    </row>
    <row r="182" spans="6:6" ht="15.75" customHeight="1" x14ac:dyDescent="0.2">
      <c r="F182" s="127"/>
    </row>
    <row r="183" spans="6:6" ht="15.75" customHeight="1" x14ac:dyDescent="0.2">
      <c r="F183" s="127"/>
    </row>
    <row r="184" spans="6:6" ht="15.75" customHeight="1" x14ac:dyDescent="0.2">
      <c r="F184" s="127"/>
    </row>
    <row r="185" spans="6:6" ht="15.75" customHeight="1" x14ac:dyDescent="0.2">
      <c r="F185" s="127"/>
    </row>
    <row r="195" spans="2:6" ht="15.75" customHeight="1" x14ac:dyDescent="0.2">
      <c r="F195" s="117"/>
    </row>
    <row r="205" spans="2:6" ht="15.75" customHeight="1" x14ac:dyDescent="0.2">
      <c r="B205" s="121"/>
      <c r="C205" s="151"/>
    </row>
    <row r="207" spans="2:6" ht="15.75" customHeight="1" x14ac:dyDescent="0.2">
      <c r="B207" s="121"/>
      <c r="C207" s="153"/>
    </row>
    <row r="208" spans="2:6" ht="15.75" customHeight="1" x14ac:dyDescent="0.2">
      <c r="B208" s="121"/>
      <c r="C208" s="153"/>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4"/>
  <sheetViews>
    <sheetView topLeftCell="G1" zoomScaleNormal="100" zoomScalePageLayoutView="125" workbookViewId="0">
      <pane ySplit="1" topLeftCell="A2" activePane="bottomLeft" state="frozen"/>
      <selection pane="bottomLeft" activeCell="B2" sqref="B2:G7"/>
    </sheetView>
  </sheetViews>
  <sheetFormatPr defaultColWidth="8.6640625" defaultRowHeight="19.5" customHeight="1" x14ac:dyDescent="0.2"/>
  <cols>
    <col min="1" max="1" width="12.33203125" style="147" bestFit="1" customWidth="1"/>
    <col min="2" max="2" width="9.33203125" style="128" customWidth="1"/>
    <col min="3" max="3" width="10" style="145" customWidth="1"/>
    <col min="4" max="4" width="10" style="192" customWidth="1"/>
    <col min="5" max="5" width="14" style="191" bestFit="1" customWidth="1"/>
    <col min="6" max="6" width="19.6640625" style="128" bestFit="1" customWidth="1"/>
    <col min="7" max="7" width="70.109375" style="127" bestFit="1" customWidth="1"/>
    <col min="8" max="8" width="9.33203125" customWidth="1"/>
  </cols>
  <sheetData>
    <row r="1" spans="1:8" ht="19.5" customHeight="1" x14ac:dyDescent="0.2">
      <c r="A1" s="310" t="s">
        <v>14</v>
      </c>
      <c r="B1" s="163" t="s">
        <v>231</v>
      </c>
      <c r="C1" s="155" t="s">
        <v>232</v>
      </c>
      <c r="D1" s="155" t="s">
        <v>10</v>
      </c>
      <c r="E1" s="156" t="s">
        <v>214</v>
      </c>
      <c r="F1" s="156" t="s">
        <v>11</v>
      </c>
      <c r="G1" s="203" t="s">
        <v>0</v>
      </c>
    </row>
    <row r="2" spans="1:8" s="108" customFormat="1" ht="19.5" customHeight="1" x14ac:dyDescent="0.2">
      <c r="A2" s="311" t="str">
        <f>Cover_Sheet!A9</f>
        <v>GGLIV-17-02</v>
      </c>
      <c r="B2" s="159">
        <v>16.760000000000002</v>
      </c>
      <c r="C2" s="192">
        <v>25.96</v>
      </c>
      <c r="D2" s="192">
        <f>Cover_Sheet!H10</f>
        <v>-60</v>
      </c>
      <c r="E2" s="118">
        <v>70</v>
      </c>
      <c r="F2" s="117" t="s">
        <v>347</v>
      </c>
      <c r="G2" s="138" t="s">
        <v>348</v>
      </c>
    </row>
    <row r="3" spans="1:8" s="108" customFormat="1" ht="19.5" customHeight="1" x14ac:dyDescent="0.2">
      <c r="A3" s="311" t="str">
        <f>A2</f>
        <v>GGLIV-17-02</v>
      </c>
      <c r="B3" s="159">
        <v>25.96</v>
      </c>
      <c r="C3" s="192">
        <v>56.19</v>
      </c>
      <c r="D3" s="192">
        <f>+D2</f>
        <v>-60</v>
      </c>
      <c r="E3" s="118">
        <v>60</v>
      </c>
      <c r="F3" s="117" t="s">
        <v>347</v>
      </c>
      <c r="G3" s="138" t="s">
        <v>348</v>
      </c>
    </row>
    <row r="4" spans="1:8" s="108" customFormat="1" ht="19.5" customHeight="1" x14ac:dyDescent="0.2">
      <c r="A4" s="311" t="str">
        <f t="shared" ref="A4:A7" si="0">A3</f>
        <v>GGLIV-17-02</v>
      </c>
      <c r="B4" s="309">
        <f>+C3</f>
        <v>56.19</v>
      </c>
      <c r="C4" s="309">
        <v>62.11</v>
      </c>
      <c r="D4" s="192">
        <f t="shared" ref="D4:D7" si="1">+D3</f>
        <v>-60</v>
      </c>
      <c r="E4" s="118">
        <v>60</v>
      </c>
      <c r="F4" s="117" t="s">
        <v>347</v>
      </c>
      <c r="G4" s="138" t="s">
        <v>349</v>
      </c>
    </row>
    <row r="5" spans="1:8" s="117" customFormat="1" ht="19.5" customHeight="1" x14ac:dyDescent="0.2">
      <c r="A5" s="311" t="str">
        <f t="shared" si="0"/>
        <v>GGLIV-17-02</v>
      </c>
      <c r="B5" s="309">
        <f t="shared" ref="B5:B7" si="2">+C4</f>
        <v>62.11</v>
      </c>
      <c r="C5" s="192">
        <v>70.099999999999994</v>
      </c>
      <c r="D5" s="192">
        <f t="shared" si="1"/>
        <v>-60</v>
      </c>
      <c r="E5" s="118">
        <v>60</v>
      </c>
      <c r="F5" s="117" t="s">
        <v>350</v>
      </c>
      <c r="G5" s="138" t="s">
        <v>351</v>
      </c>
    </row>
    <row r="6" spans="1:8" s="117" customFormat="1" ht="19.5" customHeight="1" x14ac:dyDescent="0.2">
      <c r="A6" s="311" t="str">
        <f t="shared" si="0"/>
        <v>GGLIV-17-02</v>
      </c>
      <c r="B6" s="309">
        <f t="shared" si="2"/>
        <v>70.099999999999994</v>
      </c>
      <c r="C6" s="192">
        <v>71.63</v>
      </c>
      <c r="D6" s="192">
        <f t="shared" si="1"/>
        <v>-60</v>
      </c>
      <c r="E6" s="118">
        <v>60</v>
      </c>
      <c r="F6" s="117" t="s">
        <v>352</v>
      </c>
      <c r="G6" s="138" t="s">
        <v>353</v>
      </c>
    </row>
    <row r="7" spans="1:8" s="117" customFormat="1" ht="19.5" customHeight="1" x14ac:dyDescent="0.2">
      <c r="A7" s="311" t="str">
        <f t="shared" si="0"/>
        <v>GGLIV-17-02</v>
      </c>
      <c r="B7" s="309">
        <f t="shared" si="2"/>
        <v>71.63</v>
      </c>
      <c r="C7" s="192">
        <v>88.39</v>
      </c>
      <c r="D7" s="192">
        <f t="shared" si="1"/>
        <v>-60</v>
      </c>
      <c r="E7" s="118">
        <v>70</v>
      </c>
      <c r="F7" s="117" t="s">
        <v>347</v>
      </c>
      <c r="G7" s="138" t="s">
        <v>354</v>
      </c>
    </row>
    <row r="8" spans="1:8" s="74" customFormat="1" ht="19.5" customHeight="1" x14ac:dyDescent="0.25">
      <c r="A8" s="344" t="s">
        <v>223</v>
      </c>
      <c r="B8" s="345" t="s">
        <v>223</v>
      </c>
      <c r="C8" s="155" t="s">
        <v>223</v>
      </c>
      <c r="D8" s="155" t="s">
        <v>223</v>
      </c>
      <c r="E8" s="346" t="s">
        <v>223</v>
      </c>
      <c r="F8" s="346" t="s">
        <v>223</v>
      </c>
      <c r="G8" s="346" t="s">
        <v>223</v>
      </c>
    </row>
    <row r="9" spans="1:8" s="74" customFormat="1" ht="19.5" customHeight="1" x14ac:dyDescent="0.25">
      <c r="A9" s="344"/>
      <c r="B9" s="345"/>
      <c r="C9" s="155"/>
      <c r="D9" s="155"/>
      <c r="E9" s="156"/>
      <c r="F9" s="345"/>
      <c r="G9" s="347"/>
    </row>
    <row r="10" spans="1:8" s="74" customFormat="1" ht="19.5" customHeight="1" x14ac:dyDescent="0.25">
      <c r="A10" s="344"/>
      <c r="B10" s="345"/>
      <c r="C10" s="155"/>
      <c r="D10" s="155"/>
      <c r="E10" s="156"/>
      <c r="F10" s="348"/>
      <c r="G10" s="349"/>
    </row>
    <row r="11" spans="1:8" s="74" customFormat="1" ht="19.5" customHeight="1" x14ac:dyDescent="0.25">
      <c r="A11" s="344"/>
      <c r="B11" s="155"/>
      <c r="C11" s="350"/>
      <c r="D11" s="350"/>
      <c r="E11" s="346"/>
      <c r="F11" s="156"/>
      <c r="G11" s="349"/>
    </row>
    <row r="12" spans="1:8" s="74" customFormat="1" ht="19.5" customHeight="1" x14ac:dyDescent="0.25">
      <c r="A12" s="344"/>
      <c r="B12" s="155"/>
      <c r="C12" s="346"/>
      <c r="D12" s="346"/>
      <c r="E12" s="346"/>
      <c r="F12" s="156"/>
      <c r="G12" s="347"/>
      <c r="H12" s="3"/>
    </row>
    <row r="13" spans="1:8" s="74" customFormat="1" ht="19.5" customHeight="1" x14ac:dyDescent="0.25">
      <c r="A13" s="344"/>
      <c r="B13" s="156"/>
      <c r="C13" s="155"/>
      <c r="D13" s="155"/>
      <c r="E13" s="156"/>
      <c r="F13" s="345"/>
      <c r="G13" s="345"/>
    </row>
    <row r="14" spans="1:8" s="74" customFormat="1" ht="19.5" customHeight="1" x14ac:dyDescent="0.25">
      <c r="A14" s="344"/>
      <c r="B14" s="156"/>
      <c r="C14" s="155"/>
      <c r="D14" s="155"/>
      <c r="E14" s="156"/>
      <c r="F14" s="156"/>
      <c r="G14" s="349"/>
    </row>
    <row r="15" spans="1:8" s="74" customFormat="1" ht="19.5" customHeight="1" x14ac:dyDescent="0.25">
      <c r="A15" s="344"/>
      <c r="B15" s="156"/>
      <c r="C15" s="155"/>
      <c r="D15" s="155"/>
      <c r="E15" s="156"/>
      <c r="F15" s="156"/>
      <c r="G15" s="349"/>
    </row>
    <row r="16" spans="1:8" s="74" customFormat="1" ht="19.5" customHeight="1" x14ac:dyDescent="0.25">
      <c r="A16" s="344"/>
      <c r="B16" s="156"/>
      <c r="C16" s="156"/>
      <c r="D16" s="156"/>
      <c r="E16" s="351"/>
      <c r="F16" s="156"/>
      <c r="G16" s="203"/>
    </row>
    <row r="17" spans="1:7" s="74" customFormat="1" ht="19.5" customHeight="1" x14ac:dyDescent="0.25">
      <c r="A17" s="344"/>
      <c r="B17" s="156"/>
      <c r="C17" s="156"/>
      <c r="D17" s="156"/>
      <c r="E17" s="351"/>
      <c r="F17" s="156"/>
      <c r="G17" s="203"/>
    </row>
    <row r="18" spans="1:7" s="74" customFormat="1" ht="19.5" customHeight="1" x14ac:dyDescent="0.25">
      <c r="A18" s="344"/>
      <c r="B18" s="156"/>
      <c r="C18" s="155"/>
      <c r="D18" s="155"/>
      <c r="E18" s="351"/>
      <c r="F18" s="156"/>
      <c r="G18" s="203"/>
    </row>
    <row r="19" spans="1:7" s="74" customFormat="1" ht="19.5" customHeight="1" x14ac:dyDescent="0.25">
      <c r="A19" s="344"/>
      <c r="B19" s="156"/>
      <c r="C19" s="155"/>
      <c r="D19" s="155"/>
      <c r="E19" s="156"/>
      <c r="F19" s="156"/>
      <c r="G19" s="203"/>
    </row>
    <row r="20" spans="1:7" s="74" customFormat="1" ht="19.5" customHeight="1" x14ac:dyDescent="0.25">
      <c r="A20" s="344"/>
      <c r="B20" s="346"/>
      <c r="C20" s="352"/>
      <c r="D20" s="352"/>
      <c r="E20" s="73"/>
      <c r="F20" s="156"/>
      <c r="G20" s="203"/>
    </row>
    <row r="21" spans="1:7" s="74" customFormat="1" ht="19.5" customHeight="1" x14ac:dyDescent="0.25">
      <c r="A21" s="344"/>
      <c r="B21" s="156"/>
      <c r="C21" s="155"/>
      <c r="D21" s="155"/>
      <c r="E21" s="351"/>
      <c r="F21" s="156"/>
      <c r="G21" s="203"/>
    </row>
    <row r="22" spans="1:7" s="74" customFormat="1" ht="19.5" customHeight="1" x14ac:dyDescent="0.25">
      <c r="A22" s="344"/>
      <c r="B22" s="156"/>
      <c r="C22" s="155"/>
      <c r="D22" s="155"/>
      <c r="E22" s="351"/>
      <c r="F22" s="156"/>
      <c r="G22" s="203"/>
    </row>
    <row r="23" spans="1:7" s="74" customFormat="1" ht="19.5" customHeight="1" x14ac:dyDescent="0.25">
      <c r="A23" s="344"/>
      <c r="B23" s="353"/>
      <c r="C23" s="155"/>
      <c r="D23" s="155"/>
      <c r="E23" s="351"/>
      <c r="F23" s="156"/>
      <c r="G23" s="203"/>
    </row>
    <row r="24" spans="1:7" s="74" customFormat="1" ht="19.5" customHeight="1" x14ac:dyDescent="0.25">
      <c r="A24" s="344"/>
      <c r="B24" s="354"/>
      <c r="C24" s="355"/>
      <c r="D24" s="355"/>
      <c r="E24" s="351"/>
      <c r="F24" s="156"/>
      <c r="G24" s="203"/>
    </row>
    <row r="25" spans="1:7" s="74" customFormat="1" ht="19.5" customHeight="1" x14ac:dyDescent="0.25">
      <c r="A25" s="344"/>
      <c r="B25" s="331"/>
      <c r="C25" s="155"/>
      <c r="D25" s="155"/>
      <c r="E25" s="351"/>
      <c r="F25" s="156"/>
      <c r="G25" s="203"/>
    </row>
    <row r="26" spans="1:7" s="74" customFormat="1" ht="19.5" customHeight="1" x14ac:dyDescent="0.25">
      <c r="A26" s="344"/>
      <c r="B26" s="353"/>
      <c r="C26" s="155"/>
      <c r="D26" s="155"/>
      <c r="E26" s="351"/>
      <c r="F26" s="156"/>
      <c r="G26" s="203"/>
    </row>
    <row r="27" spans="1:7" s="74" customFormat="1" ht="19.5" customHeight="1" x14ac:dyDescent="0.25">
      <c r="A27" s="344"/>
      <c r="B27" s="331"/>
      <c r="C27" s="155"/>
      <c r="D27" s="155"/>
      <c r="E27" s="156"/>
      <c r="F27" s="156"/>
      <c r="G27" s="203"/>
    </row>
    <row r="28" spans="1:7" s="74" customFormat="1" ht="19.5" customHeight="1" x14ac:dyDescent="0.25">
      <c r="A28" s="344"/>
      <c r="B28" s="331"/>
      <c r="C28" s="155"/>
      <c r="D28" s="155"/>
      <c r="E28" s="351"/>
      <c r="F28" s="156"/>
      <c r="G28" s="203"/>
    </row>
    <row r="29" spans="1:7" s="74" customFormat="1" ht="19.5" customHeight="1" x14ac:dyDescent="0.25">
      <c r="A29" s="344"/>
      <c r="B29" s="331"/>
      <c r="C29" s="155"/>
      <c r="D29" s="155"/>
      <c r="E29" s="351"/>
      <c r="F29" s="156"/>
      <c r="G29" s="203"/>
    </row>
    <row r="30" spans="1:7" s="74" customFormat="1" ht="19.5" customHeight="1" x14ac:dyDescent="0.25">
      <c r="A30" s="344"/>
      <c r="B30" s="331"/>
      <c r="C30" s="155"/>
      <c r="D30" s="155"/>
      <c r="E30" s="156"/>
      <c r="F30" s="156"/>
      <c r="G30" s="203"/>
    </row>
    <row r="31" spans="1:7" s="74" customFormat="1" ht="19.5" customHeight="1" x14ac:dyDescent="0.25">
      <c r="A31" s="344"/>
      <c r="B31" s="155"/>
      <c r="C31" s="155"/>
      <c r="D31" s="155"/>
      <c r="E31" s="351"/>
      <c r="F31" s="156"/>
      <c r="G31" s="203"/>
    </row>
    <row r="32" spans="1:7" s="74" customFormat="1" ht="19.5" customHeight="1" x14ac:dyDescent="0.25">
      <c r="A32" s="344"/>
      <c r="B32" s="331"/>
      <c r="C32" s="155"/>
      <c r="D32" s="155"/>
      <c r="E32" s="351"/>
      <c r="F32" s="156"/>
      <c r="G32" s="203"/>
    </row>
    <row r="33" spans="1:7" s="74" customFormat="1" ht="19.5" customHeight="1" x14ac:dyDescent="0.25">
      <c r="A33" s="344"/>
      <c r="B33" s="155"/>
      <c r="C33" s="155"/>
      <c r="D33" s="155"/>
      <c r="E33" s="351"/>
      <c r="F33" s="156"/>
      <c r="G33" s="203"/>
    </row>
    <row r="34" spans="1:7" ht="19.5" customHeight="1" x14ac:dyDescent="0.2">
      <c r="A34" s="161"/>
      <c r="B34" s="160"/>
      <c r="E34" s="174"/>
    </row>
    <row r="35" spans="1:7" ht="19.5" customHeight="1" x14ac:dyDescent="0.2">
      <c r="A35" s="161"/>
      <c r="B35" s="164"/>
    </row>
    <row r="36" spans="1:7" ht="19.5" customHeight="1" x14ac:dyDescent="0.2">
      <c r="A36" s="161"/>
      <c r="B36" s="164"/>
      <c r="F36" s="174"/>
    </row>
    <row r="37" spans="1:7" ht="19.5" customHeight="1" x14ac:dyDescent="0.2">
      <c r="A37" s="161"/>
      <c r="B37" s="164"/>
    </row>
    <row r="38" spans="1:7" ht="19.5" customHeight="1" x14ac:dyDescent="0.2">
      <c r="A38" s="161"/>
      <c r="B38" s="160"/>
    </row>
    <row r="39" spans="1:7" ht="19.5" customHeight="1" x14ac:dyDescent="0.2">
      <c r="A39" s="161"/>
      <c r="B39" s="145"/>
    </row>
    <row r="40" spans="1:7" ht="19.5" customHeight="1" x14ac:dyDescent="0.2">
      <c r="A40"/>
      <c r="B40" s="164"/>
    </row>
    <row r="41" spans="1:7" ht="19.5" customHeight="1" x14ac:dyDescent="0.2">
      <c r="A41"/>
    </row>
    <row r="42" spans="1:7" ht="19.5" customHeight="1" x14ac:dyDescent="0.2">
      <c r="A42"/>
      <c r="B42" s="145"/>
      <c r="C42" s="157"/>
      <c r="D42" s="279"/>
    </row>
    <row r="43" spans="1:7" ht="19.5" customHeight="1" x14ac:dyDescent="0.2">
      <c r="A43"/>
      <c r="B43"/>
      <c r="C43"/>
      <c r="D43" s="108"/>
      <c r="E43" s="187"/>
    </row>
    <row r="44" spans="1:7" ht="19.5" customHeight="1" x14ac:dyDescent="0.2">
      <c r="A44"/>
      <c r="B44"/>
      <c r="C44"/>
      <c r="D44" s="108"/>
      <c r="E44" s="187"/>
    </row>
    <row r="45" spans="1:7" ht="19.5" customHeight="1" x14ac:dyDescent="0.2">
      <c r="A45"/>
      <c r="B45"/>
      <c r="C45"/>
      <c r="D45" s="108"/>
      <c r="E45" s="187"/>
    </row>
    <row r="46" spans="1:7" ht="19.5" customHeight="1" x14ac:dyDescent="0.2">
      <c r="A46"/>
      <c r="B46"/>
      <c r="C46"/>
      <c r="D46" s="108"/>
      <c r="E46" s="187"/>
    </row>
    <row r="47" spans="1:7" ht="19.5" customHeight="1" x14ac:dyDescent="0.2">
      <c r="A47"/>
      <c r="B47"/>
      <c r="C47"/>
      <c r="D47" s="108"/>
      <c r="E47" s="187"/>
    </row>
    <row r="48" spans="1:7" ht="19.5" customHeight="1" x14ac:dyDescent="0.2">
      <c r="A48"/>
      <c r="B48"/>
      <c r="C48"/>
      <c r="D48" s="108"/>
      <c r="E48" s="187"/>
    </row>
    <row r="49" spans="1:7" ht="19.5" customHeight="1" x14ac:dyDescent="0.2">
      <c r="A49"/>
      <c r="B49"/>
      <c r="C49"/>
      <c r="D49" s="108"/>
      <c r="E49" s="187"/>
      <c r="F49"/>
    </row>
    <row r="50" spans="1:7" ht="19.5" customHeight="1" x14ac:dyDescent="0.2">
      <c r="A50"/>
      <c r="B50"/>
      <c r="C50"/>
      <c r="D50" s="108"/>
      <c r="E50" s="187"/>
      <c r="F50"/>
    </row>
    <row r="51" spans="1:7" ht="19.5" customHeight="1" x14ac:dyDescent="0.2">
      <c r="A51"/>
      <c r="B51"/>
      <c r="C51"/>
      <c r="D51" s="108"/>
      <c r="E51" s="187"/>
      <c r="F51"/>
    </row>
    <row r="52" spans="1:7" ht="19.5" customHeight="1" x14ac:dyDescent="0.2">
      <c r="A52"/>
      <c r="B52"/>
      <c r="C52"/>
      <c r="D52" s="108"/>
      <c r="E52" s="187"/>
      <c r="F52"/>
    </row>
    <row r="53" spans="1:7" ht="19.5" customHeight="1" x14ac:dyDescent="0.2">
      <c r="A53"/>
      <c r="B53"/>
      <c r="C53"/>
      <c r="D53" s="108"/>
      <c r="E53" s="187"/>
      <c r="F53"/>
    </row>
    <row r="54" spans="1:7" ht="19.5" customHeight="1" x14ac:dyDescent="0.2">
      <c r="A54" s="150"/>
      <c r="B54"/>
      <c r="C54"/>
      <c r="D54" s="108"/>
      <c r="E54" s="187"/>
      <c r="F54"/>
    </row>
    <row r="55" spans="1:7" ht="19.5" customHeight="1" x14ac:dyDescent="0.2">
      <c r="A55" s="150"/>
      <c r="B55"/>
      <c r="C55"/>
      <c r="D55" s="108"/>
      <c r="E55" s="187"/>
      <c r="F55"/>
      <c r="G55" s="194"/>
    </row>
    <row r="56" spans="1:7" ht="19.5" customHeight="1" x14ac:dyDescent="0.2">
      <c r="A56" s="150"/>
      <c r="B56"/>
      <c r="C56"/>
      <c r="D56" s="108"/>
      <c r="E56" s="187"/>
      <c r="F56"/>
      <c r="G56" s="194"/>
    </row>
    <row r="57" spans="1:7" ht="19.5" customHeight="1" x14ac:dyDescent="0.2">
      <c r="A57" s="150"/>
      <c r="B57" s="145"/>
      <c r="F57"/>
      <c r="G57" s="194"/>
    </row>
    <row r="58" spans="1:7" ht="19.5" customHeight="1" x14ac:dyDescent="0.2">
      <c r="A58" s="150"/>
      <c r="B58" s="164"/>
      <c r="F58"/>
      <c r="G58" s="194"/>
    </row>
    <row r="59" spans="1:7" ht="19.5" customHeight="1" x14ac:dyDescent="0.2">
      <c r="A59" s="150"/>
      <c r="B59" s="145"/>
      <c r="C59" s="157"/>
      <c r="D59" s="279"/>
      <c r="F59"/>
      <c r="G59" s="194"/>
    </row>
    <row r="60" spans="1:7" ht="19.5" customHeight="1" x14ac:dyDescent="0.2">
      <c r="A60" s="150"/>
      <c r="B60" s="164"/>
      <c r="F60"/>
      <c r="G60" s="194"/>
    </row>
    <row r="61" spans="1:7" ht="19.5" customHeight="1" x14ac:dyDescent="0.2">
      <c r="A61" s="150"/>
      <c r="B61" s="160"/>
      <c r="F61"/>
      <c r="G61" s="194"/>
    </row>
    <row r="62" spans="1:7" ht="19.5" customHeight="1" x14ac:dyDescent="0.2">
      <c r="A62" s="150"/>
      <c r="B62" s="164"/>
      <c r="F62"/>
      <c r="G62" s="194"/>
    </row>
    <row r="63" spans="1:7" ht="19.5" customHeight="1" x14ac:dyDescent="0.2">
      <c r="A63" s="150"/>
      <c r="B63" s="160"/>
      <c r="G63" s="194"/>
    </row>
    <row r="64" spans="1:7" ht="19.5" customHeight="1" x14ac:dyDescent="0.2">
      <c r="A64" s="150"/>
      <c r="B64" s="164"/>
      <c r="C64" s="157"/>
      <c r="D64" s="279"/>
      <c r="G64" s="194"/>
    </row>
    <row r="65" spans="1:7" ht="19.5" customHeight="1" x14ac:dyDescent="0.2">
      <c r="A65" s="150"/>
      <c r="B65" s="145"/>
      <c r="G65" s="194"/>
    </row>
    <row r="66" spans="1:7" ht="19.5" customHeight="1" x14ac:dyDescent="0.2">
      <c r="A66" s="150"/>
      <c r="B66" s="164"/>
      <c r="G66" s="194"/>
    </row>
    <row r="67" spans="1:7" ht="19.5" customHeight="1" x14ac:dyDescent="0.2">
      <c r="A67" s="150"/>
      <c r="B67" s="164"/>
      <c r="C67" s="157"/>
      <c r="D67" s="279"/>
      <c r="G67" s="194"/>
    </row>
    <row r="68" spans="1:7" ht="19.5" customHeight="1" x14ac:dyDescent="0.2">
      <c r="A68" s="150"/>
      <c r="B68" s="164"/>
      <c r="G68" s="194"/>
    </row>
    <row r="69" spans="1:7" ht="19.5" customHeight="1" x14ac:dyDescent="0.2">
      <c r="A69" s="150"/>
      <c r="B69" s="164"/>
      <c r="C69" s="157"/>
      <c r="D69" s="279"/>
      <c r="E69" s="158"/>
    </row>
    <row r="70" spans="1:7" ht="19.5" customHeight="1" x14ac:dyDescent="0.2">
      <c r="A70" s="150"/>
      <c r="B70" s="164"/>
    </row>
    <row r="71" spans="1:7" ht="19.5" customHeight="1" x14ac:dyDescent="0.2">
      <c r="A71" s="150"/>
      <c r="B71" s="164"/>
      <c r="C71" s="157"/>
      <c r="D71" s="279"/>
    </row>
    <row r="72" spans="1:7" ht="19.5" customHeight="1" x14ac:dyDescent="0.2">
      <c r="A72" s="150"/>
      <c r="B72" s="164"/>
      <c r="C72" s="157"/>
      <c r="D72" s="279"/>
      <c r="E72" s="224"/>
    </row>
    <row r="73" spans="1:7" ht="19.5" customHeight="1" x14ac:dyDescent="0.2">
      <c r="A73" s="150"/>
      <c r="B73" s="157"/>
      <c r="C73" s="159"/>
      <c r="D73" s="159"/>
      <c r="E73" s="224"/>
    </row>
    <row r="74" spans="1:7" ht="19.5" customHeight="1" x14ac:dyDescent="0.2">
      <c r="A74" s="150"/>
      <c r="B74" s="164"/>
      <c r="C74" s="157"/>
      <c r="D74" s="279"/>
      <c r="E74" s="158"/>
    </row>
    <row r="75" spans="1:7" ht="19.5" customHeight="1" x14ac:dyDescent="0.2">
      <c r="A75" s="150"/>
      <c r="B75" s="164"/>
      <c r="E75" s="158"/>
      <c r="F75" s="160"/>
    </row>
    <row r="76" spans="1:7" ht="19.5" customHeight="1" x14ac:dyDescent="0.2">
      <c r="A76" s="150"/>
      <c r="B76" s="164"/>
      <c r="C76" s="157"/>
      <c r="D76" s="279"/>
      <c r="E76" s="158"/>
    </row>
    <row r="77" spans="1:7" ht="19.5" customHeight="1" x14ac:dyDescent="0.2">
      <c r="A77" s="150"/>
      <c r="B77" s="164"/>
      <c r="C77" s="157"/>
      <c r="D77" s="279"/>
      <c r="E77" s="224"/>
    </row>
    <row r="78" spans="1:7" ht="19.5" customHeight="1" x14ac:dyDescent="0.2">
      <c r="A78" s="150"/>
      <c r="B78" s="164"/>
      <c r="C78" s="157"/>
      <c r="D78" s="279"/>
      <c r="E78" s="224"/>
      <c r="F78" s="157"/>
    </row>
    <row r="79" spans="1:7" ht="19.5" customHeight="1" x14ac:dyDescent="0.2">
      <c r="A79" s="150"/>
      <c r="B79" s="164"/>
      <c r="C79" s="157"/>
      <c r="D79" s="279"/>
      <c r="E79" s="224"/>
      <c r="F79" s="157"/>
    </row>
    <row r="80" spans="1:7" ht="19.5" customHeight="1" x14ac:dyDescent="0.2">
      <c r="A80" s="150"/>
      <c r="B80" s="164"/>
      <c r="C80" s="159"/>
      <c r="D80" s="159"/>
      <c r="E80" s="224"/>
      <c r="F80" s="157"/>
    </row>
    <row r="81" spans="1:7" ht="19.5" customHeight="1" x14ac:dyDescent="0.2">
      <c r="A81" s="150"/>
      <c r="B81" s="164"/>
      <c r="C81" s="159"/>
      <c r="D81" s="159"/>
      <c r="E81" s="158"/>
      <c r="F81" s="157"/>
    </row>
    <row r="82" spans="1:7" ht="19.5" customHeight="1" x14ac:dyDescent="0.2">
      <c r="A82" s="150"/>
      <c r="B82" s="164"/>
      <c r="F82" s="157"/>
    </row>
    <row r="83" spans="1:7" ht="19.5" customHeight="1" x14ac:dyDescent="0.2">
      <c r="A83" s="150"/>
      <c r="B83" s="164"/>
      <c r="F83" s="157"/>
    </row>
    <row r="84" spans="1:7" ht="19.5" customHeight="1" x14ac:dyDescent="0.2">
      <c r="A84" s="150"/>
      <c r="B84" s="164"/>
      <c r="F84" s="157"/>
    </row>
    <row r="85" spans="1:7" ht="19.5" customHeight="1" x14ac:dyDescent="0.2">
      <c r="A85" s="150"/>
      <c r="B85" s="164"/>
      <c r="F85" s="157"/>
      <c r="G85" s="170"/>
    </row>
    <row r="86" spans="1:7" ht="19.5" customHeight="1" x14ac:dyDescent="0.2">
      <c r="A86" s="150"/>
      <c r="B86" s="164"/>
      <c r="F86" s="158"/>
      <c r="G86" s="170"/>
    </row>
    <row r="87" spans="1:7" ht="19.5" customHeight="1" x14ac:dyDescent="0.2">
      <c r="A87" s="150"/>
      <c r="B87" s="164"/>
      <c r="F87" s="158"/>
      <c r="G87" s="170"/>
    </row>
    <row r="88" spans="1:7" ht="19.5" customHeight="1" x14ac:dyDescent="0.2">
      <c r="A88" s="150"/>
      <c r="B88" s="164"/>
    </row>
    <row r="89" spans="1:7" ht="19.5" customHeight="1" x14ac:dyDescent="0.2">
      <c r="B89" s="164"/>
      <c r="G89" s="170"/>
    </row>
    <row r="90" spans="1:7" ht="19.5" customHeight="1" x14ac:dyDescent="0.2">
      <c r="B90" s="164"/>
      <c r="G90" s="170"/>
    </row>
    <row r="91" spans="1:7" ht="19.5" customHeight="1" x14ac:dyDescent="0.2">
      <c r="B91" s="164"/>
      <c r="G91" s="170"/>
    </row>
    <row r="92" spans="1:7" ht="19.5" customHeight="1" x14ac:dyDescent="0.2">
      <c r="G92" s="170"/>
    </row>
    <row r="93" spans="1:7" ht="19.5" customHeight="1" x14ac:dyDescent="0.2">
      <c r="G93" s="169"/>
    </row>
    <row r="94" spans="1:7" ht="19.5" customHeight="1" x14ac:dyDescent="0.2">
      <c r="G94" s="171"/>
    </row>
    <row r="97" spans="3:7" ht="19.5" customHeight="1" x14ac:dyDescent="0.2">
      <c r="C97" s="157"/>
      <c r="D97" s="279"/>
      <c r="E97" s="158"/>
    </row>
    <row r="98" spans="3:7" ht="19.5" customHeight="1" x14ac:dyDescent="0.2">
      <c r="C98" s="157"/>
      <c r="D98" s="279"/>
      <c r="E98" s="158"/>
    </row>
    <row r="99" spans="3:7" ht="19.5" customHeight="1" x14ac:dyDescent="0.2">
      <c r="C99" s="157"/>
      <c r="D99" s="279"/>
      <c r="E99" s="158"/>
    </row>
    <row r="101" spans="3:7" ht="19.5" customHeight="1" x14ac:dyDescent="0.2">
      <c r="C101" s="157"/>
      <c r="D101" s="279"/>
      <c r="E101" s="158"/>
    </row>
    <row r="103" spans="3:7" ht="19.5" customHeight="1" x14ac:dyDescent="0.2">
      <c r="F103" s="157"/>
    </row>
    <row r="104" spans="3:7" ht="19.5" customHeight="1" x14ac:dyDescent="0.2">
      <c r="F104" s="157"/>
    </row>
    <row r="105" spans="3:7" ht="19.5" customHeight="1" x14ac:dyDescent="0.2">
      <c r="F105" s="157"/>
    </row>
    <row r="107" spans="3:7" ht="19.5" customHeight="1" x14ac:dyDescent="0.2">
      <c r="F107" s="157"/>
    </row>
    <row r="110" spans="3:7" ht="19.5" customHeight="1" x14ac:dyDescent="0.2">
      <c r="G110" s="170"/>
    </row>
    <row r="111" spans="3:7" ht="19.5" customHeight="1" x14ac:dyDescent="0.2">
      <c r="G111" s="170"/>
    </row>
    <row r="112" spans="3:7" ht="19.5" customHeight="1" x14ac:dyDescent="0.2">
      <c r="G112" s="170"/>
    </row>
    <row r="114" spans="7:7" ht="19.5" customHeight="1" x14ac:dyDescent="0.2">
      <c r="G114" s="170"/>
    </row>
    <row r="133" spans="7:7" ht="19.5" customHeight="1" x14ac:dyDescent="0.2">
      <c r="G133" s="173"/>
    </row>
    <row r="148" spans="7:7" ht="19.5" customHeight="1" x14ac:dyDescent="0.2">
      <c r="G148" s="173"/>
    </row>
    <row r="188" spans="1:4" ht="19.5" customHeight="1" x14ac:dyDescent="0.2">
      <c r="A188" s="152"/>
    </row>
    <row r="190" spans="1:4" ht="19.5" customHeight="1" x14ac:dyDescent="0.2">
      <c r="A190" s="152"/>
    </row>
    <row r="191" spans="1:4" ht="19.5" customHeight="1" x14ac:dyDescent="0.2">
      <c r="A191" s="152"/>
      <c r="B191" s="158"/>
      <c r="C191" s="159"/>
      <c r="D191" s="159"/>
    </row>
    <row r="193" spans="2:4" ht="19.5" customHeight="1" x14ac:dyDescent="0.2">
      <c r="B193" s="158"/>
      <c r="C193" s="160"/>
      <c r="D193" s="160"/>
    </row>
    <row r="194" spans="2:4" ht="19.5" customHeight="1" x14ac:dyDescent="0.2">
      <c r="B194" s="158"/>
      <c r="C194" s="160"/>
      <c r="D194" s="160"/>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0"/>
  <sheetViews>
    <sheetView topLeftCell="J1" zoomScaleNormal="100" zoomScalePageLayoutView="125" workbookViewId="0">
      <pane ySplit="1" topLeftCell="A2" activePane="bottomLeft" state="frozen"/>
      <selection pane="bottomLeft" activeCell="B2" sqref="B2:J13"/>
    </sheetView>
  </sheetViews>
  <sheetFormatPr defaultColWidth="8.6640625" defaultRowHeight="15" x14ac:dyDescent="0.2"/>
  <cols>
    <col min="1" max="1" width="12.33203125" style="118" bestFit="1" customWidth="1"/>
    <col min="2" max="2" width="6.6640625" style="118" customWidth="1"/>
    <col min="3" max="3" width="7.33203125" style="262" customWidth="1"/>
    <col min="4" max="4" width="12.109375" style="128" customWidth="1"/>
    <col min="5" max="5" width="12.44140625" style="128" customWidth="1"/>
    <col min="6" max="6" width="11.88671875" style="191" customWidth="1"/>
    <col min="7" max="7" width="10.6640625" style="128" customWidth="1"/>
    <col min="8" max="9" width="12" style="191" customWidth="1"/>
    <col min="10" max="10" width="62.88671875" style="11" customWidth="1"/>
  </cols>
  <sheetData>
    <row r="1" spans="1:10" ht="15.75" x14ac:dyDescent="0.25">
      <c r="A1" s="214" t="s">
        <v>14</v>
      </c>
      <c r="B1" s="165" t="s">
        <v>5</v>
      </c>
      <c r="C1" s="260" t="s">
        <v>6</v>
      </c>
      <c r="D1" s="156" t="s">
        <v>216</v>
      </c>
      <c r="E1" s="128" t="s">
        <v>215</v>
      </c>
      <c r="F1" s="156" t="s">
        <v>216</v>
      </c>
      <c r="G1" s="128" t="s">
        <v>215</v>
      </c>
      <c r="H1" s="156" t="s">
        <v>216</v>
      </c>
      <c r="I1" s="191" t="s">
        <v>215</v>
      </c>
      <c r="J1" s="77" t="s">
        <v>0</v>
      </c>
    </row>
    <row r="2" spans="1:10" ht="28.5" x14ac:dyDescent="0.2">
      <c r="A2" s="126" t="str">
        <f>Cover_Sheet!A9</f>
        <v>GGLIV-17-02</v>
      </c>
      <c r="B2" s="254">
        <v>16.760000000000002</v>
      </c>
      <c r="C2" s="232">
        <v>25.96</v>
      </c>
      <c r="D2" s="191" t="s">
        <v>355</v>
      </c>
      <c r="E2" s="191">
        <v>1</v>
      </c>
      <c r="F2" s="191" t="s">
        <v>357</v>
      </c>
      <c r="G2" s="191">
        <v>1</v>
      </c>
      <c r="J2" s="265" t="s">
        <v>358</v>
      </c>
    </row>
    <row r="3" spans="1:10" s="108" customFormat="1" x14ac:dyDescent="0.2">
      <c r="A3" s="126" t="str">
        <f>A2</f>
        <v>GGLIV-17-02</v>
      </c>
      <c r="B3" s="144">
        <v>25.96</v>
      </c>
      <c r="C3" s="261">
        <v>26.06</v>
      </c>
      <c r="D3" s="191" t="s">
        <v>359</v>
      </c>
      <c r="E3" s="191">
        <v>7</v>
      </c>
      <c r="F3" s="191"/>
      <c r="G3" s="191"/>
      <c r="H3" s="191"/>
      <c r="I3" s="191"/>
      <c r="J3" s="265" t="s">
        <v>361</v>
      </c>
    </row>
    <row r="4" spans="1:10" s="108" customFormat="1" ht="15.75" x14ac:dyDescent="0.2">
      <c r="A4" s="126" t="str">
        <f t="shared" ref="A4:A13" si="0">A3</f>
        <v>GGLIV-17-02</v>
      </c>
      <c r="B4" s="144">
        <f>+C3</f>
        <v>26.06</v>
      </c>
      <c r="C4" s="261">
        <v>50.67</v>
      </c>
      <c r="D4" s="191" t="s">
        <v>355</v>
      </c>
      <c r="E4" s="191">
        <v>1</v>
      </c>
      <c r="F4" s="156"/>
      <c r="G4" s="191"/>
      <c r="H4" s="191"/>
      <c r="I4" s="191"/>
      <c r="J4" s="265" t="s">
        <v>362</v>
      </c>
    </row>
    <row r="5" spans="1:10" s="108" customFormat="1" x14ac:dyDescent="0.2">
      <c r="A5" s="126" t="str">
        <f t="shared" si="0"/>
        <v>GGLIV-17-02</v>
      </c>
      <c r="B5" s="144">
        <f t="shared" ref="B5:B8" si="1">+C4</f>
        <v>50.67</v>
      </c>
      <c r="C5" s="261">
        <v>54.86</v>
      </c>
      <c r="D5" s="191" t="s">
        <v>356</v>
      </c>
      <c r="E5" s="191">
        <v>7</v>
      </c>
      <c r="F5" s="191"/>
      <c r="G5" s="191"/>
      <c r="H5" s="191"/>
      <c r="I5" s="191"/>
      <c r="J5" s="265" t="s">
        <v>363</v>
      </c>
    </row>
    <row r="6" spans="1:10" s="108" customFormat="1" ht="15.75" x14ac:dyDescent="0.2">
      <c r="A6" s="126" t="str">
        <f t="shared" si="0"/>
        <v>GGLIV-17-02</v>
      </c>
      <c r="B6" s="144">
        <f t="shared" si="1"/>
        <v>54.86</v>
      </c>
      <c r="C6" s="232">
        <v>60</v>
      </c>
      <c r="D6" s="191" t="s">
        <v>355</v>
      </c>
      <c r="E6" s="191">
        <v>1</v>
      </c>
      <c r="F6" s="156"/>
      <c r="G6" s="191"/>
      <c r="H6" s="191"/>
      <c r="I6" s="191"/>
      <c r="J6" s="265" t="s">
        <v>362</v>
      </c>
    </row>
    <row r="7" spans="1:10" s="108" customFormat="1" ht="15.75" customHeight="1" x14ac:dyDescent="0.2">
      <c r="A7" s="280" t="str">
        <f t="shared" si="0"/>
        <v>GGLIV-17-02</v>
      </c>
      <c r="B7" s="144">
        <f t="shared" si="1"/>
        <v>60</v>
      </c>
      <c r="C7" s="261">
        <v>61</v>
      </c>
      <c r="D7" s="191" t="s">
        <v>355</v>
      </c>
      <c r="E7" s="191">
        <v>1</v>
      </c>
      <c r="F7" s="191"/>
      <c r="G7" s="191"/>
      <c r="H7" s="303"/>
      <c r="I7" s="303"/>
      <c r="J7" s="265" t="s">
        <v>364</v>
      </c>
    </row>
    <row r="8" spans="1:10" s="108" customFormat="1" ht="15.75" x14ac:dyDescent="0.2">
      <c r="A8" s="126" t="str">
        <f t="shared" si="0"/>
        <v>GGLIV-17-02</v>
      </c>
      <c r="B8" s="144">
        <f t="shared" si="1"/>
        <v>61</v>
      </c>
      <c r="C8" s="261">
        <v>62.11</v>
      </c>
      <c r="D8" s="191" t="s">
        <v>355</v>
      </c>
      <c r="E8" s="191">
        <v>1</v>
      </c>
      <c r="F8" s="156"/>
      <c r="G8" s="191"/>
      <c r="H8" s="191"/>
      <c r="I8" s="191"/>
      <c r="J8" s="265" t="s">
        <v>362</v>
      </c>
    </row>
    <row r="9" spans="1:10" s="108" customFormat="1" ht="28.5" x14ac:dyDescent="0.2">
      <c r="A9" s="126" t="str">
        <f t="shared" si="0"/>
        <v>GGLIV-17-02</v>
      </c>
      <c r="B9" s="144">
        <v>62.11</v>
      </c>
      <c r="C9" s="261">
        <v>71.63</v>
      </c>
      <c r="D9" s="191" t="s">
        <v>359</v>
      </c>
      <c r="E9" s="191">
        <v>5</v>
      </c>
      <c r="F9" s="191" t="s">
        <v>365</v>
      </c>
      <c r="G9" s="191">
        <v>5</v>
      </c>
      <c r="H9" s="191" t="s">
        <v>355</v>
      </c>
      <c r="I9" s="191">
        <v>2</v>
      </c>
      <c r="J9" s="265" t="s">
        <v>366</v>
      </c>
    </row>
    <row r="10" spans="1:10" s="108" customFormat="1" x14ac:dyDescent="0.2">
      <c r="A10" s="126" t="str">
        <f t="shared" si="0"/>
        <v>GGLIV-17-02</v>
      </c>
      <c r="B10" s="144">
        <v>65.2</v>
      </c>
      <c r="C10" s="261">
        <v>65.3</v>
      </c>
      <c r="D10" s="191" t="s">
        <v>359</v>
      </c>
      <c r="E10" s="191">
        <v>5</v>
      </c>
      <c r="F10" s="191" t="s">
        <v>365</v>
      </c>
      <c r="G10" s="191">
        <v>5</v>
      </c>
      <c r="H10" s="191" t="s">
        <v>355</v>
      </c>
      <c r="I10" s="191">
        <v>5</v>
      </c>
      <c r="J10" s="265" t="s">
        <v>367</v>
      </c>
    </row>
    <row r="11" spans="1:10" x14ac:dyDescent="0.2">
      <c r="A11" s="126" t="str">
        <f t="shared" si="0"/>
        <v>GGLIV-17-02</v>
      </c>
      <c r="B11" s="144">
        <v>66</v>
      </c>
      <c r="C11" s="232">
        <v>67.2</v>
      </c>
      <c r="D11" s="191" t="s">
        <v>359</v>
      </c>
      <c r="E11" s="191">
        <v>5</v>
      </c>
      <c r="F11" s="191" t="s">
        <v>365</v>
      </c>
      <c r="G11" s="191">
        <v>5</v>
      </c>
      <c r="H11" s="191" t="s">
        <v>355</v>
      </c>
      <c r="I11" s="191">
        <v>5</v>
      </c>
      <c r="J11" s="265" t="s">
        <v>367</v>
      </c>
    </row>
    <row r="12" spans="1:10" x14ac:dyDescent="0.2">
      <c r="A12" s="126" t="str">
        <f t="shared" si="0"/>
        <v>GGLIV-17-02</v>
      </c>
      <c r="B12" s="144">
        <v>68</v>
      </c>
      <c r="C12" s="232">
        <v>69.5</v>
      </c>
      <c r="D12" s="191" t="s">
        <v>359</v>
      </c>
      <c r="E12" s="191">
        <v>5</v>
      </c>
      <c r="F12" s="191" t="s">
        <v>365</v>
      </c>
      <c r="G12" s="191">
        <v>5</v>
      </c>
      <c r="H12" s="191" t="s">
        <v>355</v>
      </c>
      <c r="I12" s="191">
        <v>5</v>
      </c>
      <c r="J12" s="265" t="s">
        <v>367</v>
      </c>
    </row>
    <row r="13" spans="1:10" ht="28.5" x14ac:dyDescent="0.2">
      <c r="A13" s="126" t="str">
        <f t="shared" si="0"/>
        <v>GGLIV-17-02</v>
      </c>
      <c r="B13" s="144">
        <v>71.63</v>
      </c>
      <c r="C13" s="232">
        <v>88.39</v>
      </c>
      <c r="D13" s="191" t="s">
        <v>368</v>
      </c>
      <c r="E13" s="191">
        <v>3</v>
      </c>
      <c r="F13" s="191" t="s">
        <v>369</v>
      </c>
      <c r="G13" s="191">
        <v>3</v>
      </c>
      <c r="H13" s="191" t="s">
        <v>359</v>
      </c>
      <c r="I13" s="191">
        <v>3</v>
      </c>
      <c r="J13" s="281" t="s">
        <v>370</v>
      </c>
    </row>
    <row r="14" spans="1:10" ht="15.75" x14ac:dyDescent="0.2">
      <c r="A14" s="343" t="s">
        <v>223</v>
      </c>
      <c r="B14" s="343" t="s">
        <v>223</v>
      </c>
      <c r="C14" s="343" t="s">
        <v>223</v>
      </c>
      <c r="D14" s="343" t="s">
        <v>223</v>
      </c>
      <c r="E14" s="343" t="s">
        <v>223</v>
      </c>
      <c r="F14" s="343" t="s">
        <v>223</v>
      </c>
      <c r="G14" s="343" t="s">
        <v>223</v>
      </c>
      <c r="H14" s="343" t="s">
        <v>223</v>
      </c>
      <c r="I14" s="343" t="s">
        <v>223</v>
      </c>
      <c r="J14" s="343" t="s">
        <v>223</v>
      </c>
    </row>
    <row r="15" spans="1:10" x14ac:dyDescent="0.2">
      <c r="A15" s="126"/>
      <c r="B15" s="129"/>
      <c r="D15" s="185"/>
      <c r="E15" s="185"/>
      <c r="G15" s="191"/>
      <c r="J15" s="278"/>
    </row>
    <row r="16" spans="1:10" ht="15.75" x14ac:dyDescent="0.2">
      <c r="A16" s="126"/>
      <c r="B16" s="129"/>
      <c r="D16" s="156" t="s">
        <v>371</v>
      </c>
      <c r="E16" s="156">
        <v>1</v>
      </c>
      <c r="F16" s="156" t="s">
        <v>119</v>
      </c>
      <c r="G16" s="191"/>
      <c r="J16" s="202"/>
    </row>
    <row r="17" spans="1:10" ht="15.75" x14ac:dyDescent="0.2">
      <c r="A17" s="126"/>
      <c r="B17" s="129"/>
      <c r="D17" s="156"/>
      <c r="E17" s="156">
        <v>3</v>
      </c>
      <c r="F17" s="156" t="s">
        <v>104</v>
      </c>
      <c r="J17" s="202"/>
    </row>
    <row r="18" spans="1:10" ht="13.5" customHeight="1" x14ac:dyDescent="0.2">
      <c r="A18" s="126"/>
      <c r="B18" s="129"/>
      <c r="D18" s="156"/>
      <c r="E18" s="156">
        <v>5</v>
      </c>
      <c r="F18" s="156" t="s">
        <v>92</v>
      </c>
      <c r="J18" s="114"/>
    </row>
    <row r="19" spans="1:10" ht="15.75" x14ac:dyDescent="0.2">
      <c r="A19" s="126"/>
      <c r="B19" s="129"/>
      <c r="D19" s="156"/>
      <c r="E19" s="156">
        <v>7</v>
      </c>
      <c r="F19" s="156" t="s">
        <v>360</v>
      </c>
      <c r="J19" s="114"/>
    </row>
    <row r="20" spans="1:10" x14ac:dyDescent="0.2">
      <c r="A20" s="126"/>
      <c r="B20" s="129"/>
      <c r="J20" s="114"/>
    </row>
    <row r="21" spans="1:10" x14ac:dyDescent="0.2">
      <c r="A21" s="126"/>
      <c r="B21" s="129"/>
      <c r="J21" s="114"/>
    </row>
    <row r="22" spans="1:10" x14ac:dyDescent="0.2">
      <c r="A22" s="126"/>
      <c r="B22" s="129"/>
      <c r="J22" s="114"/>
    </row>
    <row r="23" spans="1:10" x14ac:dyDescent="0.2">
      <c r="A23" s="128"/>
      <c r="B23" s="129"/>
      <c r="J23" s="114"/>
    </row>
    <row r="24" spans="1:10" x14ac:dyDescent="0.2">
      <c r="A24" s="128"/>
      <c r="B24" s="128"/>
      <c r="C24" s="138"/>
      <c r="J24" s="114"/>
    </row>
    <row r="25" spans="1:10" x14ac:dyDescent="0.2">
      <c r="A25" s="128"/>
      <c r="B25" s="128"/>
      <c r="C25" s="138"/>
      <c r="J25" s="114"/>
    </row>
    <row r="26" spans="1:10" x14ac:dyDescent="0.2">
      <c r="A26" s="128"/>
      <c r="B26" s="128"/>
      <c r="C26" s="138"/>
      <c r="J26" s="114"/>
    </row>
    <row r="27" spans="1:10" x14ac:dyDescent="0.2">
      <c r="A27" s="128"/>
      <c r="B27" s="128"/>
      <c r="C27" s="138"/>
      <c r="F27" s="275"/>
      <c r="G27"/>
      <c r="H27" s="187"/>
      <c r="I27" s="187"/>
      <c r="J27" s="114"/>
    </row>
    <row r="28" spans="1:10" x14ac:dyDescent="0.2">
      <c r="A28" s="128"/>
      <c r="B28" s="128"/>
      <c r="C28" s="138"/>
      <c r="F28" s="265"/>
      <c r="G28"/>
      <c r="H28" s="187"/>
      <c r="I28" s="187"/>
      <c r="J28" s="114"/>
    </row>
    <row r="29" spans="1:10" ht="14.25" customHeight="1" x14ac:dyDescent="0.2">
      <c r="A29" s="128"/>
      <c r="B29" s="128"/>
      <c r="C29" s="138"/>
      <c r="F29" s="265"/>
      <c r="G29"/>
      <c r="H29" s="187"/>
      <c r="I29" s="187"/>
      <c r="J29" s="114"/>
    </row>
    <row r="30" spans="1:10" x14ac:dyDescent="0.2">
      <c r="A30" s="128"/>
      <c r="B30" s="128"/>
      <c r="C30" s="138"/>
      <c r="F30" s="265"/>
      <c r="G30"/>
      <c r="H30" s="187"/>
      <c r="I30" s="187"/>
      <c r="J30" s="114"/>
    </row>
    <row r="31" spans="1:10" x14ac:dyDescent="0.2">
      <c r="A31" s="128"/>
      <c r="B31" s="128"/>
      <c r="C31" s="138"/>
      <c r="F31" s="265"/>
      <c r="G31"/>
      <c r="H31" s="187"/>
      <c r="I31" s="187"/>
      <c r="J31" s="114"/>
    </row>
    <row r="32" spans="1:10" x14ac:dyDescent="0.2">
      <c r="A32" s="128"/>
      <c r="B32" s="128"/>
      <c r="C32" s="138"/>
      <c r="F32" s="265"/>
      <c r="G32"/>
      <c r="H32" s="187"/>
      <c r="I32" s="187"/>
      <c r="J32" s="77"/>
    </row>
    <row r="33" spans="1:10" x14ac:dyDescent="0.2">
      <c r="A33" s="128"/>
      <c r="B33" s="128"/>
      <c r="C33" s="138"/>
      <c r="F33" s="265"/>
      <c r="G33"/>
      <c r="H33" s="187"/>
      <c r="I33" s="187"/>
      <c r="J33" s="77"/>
    </row>
    <row r="34" spans="1:10" x14ac:dyDescent="0.2">
      <c r="A34" s="128"/>
      <c r="B34" s="128"/>
      <c r="C34" s="138"/>
      <c r="F34" s="265"/>
      <c r="G34"/>
      <c r="H34" s="187"/>
      <c r="I34" s="187"/>
      <c r="J34" s="77"/>
    </row>
    <row r="35" spans="1:10" x14ac:dyDescent="0.2">
      <c r="A35" s="128"/>
      <c r="B35" s="128"/>
      <c r="C35" s="138"/>
      <c r="F35" s="265"/>
      <c r="G35"/>
      <c r="H35" s="187"/>
      <c r="I35" s="187"/>
      <c r="J35" s="77"/>
    </row>
    <row r="36" spans="1:10" x14ac:dyDescent="0.2">
      <c r="A36" s="128"/>
      <c r="B36" s="128"/>
      <c r="C36" s="138"/>
      <c r="F36" s="276"/>
      <c r="G36"/>
      <c r="H36" s="187"/>
      <c r="I36" s="187"/>
      <c r="J36" s="77"/>
    </row>
    <row r="37" spans="1:10" x14ac:dyDescent="0.2">
      <c r="A37" s="128"/>
      <c r="B37" s="128"/>
      <c r="C37" s="138"/>
      <c r="F37" s="276"/>
      <c r="G37"/>
      <c r="H37" s="187"/>
      <c r="I37" s="187"/>
      <c r="J37" s="77"/>
    </row>
    <row r="38" spans="1:10" x14ac:dyDescent="0.2">
      <c r="A38" s="128"/>
      <c r="B38" s="128"/>
      <c r="C38" s="138"/>
      <c r="F38" s="276"/>
      <c r="G38"/>
      <c r="H38" s="187"/>
      <c r="I38" s="187"/>
      <c r="J38" s="77"/>
    </row>
    <row r="39" spans="1:10" x14ac:dyDescent="0.2">
      <c r="A39" s="128"/>
      <c r="B39" s="128"/>
      <c r="C39" s="138"/>
      <c r="F39" s="276"/>
      <c r="G39"/>
      <c r="H39" s="187"/>
      <c r="I39" s="187"/>
      <c r="J39" s="77"/>
    </row>
    <row r="40" spans="1:10" x14ac:dyDescent="0.2">
      <c r="A40" s="128"/>
      <c r="B40" s="128"/>
      <c r="C40" s="138"/>
      <c r="F40" s="276"/>
      <c r="G40"/>
      <c r="H40" s="187"/>
      <c r="I40" s="187"/>
      <c r="J40" s="77"/>
    </row>
    <row r="41" spans="1:10" x14ac:dyDescent="0.2">
      <c r="A41" s="145"/>
      <c r="B41" s="128"/>
      <c r="C41" s="138"/>
      <c r="F41" s="276"/>
      <c r="G41"/>
      <c r="H41" s="187"/>
      <c r="I41" s="187"/>
      <c r="J41" s="77"/>
    </row>
    <row r="42" spans="1:10" x14ac:dyDescent="0.2">
      <c r="A42" s="145"/>
      <c r="B42" s="145"/>
      <c r="C42" s="143"/>
      <c r="F42" s="276"/>
      <c r="G42"/>
      <c r="H42" s="187"/>
      <c r="I42" s="187"/>
      <c r="J42" s="77"/>
    </row>
    <row r="43" spans="1:10" x14ac:dyDescent="0.2">
      <c r="A43" s="145"/>
      <c r="B43" s="145"/>
      <c r="C43" s="143"/>
      <c r="F43" s="276"/>
      <c r="G43"/>
      <c r="H43" s="187"/>
      <c r="I43" s="187"/>
      <c r="J43" s="77"/>
    </row>
    <row r="44" spans="1:10" x14ac:dyDescent="0.2">
      <c r="A44" s="145"/>
      <c r="B44" s="145"/>
      <c r="C44" s="143"/>
      <c r="F44" s="276"/>
      <c r="G44"/>
      <c r="H44" s="187"/>
      <c r="I44" s="187"/>
      <c r="J44" s="77"/>
    </row>
    <row r="45" spans="1:10" x14ac:dyDescent="0.2">
      <c r="A45" s="145"/>
      <c r="B45" s="145"/>
      <c r="C45" s="143"/>
      <c r="F45" s="276"/>
      <c r="G45"/>
      <c r="H45" s="187"/>
      <c r="I45" s="187"/>
      <c r="J45" s="77"/>
    </row>
    <row r="46" spans="1:10" x14ac:dyDescent="0.2">
      <c r="A46" s="145"/>
      <c r="B46" s="145"/>
      <c r="C46" s="143"/>
      <c r="F46" s="276"/>
      <c r="G46"/>
      <c r="H46" s="187"/>
      <c r="I46" s="187"/>
      <c r="J46" s="77"/>
    </row>
    <row r="47" spans="1:10" x14ac:dyDescent="0.2">
      <c r="A47" s="145"/>
      <c r="B47" s="145"/>
      <c r="C47" s="143"/>
      <c r="F47" s="276"/>
      <c r="G47"/>
      <c r="H47" s="187"/>
      <c r="I47" s="187"/>
      <c r="J47" s="77"/>
    </row>
    <row r="48" spans="1:10" x14ac:dyDescent="0.2">
      <c r="A48" s="145"/>
      <c r="B48" s="145"/>
      <c r="C48" s="143"/>
      <c r="F48" s="276"/>
      <c r="G48"/>
      <c r="H48" s="187"/>
      <c r="I48" s="187"/>
      <c r="J48" s="77"/>
    </row>
    <row r="49" spans="1:10" x14ac:dyDescent="0.2">
      <c r="A49" s="145"/>
      <c r="B49" s="145"/>
      <c r="C49" s="143"/>
      <c r="F49" s="276"/>
      <c r="G49"/>
      <c r="H49" s="187"/>
      <c r="I49" s="187"/>
      <c r="J49" s="77"/>
    </row>
    <row r="50" spans="1:10" x14ac:dyDescent="0.2">
      <c r="A50" s="145"/>
      <c r="B50" s="145"/>
      <c r="C50" s="143"/>
      <c r="F50" s="276"/>
      <c r="G50"/>
      <c r="H50" s="187"/>
      <c r="I50" s="187"/>
      <c r="J50" s="77"/>
    </row>
    <row r="51" spans="1:10" x14ac:dyDescent="0.2">
      <c r="A51" s="145"/>
      <c r="B51" s="145"/>
      <c r="C51" s="143"/>
      <c r="F51" s="276"/>
      <c r="G51"/>
      <c r="H51" s="187"/>
      <c r="I51" s="187"/>
      <c r="J51" s="77"/>
    </row>
    <row r="52" spans="1:10" x14ac:dyDescent="0.2">
      <c r="A52" s="145"/>
      <c r="B52" s="145"/>
      <c r="C52" s="143"/>
      <c r="F52" s="276"/>
      <c r="G52"/>
      <c r="H52" s="187"/>
      <c r="I52" s="187"/>
      <c r="J52" s="77"/>
    </row>
    <row r="53" spans="1:10" x14ac:dyDescent="0.2">
      <c r="A53" s="145"/>
      <c r="B53" s="145"/>
      <c r="C53" s="143"/>
      <c r="F53" s="276"/>
      <c r="G53"/>
      <c r="H53" s="187"/>
      <c r="I53" s="187"/>
      <c r="J53" s="77"/>
    </row>
    <row r="54" spans="1:10" x14ac:dyDescent="0.2">
      <c r="A54" s="128"/>
      <c r="B54" s="145"/>
      <c r="C54" s="143"/>
      <c r="F54" s="276"/>
      <c r="G54"/>
      <c r="H54" s="187"/>
      <c r="I54" s="187"/>
      <c r="J54" s="77"/>
    </row>
    <row r="55" spans="1:10" x14ac:dyDescent="0.2">
      <c r="A55" s="128"/>
      <c r="B55" s="128"/>
      <c r="C55" s="138"/>
      <c r="F55" s="276"/>
      <c r="G55"/>
      <c r="H55" s="187"/>
      <c r="I55" s="187"/>
      <c r="J55" s="77"/>
    </row>
    <row r="56" spans="1:10" x14ac:dyDescent="0.2">
      <c r="A56" s="162"/>
      <c r="B56" s="128"/>
      <c r="C56" s="138"/>
      <c r="F56" s="276"/>
      <c r="G56"/>
      <c r="H56" s="187"/>
      <c r="I56" s="187"/>
      <c r="J56" s="77"/>
    </row>
    <row r="57" spans="1:10" x14ac:dyDescent="0.2">
      <c r="A57" s="162"/>
      <c r="B57" s="130"/>
      <c r="C57" s="177"/>
      <c r="F57" s="276"/>
      <c r="G57"/>
      <c r="H57" s="187"/>
      <c r="I57" s="187"/>
      <c r="J57" s="77"/>
    </row>
    <row r="58" spans="1:10" x14ac:dyDescent="0.2">
      <c r="A58" s="162"/>
      <c r="B58" s="162"/>
      <c r="C58" s="177"/>
      <c r="F58" s="276"/>
      <c r="G58"/>
      <c r="H58" s="187"/>
      <c r="I58" s="187"/>
      <c r="J58" s="77"/>
    </row>
    <row r="59" spans="1:10" ht="13.5" customHeight="1" x14ac:dyDescent="0.2">
      <c r="A59" s="162"/>
      <c r="B59" s="153"/>
      <c r="F59" s="276"/>
      <c r="G59"/>
      <c r="H59" s="187"/>
      <c r="I59" s="187"/>
      <c r="J59" s="108"/>
    </row>
    <row r="60" spans="1:10" x14ac:dyDescent="0.2">
      <c r="A60" s="162"/>
      <c r="B60" s="162"/>
      <c r="J60" s="117"/>
    </row>
    <row r="61" spans="1:10" x14ac:dyDescent="0.2">
      <c r="A61" s="162"/>
      <c r="B61" s="162"/>
      <c r="J61" s="108"/>
    </row>
    <row r="62" spans="1:10" x14ac:dyDescent="0.2">
      <c r="A62" s="162"/>
      <c r="B62" s="153"/>
      <c r="J62" s="117"/>
    </row>
    <row r="63" spans="1:10" x14ac:dyDescent="0.2">
      <c r="A63" s="162"/>
      <c r="B63" s="162"/>
      <c r="C63" s="263"/>
      <c r="J63" s="108"/>
    </row>
    <row r="64" spans="1:10" x14ac:dyDescent="0.2">
      <c r="A64" s="162"/>
      <c r="B64" s="130"/>
      <c r="J64" s="108"/>
    </row>
    <row r="65" spans="1:10" x14ac:dyDescent="0.2">
      <c r="A65" s="162"/>
      <c r="B65" s="162"/>
      <c r="D65" s="158"/>
      <c r="E65" s="158"/>
      <c r="F65" s="158"/>
      <c r="G65" s="158"/>
      <c r="H65" s="160"/>
      <c r="I65" s="160"/>
      <c r="J65" s="108"/>
    </row>
    <row r="66" spans="1:10" x14ac:dyDescent="0.2">
      <c r="A66" s="162"/>
      <c r="B66" s="162"/>
      <c r="C66" s="177"/>
      <c r="J66" s="108"/>
    </row>
    <row r="67" spans="1:10" x14ac:dyDescent="0.2">
      <c r="A67" s="162"/>
      <c r="B67" s="162"/>
      <c r="C67" s="177"/>
      <c r="J67" s="108"/>
    </row>
    <row r="68" spans="1:10" x14ac:dyDescent="0.2">
      <c r="A68" s="162"/>
      <c r="B68" s="162"/>
      <c r="C68" s="177"/>
      <c r="D68" s="106"/>
      <c r="E68" s="106"/>
      <c r="F68" s="267"/>
      <c r="G68" s="106"/>
      <c r="H68" s="268"/>
      <c r="I68" s="268"/>
      <c r="J68" s="108"/>
    </row>
    <row r="69" spans="1:10" x14ac:dyDescent="0.2">
      <c r="A69" s="162"/>
      <c r="D69" s="106"/>
      <c r="E69" s="106"/>
      <c r="F69" s="267"/>
      <c r="G69" s="106"/>
      <c r="H69" s="268"/>
      <c r="I69" s="268"/>
      <c r="J69" s="108"/>
    </row>
    <row r="70" spans="1:10" x14ac:dyDescent="0.2">
      <c r="A70" s="162"/>
      <c r="B70" s="162"/>
      <c r="C70" s="177"/>
      <c r="D70" s="158"/>
      <c r="E70" s="158"/>
      <c r="F70" s="158"/>
      <c r="G70" s="158"/>
      <c r="H70" s="268"/>
      <c r="I70" s="268"/>
    </row>
    <row r="71" spans="1:10" x14ac:dyDescent="0.2">
      <c r="A71" s="162"/>
      <c r="B71" s="162"/>
      <c r="C71" s="177"/>
      <c r="D71" s="158"/>
      <c r="E71" s="158"/>
      <c r="F71" s="158"/>
      <c r="G71" s="158"/>
      <c r="H71" s="268"/>
      <c r="I71" s="268"/>
      <c r="J71" s="77"/>
    </row>
    <row r="72" spans="1:10" x14ac:dyDescent="0.2">
      <c r="A72" s="162"/>
      <c r="B72" s="162"/>
      <c r="C72" s="177"/>
      <c r="D72" s="158"/>
      <c r="E72" s="158"/>
      <c r="F72" s="158"/>
      <c r="G72" s="158"/>
      <c r="H72" s="268"/>
      <c r="I72" s="268"/>
      <c r="J72" s="77"/>
    </row>
    <row r="73" spans="1:10" x14ac:dyDescent="0.2">
      <c r="A73" s="162"/>
      <c r="B73" s="162"/>
      <c r="C73" s="177"/>
      <c r="D73" s="106"/>
      <c r="E73" s="106"/>
      <c r="F73" s="267"/>
      <c r="G73" s="106"/>
      <c r="H73" s="268"/>
      <c r="I73" s="268"/>
      <c r="J73" s="77"/>
    </row>
    <row r="74" spans="1:10" x14ac:dyDescent="0.2">
      <c r="A74" s="162"/>
      <c r="B74" s="134"/>
      <c r="C74" s="264"/>
      <c r="D74" s="106"/>
      <c r="E74" s="106"/>
      <c r="F74" s="267"/>
      <c r="G74" s="106"/>
      <c r="H74" s="268"/>
      <c r="I74" s="268"/>
      <c r="J74" s="77"/>
    </row>
    <row r="75" spans="1:10" x14ac:dyDescent="0.2">
      <c r="A75" s="162"/>
      <c r="B75" s="162"/>
      <c r="C75" s="264"/>
      <c r="D75" s="106"/>
      <c r="E75" s="106"/>
      <c r="F75" s="267"/>
      <c r="G75" s="106"/>
      <c r="H75" s="268"/>
      <c r="I75" s="268"/>
      <c r="J75" s="77"/>
    </row>
    <row r="76" spans="1:10" x14ac:dyDescent="0.2">
      <c r="A76" s="162"/>
      <c r="B76" s="162"/>
      <c r="D76" s="106"/>
      <c r="E76" s="106"/>
      <c r="F76" s="267"/>
      <c r="G76" s="106"/>
      <c r="H76" s="158"/>
      <c r="I76" s="158"/>
      <c r="J76" s="108"/>
    </row>
    <row r="77" spans="1:10" x14ac:dyDescent="0.2">
      <c r="A77" s="162"/>
      <c r="B77" s="162"/>
      <c r="D77" s="158"/>
      <c r="E77" s="158"/>
      <c r="F77" s="158"/>
      <c r="G77" s="158"/>
      <c r="H77" s="158"/>
      <c r="I77" s="158"/>
      <c r="J77" s="77"/>
    </row>
    <row r="78" spans="1:10" x14ac:dyDescent="0.2">
      <c r="A78" s="162"/>
      <c r="B78" s="162"/>
      <c r="J78" s="77"/>
    </row>
    <row r="79" spans="1:10" x14ac:dyDescent="0.2">
      <c r="A79" s="162"/>
      <c r="B79" s="162"/>
      <c r="J79" s="77"/>
    </row>
    <row r="80" spans="1:10" x14ac:dyDescent="0.2">
      <c r="A80" s="162"/>
      <c r="B80" s="162"/>
      <c r="J80" s="77"/>
    </row>
    <row r="81" spans="1:10" x14ac:dyDescent="0.2">
      <c r="A81" s="162"/>
      <c r="B81" s="162"/>
      <c r="J81" s="77"/>
    </row>
    <row r="82" spans="1:10" x14ac:dyDescent="0.2">
      <c r="A82" s="162"/>
      <c r="B82" s="162"/>
      <c r="J82" s="77"/>
    </row>
    <row r="83" spans="1:10" x14ac:dyDescent="0.2">
      <c r="A83" s="162"/>
      <c r="B83" s="162"/>
      <c r="J83" s="77"/>
    </row>
    <row r="84" spans="1:10" x14ac:dyDescent="0.2">
      <c r="A84" s="162"/>
      <c r="B84" s="162"/>
      <c r="J84" s="77"/>
    </row>
    <row r="85" spans="1:10" x14ac:dyDescent="0.2">
      <c r="B85" s="162"/>
      <c r="J85" s="77"/>
    </row>
    <row r="86" spans="1:10" x14ac:dyDescent="0.2">
      <c r="J86" s="77"/>
    </row>
    <row r="87" spans="1:10" x14ac:dyDescent="0.2">
      <c r="J87" s="77"/>
    </row>
    <row r="88" spans="1:10" x14ac:dyDescent="0.2">
      <c r="J88" s="77"/>
    </row>
    <row r="89" spans="1:10" x14ac:dyDescent="0.2">
      <c r="J89" s="77"/>
    </row>
    <row r="90" spans="1:10" x14ac:dyDescent="0.2">
      <c r="J90" s="135"/>
    </row>
    <row r="91" spans="1:10" ht="15.75" customHeight="1" x14ac:dyDescent="0.2">
      <c r="C91" s="177"/>
      <c r="J91" s="173"/>
    </row>
    <row r="92" spans="1:10" x14ac:dyDescent="0.2">
      <c r="C92" s="177"/>
      <c r="J92" s="173"/>
    </row>
    <row r="93" spans="1:10" x14ac:dyDescent="0.2">
      <c r="C93" s="177"/>
      <c r="D93" s="158"/>
      <c r="E93" s="158"/>
      <c r="F93" s="158"/>
      <c r="G93" s="158"/>
      <c r="H93" s="268"/>
      <c r="I93" s="268"/>
      <c r="J93" s="173"/>
    </row>
    <row r="94" spans="1:10" ht="15.75" customHeight="1" x14ac:dyDescent="0.2">
      <c r="D94" s="158"/>
      <c r="E94" s="158"/>
      <c r="F94" s="158"/>
      <c r="G94" s="158"/>
      <c r="H94" s="268"/>
      <c r="I94" s="268"/>
      <c r="J94" s="173"/>
    </row>
    <row r="95" spans="1:10" x14ac:dyDescent="0.2">
      <c r="C95" s="177"/>
      <c r="D95" s="158"/>
      <c r="E95" s="158"/>
      <c r="F95" s="158"/>
      <c r="G95" s="158"/>
      <c r="H95" s="268"/>
      <c r="I95" s="268"/>
      <c r="J95" s="173"/>
    </row>
    <row r="96" spans="1:10" x14ac:dyDescent="0.2">
      <c r="J96" s="127"/>
    </row>
    <row r="97" spans="4:10" x14ac:dyDescent="0.2">
      <c r="D97" s="158"/>
      <c r="E97" s="158"/>
      <c r="F97" s="158"/>
      <c r="G97" s="158"/>
      <c r="H97" s="268"/>
      <c r="I97" s="268"/>
      <c r="J97" s="127"/>
    </row>
    <row r="98" spans="4:10" x14ac:dyDescent="0.2">
      <c r="J98" s="127"/>
    </row>
    <row r="99" spans="4:10" x14ac:dyDescent="0.2">
      <c r="J99" s="127"/>
    </row>
    <row r="100" spans="4:10" x14ac:dyDescent="0.2">
      <c r="J100" s="127"/>
    </row>
    <row r="101" spans="4:10" x14ac:dyDescent="0.2">
      <c r="J101" s="127"/>
    </row>
    <row r="102" spans="4:10" x14ac:dyDescent="0.2">
      <c r="J102" s="127"/>
    </row>
    <row r="103" spans="4:10" x14ac:dyDescent="0.2">
      <c r="J103" s="127"/>
    </row>
    <row r="104" spans="4:10" x14ac:dyDescent="0.2">
      <c r="J104" s="127"/>
    </row>
    <row r="105" spans="4:10" x14ac:dyDescent="0.2">
      <c r="J105" s="127"/>
    </row>
    <row r="106" spans="4:10" x14ac:dyDescent="0.2">
      <c r="J106" s="127"/>
    </row>
    <row r="107" spans="4:10" x14ac:dyDescent="0.2">
      <c r="J107" s="127"/>
    </row>
    <row r="108" spans="4:10" x14ac:dyDescent="0.2">
      <c r="J108" s="127"/>
    </row>
    <row r="109" spans="4:10" x14ac:dyDescent="0.2">
      <c r="J109" s="120"/>
    </row>
    <row r="110" spans="4:10" x14ac:dyDescent="0.2">
      <c r="J110" s="120"/>
    </row>
    <row r="111" spans="4:10" x14ac:dyDescent="0.2">
      <c r="J111" s="120"/>
    </row>
    <row r="112" spans="4:10" x14ac:dyDescent="0.2">
      <c r="J112" s="120"/>
    </row>
    <row r="113" spans="10:10" x14ac:dyDescent="0.2">
      <c r="J113" s="120"/>
    </row>
    <row r="114" spans="10:10" x14ac:dyDescent="0.2">
      <c r="J114" s="120"/>
    </row>
    <row r="115" spans="10:10" x14ac:dyDescent="0.2">
      <c r="J115" s="120"/>
    </row>
    <row r="116" spans="10:10" x14ac:dyDescent="0.2">
      <c r="J116" s="120"/>
    </row>
    <row r="117" spans="10:10" x14ac:dyDescent="0.2">
      <c r="J117" s="115"/>
    </row>
    <row r="118" spans="10:10" x14ac:dyDescent="0.2">
      <c r="J118" s="115"/>
    </row>
    <row r="119" spans="10:10" x14ac:dyDescent="0.2">
      <c r="J119" s="115"/>
    </row>
    <row r="120" spans="10:10" x14ac:dyDescent="0.2">
      <c r="J120" s="115"/>
    </row>
    <row r="121" spans="10:10" x14ac:dyDescent="0.2">
      <c r="J121" s="115"/>
    </row>
    <row r="122" spans="10:10" x14ac:dyDescent="0.2">
      <c r="J122" s="115"/>
    </row>
    <row r="123" spans="10:10" x14ac:dyDescent="0.2">
      <c r="J123" s="115"/>
    </row>
    <row r="124" spans="10:10" x14ac:dyDescent="0.2">
      <c r="J124" s="115"/>
    </row>
    <row r="125" spans="10:10" x14ac:dyDescent="0.2">
      <c r="J125" s="115"/>
    </row>
    <row r="126" spans="10:10" x14ac:dyDescent="0.2">
      <c r="J126" s="115"/>
    </row>
    <row r="127" spans="10:10" x14ac:dyDescent="0.2">
      <c r="J127" s="115"/>
    </row>
    <row r="128" spans="10:10" x14ac:dyDescent="0.2">
      <c r="J128" s="115"/>
    </row>
    <row r="129" spans="10:10" x14ac:dyDescent="0.2">
      <c r="J129" s="115"/>
    </row>
    <row r="130" spans="10:10" x14ac:dyDescent="0.2">
      <c r="J130" s="184"/>
    </row>
    <row r="131" spans="10:10" x14ac:dyDescent="0.2">
      <c r="J131" s="184"/>
    </row>
    <row r="132" spans="10:10" x14ac:dyDescent="0.2">
      <c r="J132" s="182"/>
    </row>
    <row r="133" spans="10:10" x14ac:dyDescent="0.2">
      <c r="J133" s="115"/>
    </row>
    <row r="134" spans="10:10" x14ac:dyDescent="0.2">
      <c r="J134" s="115"/>
    </row>
    <row r="135" spans="10:10" x14ac:dyDescent="0.2">
      <c r="J135" s="111"/>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74" spans="10:10" x14ac:dyDescent="0.2">
      <c r="J174" s="12"/>
    </row>
    <row r="177" spans="1:10" x14ac:dyDescent="0.2">
      <c r="J177" s="13"/>
    </row>
    <row r="178" spans="1:10" x14ac:dyDescent="0.2">
      <c r="J178" s="13"/>
    </row>
    <row r="179" spans="1:10" x14ac:dyDescent="0.2">
      <c r="J179" s="13"/>
    </row>
    <row r="180" spans="1:10" x14ac:dyDescent="0.2">
      <c r="J180" s="13"/>
    </row>
    <row r="181" spans="1:10" x14ac:dyDescent="0.2">
      <c r="J181" s="13"/>
    </row>
    <row r="182" spans="1:10" x14ac:dyDescent="0.2">
      <c r="J182" s="13"/>
    </row>
    <row r="183" spans="1:10" x14ac:dyDescent="0.2">
      <c r="J183" s="13"/>
    </row>
    <row r="184" spans="1:10" x14ac:dyDescent="0.2">
      <c r="A184" s="121"/>
      <c r="J184" s="13"/>
    </row>
    <row r="185" spans="1:10" x14ac:dyDescent="0.2">
      <c r="B185" s="121"/>
      <c r="C185" s="264"/>
      <c r="J185" s="14"/>
    </row>
    <row r="186" spans="1:10" x14ac:dyDescent="0.2">
      <c r="A186" s="121"/>
      <c r="J186" s="15"/>
    </row>
    <row r="187" spans="1:10" x14ac:dyDescent="0.2">
      <c r="A187" s="121"/>
      <c r="B187" s="121"/>
      <c r="C187" s="263"/>
    </row>
    <row r="188" spans="1:10" x14ac:dyDescent="0.2">
      <c r="B188" s="121"/>
      <c r="C188" s="263"/>
    </row>
    <row r="202" spans="10:10" x14ac:dyDescent="0.2">
      <c r="J202" s="17"/>
    </row>
    <row r="203" spans="10:10" x14ac:dyDescent="0.2">
      <c r="J203" s="17"/>
    </row>
    <row r="204" spans="10:10" x14ac:dyDescent="0.2">
      <c r="J204" s="17"/>
    </row>
    <row r="206" spans="10:10" x14ac:dyDescent="0.2">
      <c r="J206" s="17"/>
    </row>
    <row r="225" spans="10:10" x14ac:dyDescent="0.2">
      <c r="J225" s="16"/>
    </row>
    <row r="240" spans="10:10" x14ac:dyDescent="0.2">
      <c r="J240" s="16"/>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1"/>
  <sheetViews>
    <sheetView zoomScaleNormal="100" zoomScalePageLayoutView="125" workbookViewId="0">
      <pane ySplit="1" topLeftCell="A49" activePane="bottomLeft" state="frozen"/>
      <selection pane="bottomLeft" activeCell="C66" sqref="C66"/>
    </sheetView>
  </sheetViews>
  <sheetFormatPr defaultColWidth="8.6640625" defaultRowHeight="15" customHeight="1" x14ac:dyDescent="0.2"/>
  <cols>
    <col min="1" max="1" width="12.33203125" style="128" bestFit="1" customWidth="1"/>
    <col min="2" max="2" width="11.44140625" style="156" customWidth="1"/>
    <col min="3" max="3" width="17.33203125" style="143" customWidth="1"/>
    <col min="4" max="4" width="9.109375" style="143" bestFit="1" customWidth="1"/>
    <col min="5" max="5" width="17.44140625" style="137" bestFit="1" customWidth="1"/>
    <col min="6" max="6" width="18.109375" style="186" bestFit="1" customWidth="1"/>
    <col min="7" max="7" width="53.21875" style="132" customWidth="1"/>
    <col min="8" max="8" width="19.5546875" style="226" bestFit="1" customWidth="1"/>
    <col min="9" max="16384" width="8.6640625" style="138"/>
  </cols>
  <sheetData>
    <row r="1" spans="1:18" ht="15.75" x14ac:dyDescent="0.2">
      <c r="A1" s="128" t="s">
        <v>14</v>
      </c>
      <c r="B1" s="215" t="s">
        <v>4</v>
      </c>
      <c r="C1" s="137" t="s">
        <v>5</v>
      </c>
      <c r="D1" s="137" t="s">
        <v>6</v>
      </c>
      <c r="E1" s="137" t="s">
        <v>58</v>
      </c>
      <c r="F1" s="186" t="s">
        <v>322</v>
      </c>
      <c r="G1" s="132" t="s">
        <v>13</v>
      </c>
      <c r="H1" s="227" t="s">
        <v>220</v>
      </c>
      <c r="J1" s="139"/>
      <c r="K1" s="140"/>
      <c r="L1" s="140"/>
      <c r="M1" s="140"/>
      <c r="N1" s="140"/>
      <c r="O1" s="140"/>
      <c r="P1" s="140"/>
      <c r="Q1" s="140"/>
      <c r="R1" s="140"/>
    </row>
    <row r="2" spans="1:18" ht="15.75" x14ac:dyDescent="0.2">
      <c r="A2" s="191"/>
      <c r="B2" s="215"/>
      <c r="C2" s="192"/>
      <c r="D2" s="192"/>
      <c r="E2" s="192"/>
      <c r="F2" s="192"/>
      <c r="G2" s="205" t="s">
        <v>221</v>
      </c>
      <c r="H2" s="227"/>
      <c r="J2" s="139"/>
      <c r="K2" s="140"/>
      <c r="L2" s="140"/>
      <c r="M2" s="140"/>
      <c r="N2" s="140"/>
      <c r="O2" s="140"/>
      <c r="P2" s="140"/>
      <c r="Q2" s="140"/>
      <c r="R2" s="140"/>
    </row>
    <row r="3" spans="1:18" s="142" customFormat="1" ht="15" customHeight="1" x14ac:dyDescent="0.25">
      <c r="A3" s="175" t="str">
        <f>Cover_Sheet!A9</f>
        <v>GGLIV-17-02</v>
      </c>
      <c r="B3" s="176" t="s">
        <v>242</v>
      </c>
      <c r="C3" s="192">
        <v>21</v>
      </c>
      <c r="D3" s="133">
        <v>22.5</v>
      </c>
      <c r="E3" s="192">
        <f t="shared" ref="E3:E68" si="0">D3-C3</f>
        <v>1.5</v>
      </c>
      <c r="F3" s="192"/>
      <c r="G3" s="305"/>
      <c r="H3" s="228"/>
      <c r="I3" s="138"/>
      <c r="K3" s="117"/>
      <c r="L3" s="117"/>
      <c r="M3" s="117"/>
      <c r="N3" s="117"/>
    </row>
    <row r="4" spans="1:18" s="142" customFormat="1" ht="15" customHeight="1" x14ac:dyDescent="0.25">
      <c r="A4" s="175" t="str">
        <f t="shared" ref="A4:A67" si="1">A3</f>
        <v>GGLIV-17-02</v>
      </c>
      <c r="B4" s="176" t="s">
        <v>243</v>
      </c>
      <c r="C4" s="192">
        <f>D3</f>
        <v>22.5</v>
      </c>
      <c r="D4" s="133">
        <v>24</v>
      </c>
      <c r="E4" s="192">
        <f t="shared" si="0"/>
        <v>1.5</v>
      </c>
      <c r="F4" s="192"/>
      <c r="H4" s="228"/>
      <c r="I4" s="138"/>
      <c r="K4" s="117"/>
      <c r="L4" s="117"/>
      <c r="M4" s="117"/>
      <c r="N4" s="117"/>
    </row>
    <row r="5" spans="1:18" s="142" customFormat="1" ht="15" customHeight="1" x14ac:dyDescent="0.25">
      <c r="A5" s="175" t="str">
        <f t="shared" si="1"/>
        <v>GGLIV-17-02</v>
      </c>
      <c r="B5" s="176" t="s">
        <v>244</v>
      </c>
      <c r="C5" s="192">
        <f>D4</f>
        <v>24</v>
      </c>
      <c r="D5" s="133">
        <v>25</v>
      </c>
      <c r="E5" s="192">
        <f t="shared" si="0"/>
        <v>1</v>
      </c>
      <c r="F5" s="192"/>
      <c r="G5" s="132"/>
      <c r="H5" s="228"/>
      <c r="I5" s="138"/>
      <c r="K5" s="117"/>
      <c r="L5" s="117"/>
      <c r="M5" s="117"/>
      <c r="N5" s="117"/>
    </row>
    <row r="6" spans="1:18" s="142" customFormat="1" ht="15" customHeight="1" x14ac:dyDescent="0.25">
      <c r="A6" s="175" t="str">
        <f t="shared" si="1"/>
        <v>GGLIV-17-02</v>
      </c>
      <c r="B6" s="176" t="s">
        <v>245</v>
      </c>
      <c r="C6" s="192">
        <f>D5</f>
        <v>25</v>
      </c>
      <c r="D6" s="133">
        <v>25.96</v>
      </c>
      <c r="E6" s="192">
        <f t="shared" si="0"/>
        <v>0.96000000000000085</v>
      </c>
      <c r="F6" s="192"/>
      <c r="G6" s="132"/>
      <c r="H6" s="228"/>
      <c r="I6" s="138"/>
      <c r="K6" s="117"/>
      <c r="L6" s="117"/>
      <c r="M6" s="117"/>
      <c r="N6" s="117"/>
    </row>
    <row r="7" spans="1:18" s="142" customFormat="1" ht="15" customHeight="1" x14ac:dyDescent="0.25">
      <c r="A7" s="175" t="str">
        <f t="shared" si="1"/>
        <v>GGLIV-17-02</v>
      </c>
      <c r="B7" s="176" t="s">
        <v>246</v>
      </c>
      <c r="C7" s="192"/>
      <c r="D7" s="133"/>
      <c r="E7" s="192"/>
      <c r="F7" s="193" t="s">
        <v>308</v>
      </c>
      <c r="G7" s="141"/>
      <c r="H7" s="228"/>
      <c r="I7" s="138"/>
      <c r="K7" s="117"/>
      <c r="L7" s="117"/>
      <c r="M7" s="117"/>
      <c r="N7" s="117"/>
    </row>
    <row r="8" spans="1:18" s="142" customFormat="1" ht="15" customHeight="1" x14ac:dyDescent="0.25">
      <c r="A8" s="175" t="str">
        <f t="shared" si="1"/>
        <v>GGLIV-17-02</v>
      </c>
      <c r="B8" s="176" t="s">
        <v>247</v>
      </c>
      <c r="C8" s="192">
        <f>D6</f>
        <v>25.96</v>
      </c>
      <c r="D8" s="133">
        <v>27</v>
      </c>
      <c r="E8" s="192">
        <f t="shared" si="0"/>
        <v>1.0399999999999991</v>
      </c>
      <c r="F8" s="192"/>
      <c r="G8" s="141"/>
      <c r="H8" s="228"/>
      <c r="I8" s="138"/>
      <c r="J8" s="117"/>
      <c r="K8" s="117"/>
      <c r="L8" s="117"/>
      <c r="M8" s="117"/>
      <c r="N8" s="117"/>
    </row>
    <row r="9" spans="1:18" s="142" customFormat="1" ht="15" customHeight="1" x14ac:dyDescent="0.25">
      <c r="A9" s="175" t="str">
        <f t="shared" si="1"/>
        <v>GGLIV-17-02</v>
      </c>
      <c r="B9" s="176" t="s">
        <v>248</v>
      </c>
      <c r="C9" s="192">
        <f>D8</f>
        <v>27</v>
      </c>
      <c r="D9" s="133">
        <v>28</v>
      </c>
      <c r="E9" s="192">
        <f t="shared" si="0"/>
        <v>1</v>
      </c>
      <c r="F9" s="192"/>
      <c r="G9" s="141"/>
      <c r="H9" s="228"/>
      <c r="I9" s="138"/>
      <c r="J9" s="117"/>
      <c r="K9" s="117"/>
      <c r="L9" s="117"/>
      <c r="M9" s="117"/>
      <c r="N9" s="117"/>
    </row>
    <row r="10" spans="1:18" s="142" customFormat="1" ht="15" customHeight="1" x14ac:dyDescent="0.25">
      <c r="A10" s="175" t="str">
        <f t="shared" si="1"/>
        <v>GGLIV-17-02</v>
      </c>
      <c r="B10" s="176" t="s">
        <v>249</v>
      </c>
      <c r="C10" s="192">
        <f t="shared" ref="C10:C16" si="2">D9</f>
        <v>28</v>
      </c>
      <c r="D10" s="133">
        <v>29</v>
      </c>
      <c r="E10" s="192">
        <f t="shared" si="0"/>
        <v>1</v>
      </c>
      <c r="F10" s="192"/>
      <c r="G10" s="141"/>
      <c r="H10" s="228"/>
      <c r="I10" s="138"/>
      <c r="J10" s="117"/>
    </row>
    <row r="11" spans="1:18" s="142" customFormat="1" ht="15" customHeight="1" x14ac:dyDescent="0.25">
      <c r="A11" s="175" t="str">
        <f t="shared" si="1"/>
        <v>GGLIV-17-02</v>
      </c>
      <c r="B11" s="176" t="s">
        <v>250</v>
      </c>
      <c r="C11" s="192">
        <f t="shared" si="2"/>
        <v>29</v>
      </c>
      <c r="D11" s="133">
        <v>30</v>
      </c>
      <c r="E11" s="192">
        <f t="shared" si="0"/>
        <v>1</v>
      </c>
      <c r="F11" s="192"/>
      <c r="G11" s="141"/>
      <c r="H11" s="228"/>
      <c r="I11" s="138"/>
      <c r="J11" s="117"/>
    </row>
    <row r="12" spans="1:18" s="142" customFormat="1" ht="15" customHeight="1" x14ac:dyDescent="0.25">
      <c r="A12" s="175" t="str">
        <f t="shared" si="1"/>
        <v>GGLIV-17-02</v>
      </c>
      <c r="B12" s="176" t="s">
        <v>251</v>
      </c>
      <c r="C12" s="192">
        <f t="shared" si="2"/>
        <v>30</v>
      </c>
      <c r="D12" s="133">
        <v>31</v>
      </c>
      <c r="E12" s="192">
        <f t="shared" si="0"/>
        <v>1</v>
      </c>
      <c r="F12" s="192"/>
      <c r="G12" s="141"/>
      <c r="H12" s="228"/>
      <c r="I12" s="138"/>
      <c r="J12" s="117"/>
    </row>
    <row r="13" spans="1:18" s="142" customFormat="1" ht="15" customHeight="1" x14ac:dyDescent="0.25">
      <c r="A13" s="175" t="str">
        <f t="shared" si="1"/>
        <v>GGLIV-17-02</v>
      </c>
      <c r="B13" s="176" t="s">
        <v>252</v>
      </c>
      <c r="C13" s="192">
        <f t="shared" si="2"/>
        <v>31</v>
      </c>
      <c r="D13" s="133">
        <v>32</v>
      </c>
      <c r="E13" s="192">
        <f t="shared" si="0"/>
        <v>1</v>
      </c>
      <c r="F13" s="192"/>
      <c r="G13" s="141"/>
      <c r="H13" s="228"/>
      <c r="I13" s="138"/>
      <c r="J13" s="117"/>
    </row>
    <row r="14" spans="1:18" s="142" customFormat="1" ht="15" customHeight="1" x14ac:dyDescent="0.2">
      <c r="A14" s="175" t="str">
        <f t="shared" si="1"/>
        <v>GGLIV-17-02</v>
      </c>
      <c r="B14" s="176" t="s">
        <v>253</v>
      </c>
      <c r="C14" s="192">
        <f t="shared" si="2"/>
        <v>32</v>
      </c>
      <c r="D14" s="133">
        <v>33</v>
      </c>
      <c r="E14" s="192">
        <f t="shared" si="0"/>
        <v>1</v>
      </c>
      <c r="F14" s="192"/>
      <c r="H14" s="229"/>
      <c r="J14" s="117"/>
    </row>
    <row r="15" spans="1:18" s="142" customFormat="1" ht="15" customHeight="1" x14ac:dyDescent="0.25">
      <c r="A15" s="175" t="str">
        <f t="shared" si="1"/>
        <v>GGLIV-17-02</v>
      </c>
      <c r="B15" s="176" t="s">
        <v>254</v>
      </c>
      <c r="C15" s="192">
        <f t="shared" si="2"/>
        <v>33</v>
      </c>
      <c r="D15" s="133">
        <v>34</v>
      </c>
      <c r="E15" s="192">
        <f t="shared" si="0"/>
        <v>1</v>
      </c>
      <c r="F15" s="192"/>
      <c r="G15" s="141"/>
      <c r="H15" s="228"/>
      <c r="I15" s="117"/>
      <c r="J15" s="117"/>
    </row>
    <row r="16" spans="1:18" s="142" customFormat="1" ht="15" customHeight="1" x14ac:dyDescent="0.25">
      <c r="A16" s="175" t="str">
        <f t="shared" si="1"/>
        <v>GGLIV-17-02</v>
      </c>
      <c r="B16" s="176" t="s">
        <v>255</v>
      </c>
      <c r="C16" s="192">
        <f t="shared" si="2"/>
        <v>34</v>
      </c>
      <c r="D16" s="133">
        <v>35</v>
      </c>
      <c r="E16" s="192">
        <f t="shared" si="0"/>
        <v>1</v>
      </c>
      <c r="F16" s="192"/>
      <c r="G16" s="141"/>
      <c r="H16" s="228"/>
      <c r="I16" s="117"/>
      <c r="J16" s="117"/>
    </row>
    <row r="17" spans="1:9" s="142" customFormat="1" ht="15" customHeight="1" x14ac:dyDescent="0.25">
      <c r="A17" s="175" t="str">
        <f t="shared" si="1"/>
        <v>GGLIV-17-02</v>
      </c>
      <c r="B17" s="176" t="s">
        <v>256</v>
      </c>
      <c r="C17" s="192"/>
      <c r="D17" s="133"/>
      <c r="E17" s="192"/>
      <c r="F17" s="192" t="s">
        <v>309</v>
      </c>
      <c r="G17" s="141"/>
      <c r="H17" s="228"/>
      <c r="I17" s="117"/>
    </row>
    <row r="18" spans="1:9" s="142" customFormat="1" ht="15" customHeight="1" x14ac:dyDescent="0.25">
      <c r="A18" s="175" t="str">
        <f t="shared" si="1"/>
        <v>GGLIV-17-02</v>
      </c>
      <c r="B18" s="176" t="s">
        <v>257</v>
      </c>
      <c r="C18" s="192">
        <f>D16</f>
        <v>35</v>
      </c>
      <c r="D18" s="133">
        <v>36</v>
      </c>
      <c r="E18" s="192">
        <f t="shared" si="0"/>
        <v>1</v>
      </c>
      <c r="F18" s="192"/>
      <c r="G18" s="141"/>
      <c r="H18" s="228"/>
      <c r="I18" s="117"/>
    </row>
    <row r="19" spans="1:9" s="142" customFormat="1" ht="15" customHeight="1" x14ac:dyDescent="0.25">
      <c r="A19" s="175" t="str">
        <f t="shared" si="1"/>
        <v>GGLIV-17-02</v>
      </c>
      <c r="B19" s="176" t="s">
        <v>258</v>
      </c>
      <c r="C19" s="192">
        <f>D18</f>
        <v>36</v>
      </c>
      <c r="D19" s="133">
        <v>37</v>
      </c>
      <c r="E19" s="192">
        <f t="shared" si="0"/>
        <v>1</v>
      </c>
      <c r="F19" s="192"/>
      <c r="G19" s="141"/>
      <c r="H19" s="228"/>
      <c r="I19" s="117"/>
    </row>
    <row r="20" spans="1:9" s="142" customFormat="1" ht="15" customHeight="1" x14ac:dyDescent="0.25">
      <c r="A20" s="175" t="str">
        <f t="shared" si="1"/>
        <v>GGLIV-17-02</v>
      </c>
      <c r="B20" s="176" t="s">
        <v>259</v>
      </c>
      <c r="C20" s="192">
        <f t="shared" ref="C20:C26" si="3">D19</f>
        <v>37</v>
      </c>
      <c r="D20" s="133">
        <v>38</v>
      </c>
      <c r="E20" s="192">
        <f t="shared" si="0"/>
        <v>1</v>
      </c>
      <c r="F20" s="192"/>
      <c r="G20" s="141"/>
      <c r="H20" s="228"/>
      <c r="I20" s="117"/>
    </row>
    <row r="21" spans="1:9" s="142" customFormat="1" ht="15" customHeight="1" x14ac:dyDescent="0.25">
      <c r="A21" s="175" t="str">
        <f t="shared" si="1"/>
        <v>GGLIV-17-02</v>
      </c>
      <c r="B21" s="176" t="s">
        <v>260</v>
      </c>
      <c r="C21" s="192">
        <f t="shared" si="3"/>
        <v>38</v>
      </c>
      <c r="D21" s="133">
        <v>39</v>
      </c>
      <c r="E21" s="192">
        <f t="shared" si="0"/>
        <v>1</v>
      </c>
      <c r="F21" s="192"/>
      <c r="H21" s="228"/>
      <c r="I21" s="117"/>
    </row>
    <row r="22" spans="1:9" s="142" customFormat="1" ht="15" customHeight="1" x14ac:dyDescent="0.25">
      <c r="A22" s="175" t="str">
        <f t="shared" si="1"/>
        <v>GGLIV-17-02</v>
      </c>
      <c r="B22" s="176" t="s">
        <v>261</v>
      </c>
      <c r="C22" s="192">
        <f t="shared" si="3"/>
        <v>39</v>
      </c>
      <c r="D22" s="133">
        <v>40</v>
      </c>
      <c r="E22" s="192">
        <f t="shared" si="0"/>
        <v>1</v>
      </c>
      <c r="H22" s="228"/>
      <c r="I22" s="117"/>
    </row>
    <row r="23" spans="1:9" s="142" customFormat="1" ht="15" customHeight="1" x14ac:dyDescent="0.25">
      <c r="A23" s="175" t="str">
        <f t="shared" si="1"/>
        <v>GGLIV-17-02</v>
      </c>
      <c r="B23" s="176" t="s">
        <v>262</v>
      </c>
      <c r="C23" s="192">
        <f t="shared" si="3"/>
        <v>40</v>
      </c>
      <c r="D23" s="133">
        <v>41</v>
      </c>
      <c r="E23" s="192">
        <f t="shared" si="0"/>
        <v>1</v>
      </c>
      <c r="G23" s="141"/>
      <c r="H23" s="228"/>
      <c r="I23" s="117"/>
    </row>
    <row r="24" spans="1:9" s="142" customFormat="1" ht="15" customHeight="1" x14ac:dyDescent="0.25">
      <c r="A24" s="175" t="str">
        <f t="shared" si="1"/>
        <v>GGLIV-17-02</v>
      </c>
      <c r="B24" s="176" t="s">
        <v>263</v>
      </c>
      <c r="C24" s="192">
        <f t="shared" si="3"/>
        <v>41</v>
      </c>
      <c r="D24" s="133">
        <v>42</v>
      </c>
      <c r="E24" s="192">
        <f t="shared" si="0"/>
        <v>1</v>
      </c>
      <c r="F24" s="192"/>
      <c r="G24" s="141"/>
      <c r="H24" s="228"/>
      <c r="I24" s="117"/>
    </row>
    <row r="25" spans="1:9" s="142" customFormat="1" ht="15" customHeight="1" x14ac:dyDescent="0.25">
      <c r="A25" s="175" t="str">
        <f t="shared" si="1"/>
        <v>GGLIV-17-02</v>
      </c>
      <c r="B25" s="176" t="s">
        <v>264</v>
      </c>
      <c r="C25" s="192">
        <f t="shared" si="3"/>
        <v>42</v>
      </c>
      <c r="D25" s="133">
        <v>43</v>
      </c>
      <c r="E25" s="192">
        <f t="shared" si="0"/>
        <v>1</v>
      </c>
      <c r="G25" s="141"/>
      <c r="H25" s="228"/>
      <c r="I25" s="117"/>
    </row>
    <row r="26" spans="1:9" s="142" customFormat="1" ht="15" customHeight="1" x14ac:dyDescent="0.25">
      <c r="A26" s="175" t="str">
        <f t="shared" si="1"/>
        <v>GGLIV-17-02</v>
      </c>
      <c r="B26" s="176" t="s">
        <v>265</v>
      </c>
      <c r="C26" s="192">
        <f t="shared" si="3"/>
        <v>43</v>
      </c>
      <c r="D26" s="133">
        <v>44</v>
      </c>
      <c r="E26" s="192">
        <f t="shared" si="0"/>
        <v>1</v>
      </c>
      <c r="F26" s="192"/>
      <c r="G26" s="141"/>
      <c r="H26" s="228"/>
      <c r="I26" s="117"/>
    </row>
    <row r="27" spans="1:9" s="142" customFormat="1" ht="15" customHeight="1" x14ac:dyDescent="0.25">
      <c r="A27" s="175" t="str">
        <f t="shared" si="1"/>
        <v>GGLIV-17-02</v>
      </c>
      <c r="B27" s="176" t="s">
        <v>266</v>
      </c>
      <c r="C27" s="192"/>
      <c r="D27" s="133"/>
      <c r="E27" s="192"/>
      <c r="F27" s="192" t="s">
        <v>308</v>
      </c>
      <c r="G27" s="141"/>
      <c r="H27" s="228"/>
      <c r="I27" s="117"/>
    </row>
    <row r="28" spans="1:9" s="142" customFormat="1" ht="15" customHeight="1" x14ac:dyDescent="0.25">
      <c r="A28" s="175" t="str">
        <f t="shared" si="1"/>
        <v>GGLIV-17-02</v>
      </c>
      <c r="B28" s="176" t="s">
        <v>267</v>
      </c>
      <c r="C28" s="192">
        <f>D26</f>
        <v>44</v>
      </c>
      <c r="D28" s="133">
        <v>45</v>
      </c>
      <c r="E28" s="192">
        <f t="shared" si="0"/>
        <v>1</v>
      </c>
      <c r="F28" s="192"/>
      <c r="H28" s="228"/>
      <c r="I28" s="117"/>
    </row>
    <row r="29" spans="1:9" s="142" customFormat="1" ht="15" customHeight="1" x14ac:dyDescent="0.25">
      <c r="A29" s="175" t="str">
        <f t="shared" si="1"/>
        <v>GGLIV-17-02</v>
      </c>
      <c r="B29" s="176" t="s">
        <v>268</v>
      </c>
      <c r="C29" s="192">
        <f>D28</f>
        <v>45</v>
      </c>
      <c r="D29" s="133">
        <v>46</v>
      </c>
      <c r="E29" s="192">
        <f t="shared" si="0"/>
        <v>1</v>
      </c>
      <c r="F29" s="192"/>
      <c r="G29" s="141"/>
      <c r="H29" s="228"/>
      <c r="I29" s="117"/>
    </row>
    <row r="30" spans="1:9" s="142" customFormat="1" ht="15" customHeight="1" x14ac:dyDescent="0.25">
      <c r="A30" s="175" t="str">
        <f t="shared" si="1"/>
        <v>GGLIV-17-02</v>
      </c>
      <c r="B30" s="176" t="s">
        <v>269</v>
      </c>
      <c r="C30" s="192">
        <f t="shared" ref="C30:C36" si="4">D29</f>
        <v>46</v>
      </c>
      <c r="D30" s="133">
        <v>47</v>
      </c>
      <c r="E30" s="192">
        <f t="shared" si="0"/>
        <v>1</v>
      </c>
      <c r="F30" s="192"/>
      <c r="G30" s="141"/>
      <c r="H30" s="228"/>
      <c r="I30" s="117"/>
    </row>
    <row r="31" spans="1:9" s="142" customFormat="1" ht="15" customHeight="1" x14ac:dyDescent="0.25">
      <c r="A31" s="175" t="str">
        <f t="shared" si="1"/>
        <v>GGLIV-17-02</v>
      </c>
      <c r="B31" s="176" t="s">
        <v>270</v>
      </c>
      <c r="C31" s="192">
        <f t="shared" si="4"/>
        <v>47</v>
      </c>
      <c r="D31" s="133">
        <v>48</v>
      </c>
      <c r="E31" s="192">
        <f t="shared" si="0"/>
        <v>1</v>
      </c>
      <c r="F31" s="192"/>
      <c r="G31" s="141"/>
      <c r="H31" s="228"/>
      <c r="I31" s="117"/>
    </row>
    <row r="32" spans="1:9" s="142" customFormat="1" ht="15" customHeight="1" x14ac:dyDescent="0.25">
      <c r="A32" s="175" t="str">
        <f t="shared" si="1"/>
        <v>GGLIV-17-02</v>
      </c>
      <c r="B32" s="176" t="s">
        <v>271</v>
      </c>
      <c r="C32" s="192">
        <f t="shared" si="4"/>
        <v>48</v>
      </c>
      <c r="D32" s="133">
        <v>49</v>
      </c>
      <c r="E32" s="192">
        <f t="shared" si="0"/>
        <v>1</v>
      </c>
      <c r="G32" s="141"/>
      <c r="H32" s="228"/>
      <c r="I32" s="117"/>
    </row>
    <row r="33" spans="1:9" s="142" customFormat="1" ht="15" customHeight="1" x14ac:dyDescent="0.25">
      <c r="A33" s="175" t="str">
        <f t="shared" si="1"/>
        <v>GGLIV-17-02</v>
      </c>
      <c r="B33" s="176" t="s">
        <v>272</v>
      </c>
      <c r="C33" s="192">
        <f t="shared" si="4"/>
        <v>49</v>
      </c>
      <c r="D33" s="133">
        <v>50</v>
      </c>
      <c r="E33" s="192">
        <f t="shared" si="0"/>
        <v>1</v>
      </c>
      <c r="F33" s="192"/>
      <c r="G33" s="141"/>
      <c r="H33" s="228"/>
      <c r="I33" s="117"/>
    </row>
    <row r="34" spans="1:9" s="142" customFormat="1" ht="15" customHeight="1" x14ac:dyDescent="0.25">
      <c r="A34" s="175" t="str">
        <f t="shared" si="1"/>
        <v>GGLIV-17-02</v>
      </c>
      <c r="B34" s="176" t="s">
        <v>273</v>
      </c>
      <c r="C34" s="192">
        <f t="shared" si="4"/>
        <v>50</v>
      </c>
      <c r="D34" s="133">
        <v>51</v>
      </c>
      <c r="E34" s="192">
        <f t="shared" si="0"/>
        <v>1</v>
      </c>
      <c r="F34" s="192"/>
      <c r="G34" s="141"/>
      <c r="H34" s="228"/>
      <c r="I34" s="117"/>
    </row>
    <row r="35" spans="1:9" s="142" customFormat="1" ht="15" customHeight="1" x14ac:dyDescent="0.25">
      <c r="A35" s="175" t="str">
        <f t="shared" si="1"/>
        <v>GGLIV-17-02</v>
      </c>
      <c r="B35" s="176" t="s">
        <v>274</v>
      </c>
      <c r="C35" s="192">
        <f t="shared" si="4"/>
        <v>51</v>
      </c>
      <c r="D35" s="133">
        <v>52</v>
      </c>
      <c r="E35" s="192">
        <f t="shared" si="0"/>
        <v>1</v>
      </c>
      <c r="F35" s="192"/>
      <c r="G35" s="141"/>
      <c r="H35" s="228"/>
      <c r="I35" s="117"/>
    </row>
    <row r="36" spans="1:9" s="142" customFormat="1" ht="15" customHeight="1" x14ac:dyDescent="0.25">
      <c r="A36" s="175" t="str">
        <f t="shared" si="1"/>
        <v>GGLIV-17-02</v>
      </c>
      <c r="B36" s="176" t="s">
        <v>275</v>
      </c>
      <c r="C36" s="192">
        <f t="shared" si="4"/>
        <v>52</v>
      </c>
      <c r="D36" s="133">
        <v>53.5</v>
      </c>
      <c r="E36" s="192">
        <f t="shared" si="0"/>
        <v>1.5</v>
      </c>
      <c r="F36" s="192"/>
      <c r="G36" s="141"/>
      <c r="H36" s="228"/>
      <c r="I36" s="117"/>
    </row>
    <row r="37" spans="1:9" s="142" customFormat="1" ht="15" customHeight="1" x14ac:dyDescent="0.25">
      <c r="A37" s="175" t="str">
        <f t="shared" si="1"/>
        <v>GGLIV-17-02</v>
      </c>
      <c r="B37" s="176" t="s">
        <v>276</v>
      </c>
      <c r="C37" s="192"/>
      <c r="D37" s="133"/>
      <c r="E37" s="192"/>
      <c r="F37" s="192" t="s">
        <v>309</v>
      </c>
      <c r="G37" s="141"/>
      <c r="H37" s="228"/>
      <c r="I37" s="117"/>
    </row>
    <row r="38" spans="1:9" s="142" customFormat="1" ht="15" customHeight="1" x14ac:dyDescent="0.25">
      <c r="A38" s="175" t="str">
        <f t="shared" si="1"/>
        <v>GGLIV-17-02</v>
      </c>
      <c r="B38" s="176" t="s">
        <v>277</v>
      </c>
      <c r="C38" s="192">
        <f>D36</f>
        <v>53.5</v>
      </c>
      <c r="D38" s="133">
        <v>55</v>
      </c>
      <c r="E38" s="192">
        <f t="shared" si="0"/>
        <v>1.5</v>
      </c>
      <c r="G38" s="141"/>
      <c r="H38" s="228"/>
      <c r="I38" s="117"/>
    </row>
    <row r="39" spans="1:9" s="142" customFormat="1" ht="15" customHeight="1" x14ac:dyDescent="0.25">
      <c r="A39" s="175" t="str">
        <f t="shared" si="1"/>
        <v>GGLIV-17-02</v>
      </c>
      <c r="B39" s="176" t="s">
        <v>278</v>
      </c>
      <c r="C39" s="192">
        <f>D38</f>
        <v>55</v>
      </c>
      <c r="D39" s="133">
        <v>56.19</v>
      </c>
      <c r="E39" s="192">
        <f t="shared" si="0"/>
        <v>1.1899999999999977</v>
      </c>
      <c r="F39" s="192"/>
      <c r="G39" s="141"/>
      <c r="H39" s="228"/>
      <c r="I39" s="117"/>
    </row>
    <row r="40" spans="1:9" ht="15" customHeight="1" x14ac:dyDescent="0.25">
      <c r="A40" s="175" t="str">
        <f t="shared" si="1"/>
        <v>GGLIV-17-02</v>
      </c>
      <c r="B40" s="176" t="s">
        <v>279</v>
      </c>
      <c r="C40" s="192">
        <f>D39</f>
        <v>56.19</v>
      </c>
      <c r="D40" s="133">
        <v>57</v>
      </c>
      <c r="E40" s="192">
        <f t="shared" si="0"/>
        <v>0.81000000000000227</v>
      </c>
      <c r="F40" s="192"/>
      <c r="G40" s="141"/>
      <c r="H40" s="228"/>
      <c r="I40" s="117"/>
    </row>
    <row r="41" spans="1:9" ht="15" customHeight="1" x14ac:dyDescent="0.25">
      <c r="A41" s="175" t="str">
        <f t="shared" si="1"/>
        <v>GGLIV-17-02</v>
      </c>
      <c r="B41" s="176" t="s">
        <v>280</v>
      </c>
      <c r="C41" s="192">
        <f t="shared" ref="C41:C66" si="5">D40</f>
        <v>57</v>
      </c>
      <c r="D41" s="133">
        <v>58</v>
      </c>
      <c r="E41" s="192">
        <f t="shared" si="0"/>
        <v>1</v>
      </c>
      <c r="F41" s="192"/>
      <c r="G41" s="141"/>
      <c r="H41" s="228"/>
      <c r="I41" s="117"/>
    </row>
    <row r="42" spans="1:9" ht="15" customHeight="1" x14ac:dyDescent="0.25">
      <c r="A42" s="175" t="str">
        <f t="shared" si="1"/>
        <v>GGLIV-17-02</v>
      </c>
      <c r="B42" s="176" t="s">
        <v>281</v>
      </c>
      <c r="C42" s="192">
        <f t="shared" si="5"/>
        <v>58</v>
      </c>
      <c r="D42" s="133">
        <v>59</v>
      </c>
      <c r="E42" s="192">
        <f t="shared" si="0"/>
        <v>1</v>
      </c>
      <c r="F42" s="192"/>
      <c r="G42" s="141"/>
      <c r="H42" s="228"/>
      <c r="I42" s="117"/>
    </row>
    <row r="43" spans="1:9" ht="15" customHeight="1" x14ac:dyDescent="0.25">
      <c r="A43" s="175" t="str">
        <f t="shared" si="1"/>
        <v>GGLIV-17-02</v>
      </c>
      <c r="B43" s="176" t="s">
        <v>282</v>
      </c>
      <c r="C43" s="192">
        <f t="shared" si="5"/>
        <v>59</v>
      </c>
      <c r="D43" s="133">
        <v>60</v>
      </c>
      <c r="E43" s="192">
        <f t="shared" si="0"/>
        <v>1</v>
      </c>
      <c r="F43" s="192"/>
      <c r="G43" s="141"/>
      <c r="H43" s="228"/>
      <c r="I43" s="117"/>
    </row>
    <row r="44" spans="1:9" ht="15" customHeight="1" x14ac:dyDescent="0.2">
      <c r="A44" s="175" t="str">
        <f t="shared" si="1"/>
        <v>GGLIV-17-02</v>
      </c>
      <c r="B44" s="176" t="s">
        <v>283</v>
      </c>
      <c r="C44" s="192">
        <f t="shared" si="5"/>
        <v>60</v>
      </c>
      <c r="D44" s="133">
        <v>61</v>
      </c>
      <c r="E44" s="192">
        <f t="shared" si="0"/>
        <v>1</v>
      </c>
      <c r="F44" s="287"/>
      <c r="G44" s="138"/>
      <c r="I44" s="117"/>
    </row>
    <row r="45" spans="1:9" ht="15" customHeight="1" x14ac:dyDescent="0.2">
      <c r="A45" s="175" t="str">
        <f t="shared" si="1"/>
        <v>GGLIV-17-02</v>
      </c>
      <c r="B45" s="176" t="s">
        <v>284</v>
      </c>
      <c r="C45" s="192">
        <f t="shared" si="5"/>
        <v>61</v>
      </c>
      <c r="D45" s="133">
        <v>62.11</v>
      </c>
      <c r="E45" s="192">
        <f t="shared" si="0"/>
        <v>1.1099999999999994</v>
      </c>
      <c r="F45" s="192"/>
      <c r="G45" s="138"/>
    </row>
    <row r="46" spans="1:9" ht="15" customHeight="1" x14ac:dyDescent="0.2">
      <c r="A46" s="175" t="str">
        <f t="shared" si="1"/>
        <v>GGLIV-17-02</v>
      </c>
      <c r="B46" s="176" t="s">
        <v>285</v>
      </c>
      <c r="C46" s="192">
        <f t="shared" si="5"/>
        <v>62.11</v>
      </c>
      <c r="D46" s="133">
        <v>63</v>
      </c>
      <c r="E46" s="192">
        <f t="shared" si="0"/>
        <v>0.89000000000000057</v>
      </c>
      <c r="F46" s="192"/>
      <c r="G46" s="138"/>
    </row>
    <row r="47" spans="1:9" ht="15" customHeight="1" x14ac:dyDescent="0.2">
      <c r="A47" s="175" t="str">
        <f t="shared" si="1"/>
        <v>GGLIV-17-02</v>
      </c>
      <c r="B47" s="176" t="s">
        <v>286</v>
      </c>
      <c r="C47" s="192"/>
      <c r="D47" s="133"/>
      <c r="E47" s="192"/>
      <c r="F47" s="192" t="s">
        <v>308</v>
      </c>
    </row>
    <row r="48" spans="1:9" ht="15" customHeight="1" x14ac:dyDescent="0.2">
      <c r="A48" s="175" t="str">
        <f t="shared" si="1"/>
        <v>GGLIV-17-02</v>
      </c>
      <c r="B48" s="176" t="s">
        <v>287</v>
      </c>
      <c r="C48" s="192">
        <v>63</v>
      </c>
      <c r="D48" s="133">
        <v>64</v>
      </c>
      <c r="E48" s="192">
        <f t="shared" si="0"/>
        <v>1</v>
      </c>
      <c r="F48" s="132"/>
    </row>
    <row r="49" spans="1:7" ht="15" customHeight="1" x14ac:dyDescent="0.2">
      <c r="A49" s="175" t="str">
        <f t="shared" si="1"/>
        <v>GGLIV-17-02</v>
      </c>
      <c r="B49" s="176" t="s">
        <v>288</v>
      </c>
      <c r="C49" s="192">
        <f t="shared" si="5"/>
        <v>64</v>
      </c>
      <c r="D49" s="133">
        <v>65</v>
      </c>
      <c r="E49" s="192">
        <f t="shared" si="0"/>
        <v>1</v>
      </c>
      <c r="F49" s="192"/>
    </row>
    <row r="50" spans="1:7" ht="15" customHeight="1" x14ac:dyDescent="0.2">
      <c r="A50" s="175" t="str">
        <f t="shared" si="1"/>
        <v>GGLIV-17-02</v>
      </c>
      <c r="B50" s="176" t="s">
        <v>289</v>
      </c>
      <c r="C50" s="192">
        <f t="shared" si="5"/>
        <v>65</v>
      </c>
      <c r="D50" s="133">
        <v>66</v>
      </c>
      <c r="E50" s="192">
        <f t="shared" si="0"/>
        <v>1</v>
      </c>
      <c r="F50" s="192"/>
    </row>
    <row r="51" spans="1:7" ht="15" customHeight="1" x14ac:dyDescent="0.2">
      <c r="A51" s="175" t="str">
        <f t="shared" si="1"/>
        <v>GGLIV-17-02</v>
      </c>
      <c r="B51" s="176" t="s">
        <v>290</v>
      </c>
      <c r="C51" s="192">
        <f t="shared" si="5"/>
        <v>66</v>
      </c>
      <c r="D51" s="133">
        <v>67</v>
      </c>
      <c r="E51" s="192">
        <f t="shared" si="0"/>
        <v>1</v>
      </c>
      <c r="F51" s="192"/>
      <c r="G51" s="138"/>
    </row>
    <row r="52" spans="1:7" ht="15" customHeight="1" x14ac:dyDescent="0.2">
      <c r="A52" s="175" t="str">
        <f t="shared" si="1"/>
        <v>GGLIV-17-02</v>
      </c>
      <c r="B52" s="176" t="s">
        <v>291</v>
      </c>
      <c r="C52" s="192">
        <f t="shared" si="5"/>
        <v>67</v>
      </c>
      <c r="D52" s="133">
        <v>68</v>
      </c>
      <c r="E52" s="192">
        <f t="shared" si="0"/>
        <v>1</v>
      </c>
      <c r="F52" s="192"/>
      <c r="G52" s="138"/>
    </row>
    <row r="53" spans="1:7" ht="15" customHeight="1" x14ac:dyDescent="0.2">
      <c r="A53" s="175" t="str">
        <f t="shared" si="1"/>
        <v>GGLIV-17-02</v>
      </c>
      <c r="B53" s="176" t="s">
        <v>292</v>
      </c>
      <c r="C53" s="192">
        <f t="shared" si="5"/>
        <v>68</v>
      </c>
      <c r="D53" s="133">
        <v>69</v>
      </c>
      <c r="E53" s="192">
        <f t="shared" si="0"/>
        <v>1</v>
      </c>
      <c r="F53" s="193"/>
      <c r="G53" s="138"/>
    </row>
    <row r="54" spans="1:7" ht="15" customHeight="1" x14ac:dyDescent="0.2">
      <c r="A54" s="175" t="str">
        <f t="shared" si="1"/>
        <v>GGLIV-17-02</v>
      </c>
      <c r="B54" s="176" t="s">
        <v>293</v>
      </c>
      <c r="C54" s="192">
        <f t="shared" si="5"/>
        <v>69</v>
      </c>
      <c r="D54" s="133">
        <v>70</v>
      </c>
      <c r="E54" s="192">
        <f t="shared" si="0"/>
        <v>1</v>
      </c>
      <c r="F54" s="287"/>
      <c r="G54" s="138"/>
    </row>
    <row r="55" spans="1:7" ht="15" customHeight="1" x14ac:dyDescent="0.2">
      <c r="A55" s="175" t="str">
        <f t="shared" si="1"/>
        <v>GGLIV-17-02</v>
      </c>
      <c r="B55" s="176" t="s">
        <v>294</v>
      </c>
      <c r="C55" s="192">
        <f t="shared" si="5"/>
        <v>70</v>
      </c>
      <c r="D55" s="133">
        <v>71.63</v>
      </c>
      <c r="E55" s="192">
        <f t="shared" si="0"/>
        <v>1.6299999999999955</v>
      </c>
      <c r="F55" s="192"/>
      <c r="G55" s="138"/>
    </row>
    <row r="56" spans="1:7" ht="15" customHeight="1" x14ac:dyDescent="0.2">
      <c r="A56" s="175" t="str">
        <f t="shared" si="1"/>
        <v>GGLIV-17-02</v>
      </c>
      <c r="B56" s="176" t="s">
        <v>295</v>
      </c>
      <c r="C56" s="192">
        <f t="shared" si="5"/>
        <v>71.63</v>
      </c>
      <c r="D56" s="133">
        <v>73</v>
      </c>
      <c r="E56" s="192">
        <f t="shared" si="0"/>
        <v>1.3700000000000045</v>
      </c>
      <c r="F56" s="192"/>
      <c r="G56" s="138"/>
    </row>
    <row r="57" spans="1:7" ht="15" customHeight="1" x14ac:dyDescent="0.2">
      <c r="A57" s="175" t="str">
        <f t="shared" si="1"/>
        <v>GGLIV-17-02</v>
      </c>
      <c r="B57" s="176" t="s">
        <v>296</v>
      </c>
      <c r="C57" s="192">
        <f t="shared" si="5"/>
        <v>73</v>
      </c>
      <c r="D57" s="133">
        <v>74.5</v>
      </c>
      <c r="E57" s="192">
        <f t="shared" si="0"/>
        <v>1.5</v>
      </c>
      <c r="F57" s="192"/>
      <c r="G57" s="138"/>
    </row>
    <row r="58" spans="1:7" ht="15" customHeight="1" x14ac:dyDescent="0.2">
      <c r="A58" s="175" t="str">
        <f t="shared" si="1"/>
        <v>GGLIV-17-02</v>
      </c>
      <c r="B58" s="176" t="s">
        <v>297</v>
      </c>
      <c r="C58" s="192">
        <f t="shared" si="5"/>
        <v>74.5</v>
      </c>
      <c r="D58" s="133">
        <v>76</v>
      </c>
      <c r="E58" s="192">
        <f t="shared" si="0"/>
        <v>1.5</v>
      </c>
      <c r="F58" s="192"/>
      <c r="G58" s="138"/>
    </row>
    <row r="59" spans="1:7" ht="15" customHeight="1" x14ac:dyDescent="0.2">
      <c r="A59" s="175" t="str">
        <f t="shared" si="1"/>
        <v>GGLIV-17-02</v>
      </c>
      <c r="B59" s="176" t="s">
        <v>298</v>
      </c>
      <c r="C59" s="192">
        <f t="shared" si="5"/>
        <v>76</v>
      </c>
      <c r="D59" s="133">
        <v>77.5</v>
      </c>
      <c r="E59" s="192">
        <f t="shared" si="0"/>
        <v>1.5</v>
      </c>
      <c r="F59" s="192"/>
      <c r="G59" s="138"/>
    </row>
    <row r="60" spans="1:7" ht="15" customHeight="1" x14ac:dyDescent="0.2">
      <c r="A60" s="175" t="str">
        <f t="shared" si="1"/>
        <v>GGLIV-17-02</v>
      </c>
      <c r="B60" s="176" t="s">
        <v>299</v>
      </c>
      <c r="C60" s="192">
        <f t="shared" si="5"/>
        <v>77.5</v>
      </c>
      <c r="D60" s="133">
        <v>79</v>
      </c>
      <c r="E60" s="192">
        <f t="shared" si="0"/>
        <v>1.5</v>
      </c>
      <c r="F60" s="192"/>
      <c r="G60" s="138"/>
    </row>
    <row r="61" spans="1:7" ht="15" customHeight="1" x14ac:dyDescent="0.2">
      <c r="A61" s="175" t="str">
        <f t="shared" si="1"/>
        <v>GGLIV-17-02</v>
      </c>
      <c r="B61" s="176" t="s">
        <v>300</v>
      </c>
      <c r="C61" s="192">
        <f t="shared" si="5"/>
        <v>79</v>
      </c>
      <c r="D61" s="133">
        <v>80.5</v>
      </c>
      <c r="E61" s="192">
        <f t="shared" si="0"/>
        <v>1.5</v>
      </c>
      <c r="F61" s="192"/>
      <c r="G61" s="138"/>
    </row>
    <row r="62" spans="1:7" ht="15" customHeight="1" x14ac:dyDescent="0.2">
      <c r="A62" s="175" t="str">
        <f t="shared" si="1"/>
        <v>GGLIV-17-02</v>
      </c>
      <c r="B62" s="176" t="s">
        <v>301</v>
      </c>
      <c r="C62" s="192">
        <f t="shared" si="5"/>
        <v>80.5</v>
      </c>
      <c r="D62" s="133">
        <v>82</v>
      </c>
      <c r="E62" s="192">
        <f t="shared" si="0"/>
        <v>1.5</v>
      </c>
      <c r="F62" s="192"/>
      <c r="G62" s="138"/>
    </row>
    <row r="63" spans="1:7" ht="15" customHeight="1" x14ac:dyDescent="0.2">
      <c r="A63" s="175" t="str">
        <f t="shared" si="1"/>
        <v>GGLIV-17-02</v>
      </c>
      <c r="B63" s="176" t="s">
        <v>302</v>
      </c>
      <c r="C63" s="192">
        <f t="shared" si="5"/>
        <v>82</v>
      </c>
      <c r="D63" s="133">
        <v>83.5</v>
      </c>
      <c r="E63" s="192">
        <f t="shared" si="0"/>
        <v>1.5</v>
      </c>
      <c r="G63" s="138"/>
    </row>
    <row r="64" spans="1:7" ht="15" customHeight="1" x14ac:dyDescent="0.2">
      <c r="A64" s="175" t="str">
        <f t="shared" si="1"/>
        <v>GGLIV-17-02</v>
      </c>
      <c r="B64" s="176" t="s">
        <v>303</v>
      </c>
      <c r="C64" s="192">
        <f t="shared" si="5"/>
        <v>83.5</v>
      </c>
      <c r="D64" s="133">
        <v>85</v>
      </c>
      <c r="E64" s="192">
        <f t="shared" si="0"/>
        <v>1.5</v>
      </c>
      <c r="F64" s="287"/>
      <c r="G64" s="138"/>
    </row>
    <row r="65" spans="1:7" ht="15" customHeight="1" x14ac:dyDescent="0.2">
      <c r="A65" s="175" t="str">
        <f t="shared" si="1"/>
        <v>GGLIV-17-02</v>
      </c>
      <c r="B65" s="176" t="s">
        <v>304</v>
      </c>
      <c r="C65" s="192">
        <f t="shared" si="5"/>
        <v>85</v>
      </c>
      <c r="D65" s="133">
        <v>86.5</v>
      </c>
      <c r="E65" s="192">
        <f t="shared" si="0"/>
        <v>1.5</v>
      </c>
      <c r="F65" s="192"/>
      <c r="G65" s="138"/>
    </row>
    <row r="66" spans="1:7" ht="15" customHeight="1" x14ac:dyDescent="0.2">
      <c r="A66" s="175" t="str">
        <f t="shared" si="1"/>
        <v>GGLIV-17-02</v>
      </c>
      <c r="B66" s="176" t="s">
        <v>305</v>
      </c>
      <c r="C66" s="192">
        <f t="shared" si="5"/>
        <v>86.5</v>
      </c>
      <c r="D66" s="133">
        <v>87.5</v>
      </c>
      <c r="E66" s="192">
        <f t="shared" si="0"/>
        <v>1</v>
      </c>
      <c r="F66" s="192"/>
      <c r="G66" s="138"/>
    </row>
    <row r="67" spans="1:7" ht="15" customHeight="1" x14ac:dyDescent="0.2">
      <c r="A67" s="175" t="str">
        <f t="shared" si="1"/>
        <v>GGLIV-17-02</v>
      </c>
      <c r="B67" s="176" t="s">
        <v>306</v>
      </c>
      <c r="C67" s="192"/>
      <c r="D67" s="133"/>
      <c r="E67" s="192"/>
      <c r="F67" s="192" t="s">
        <v>309</v>
      </c>
      <c r="G67" s="138"/>
    </row>
    <row r="68" spans="1:7" ht="15" customHeight="1" x14ac:dyDescent="0.2">
      <c r="A68" s="175" t="str">
        <f t="shared" ref="A68" si="6">A67</f>
        <v>GGLIV-17-02</v>
      </c>
      <c r="B68" s="176" t="s">
        <v>307</v>
      </c>
      <c r="C68" s="192">
        <v>87.5</v>
      </c>
      <c r="D68" s="133">
        <v>88.39</v>
      </c>
      <c r="E68" s="192">
        <f t="shared" si="0"/>
        <v>0.89000000000000057</v>
      </c>
      <c r="F68" s="192"/>
      <c r="G68" s="138"/>
    </row>
    <row r="69" spans="1:7" ht="15" customHeight="1" x14ac:dyDescent="0.2">
      <c r="A69" s="175" t="s">
        <v>223</v>
      </c>
      <c r="B69" s="175" t="s">
        <v>223</v>
      </c>
      <c r="C69" s="175" t="s">
        <v>223</v>
      </c>
      <c r="D69" s="175" t="s">
        <v>223</v>
      </c>
      <c r="E69" s="175" t="s">
        <v>223</v>
      </c>
      <c r="F69" s="175" t="s">
        <v>223</v>
      </c>
      <c r="G69" s="138"/>
    </row>
    <row r="70" spans="1:7" ht="15" customHeight="1" x14ac:dyDescent="0.2">
      <c r="A70" s="230"/>
      <c r="B70" s="231"/>
      <c r="C70" s="119"/>
      <c r="D70" s="133"/>
      <c r="E70" s="119"/>
      <c r="F70" s="119"/>
      <c r="G70" s="138"/>
    </row>
    <row r="71" spans="1:7" ht="15" customHeight="1" x14ac:dyDescent="0.2">
      <c r="A71" s="230"/>
      <c r="B71" s="231"/>
      <c r="C71" s="119"/>
      <c r="D71" s="133"/>
      <c r="E71" s="119"/>
      <c r="F71" s="321"/>
      <c r="G71" s="138"/>
    </row>
    <row r="72" spans="1:7" ht="15" customHeight="1" x14ac:dyDescent="0.2">
      <c r="A72" s="230"/>
      <c r="B72" s="231"/>
      <c r="C72" s="119"/>
      <c r="D72" s="133"/>
      <c r="E72" s="119"/>
      <c r="F72" s="119"/>
      <c r="G72" s="138"/>
    </row>
    <row r="73" spans="1:7" ht="15" customHeight="1" x14ac:dyDescent="0.2">
      <c r="A73" s="230"/>
      <c r="B73" s="231"/>
      <c r="C73" s="119"/>
      <c r="D73" s="133"/>
      <c r="E73" s="119"/>
      <c r="F73" s="322"/>
      <c r="G73" s="138"/>
    </row>
    <row r="74" spans="1:7" ht="15" customHeight="1" x14ac:dyDescent="0.2">
      <c r="A74" s="230"/>
      <c r="B74" s="231"/>
      <c r="C74" s="119"/>
      <c r="D74" s="133"/>
      <c r="E74" s="119"/>
      <c r="F74" s="119"/>
      <c r="G74" s="138"/>
    </row>
    <row r="75" spans="1:7" ht="15" customHeight="1" x14ac:dyDescent="0.2">
      <c r="A75" s="230"/>
      <c r="B75" s="231"/>
      <c r="C75" s="119"/>
      <c r="D75" s="133"/>
      <c r="E75" s="119"/>
      <c r="F75" s="119"/>
      <c r="G75" s="138"/>
    </row>
    <row r="76" spans="1:7" ht="15" customHeight="1" x14ac:dyDescent="0.2">
      <c r="A76" s="230"/>
      <c r="B76" s="231"/>
      <c r="C76" s="119"/>
      <c r="D76" s="133"/>
      <c r="E76" s="119"/>
      <c r="F76" s="119"/>
      <c r="G76" s="138"/>
    </row>
    <row r="77" spans="1:7" ht="15" customHeight="1" x14ac:dyDescent="0.2">
      <c r="A77" s="230"/>
      <c r="B77" s="231"/>
      <c r="C77" s="119"/>
      <c r="D77" s="133"/>
      <c r="E77" s="119"/>
      <c r="F77" s="119"/>
      <c r="G77" s="138"/>
    </row>
    <row r="78" spans="1:7" ht="15" customHeight="1" x14ac:dyDescent="0.2">
      <c r="A78" s="230"/>
      <c r="B78" s="231"/>
      <c r="C78" s="119"/>
      <c r="D78" s="133"/>
      <c r="E78" s="119"/>
      <c r="F78" s="119"/>
      <c r="G78" s="138"/>
    </row>
    <row r="79" spans="1:7" ht="15" customHeight="1" x14ac:dyDescent="0.2">
      <c r="A79" s="230"/>
      <c r="B79" s="231"/>
      <c r="C79" s="119"/>
      <c r="D79" s="133"/>
      <c r="E79" s="119"/>
      <c r="F79" s="119"/>
      <c r="G79" s="138"/>
    </row>
    <row r="80" spans="1:7" ht="15" customHeight="1" x14ac:dyDescent="0.2">
      <c r="A80" s="230"/>
      <c r="B80" s="231"/>
      <c r="C80" s="119"/>
      <c r="D80" s="133"/>
      <c r="E80" s="119"/>
      <c r="F80" s="119"/>
      <c r="G80" s="138"/>
    </row>
    <row r="81" spans="1:7" ht="15" customHeight="1" x14ac:dyDescent="0.2">
      <c r="A81" s="230"/>
      <c r="B81" s="231"/>
      <c r="C81" s="119"/>
      <c r="D81" s="133"/>
      <c r="E81" s="119"/>
      <c r="F81" s="119"/>
      <c r="G81" s="138"/>
    </row>
    <row r="82" spans="1:7" ht="15" customHeight="1" x14ac:dyDescent="0.2">
      <c r="A82" s="230"/>
      <c r="B82" s="231"/>
      <c r="C82" s="119"/>
      <c r="D82" s="133"/>
      <c r="E82" s="119"/>
      <c r="F82" s="119"/>
      <c r="G82" s="138"/>
    </row>
    <row r="83" spans="1:7" ht="15" customHeight="1" x14ac:dyDescent="0.2">
      <c r="A83" s="230"/>
      <c r="B83" s="231"/>
      <c r="C83" s="119"/>
      <c r="D83" s="133"/>
      <c r="E83" s="119"/>
      <c r="F83" s="119"/>
      <c r="G83" s="138"/>
    </row>
    <row r="84" spans="1:7" ht="15" customHeight="1" x14ac:dyDescent="0.2">
      <c r="A84" s="230"/>
      <c r="B84" s="231"/>
      <c r="C84" s="119"/>
      <c r="D84" s="133"/>
      <c r="E84" s="119"/>
      <c r="F84" s="119"/>
      <c r="G84" s="138"/>
    </row>
    <row r="85" spans="1:7" ht="15" customHeight="1" x14ac:dyDescent="0.2">
      <c r="A85" s="230"/>
      <c r="B85" s="231"/>
      <c r="C85" s="119"/>
      <c r="D85" s="133"/>
      <c r="E85" s="119"/>
      <c r="F85" s="119"/>
      <c r="G85" s="138"/>
    </row>
    <row r="86" spans="1:7" ht="15" customHeight="1" x14ac:dyDescent="0.2">
      <c r="A86" s="230"/>
      <c r="B86" s="231"/>
      <c r="C86" s="119"/>
      <c r="D86" s="133"/>
      <c r="E86" s="119"/>
      <c r="F86" s="119"/>
      <c r="G86" s="138"/>
    </row>
    <row r="87" spans="1:7" ht="15" customHeight="1" x14ac:dyDescent="0.2">
      <c r="A87" s="230"/>
      <c r="B87" s="231"/>
      <c r="C87" s="119"/>
      <c r="D87" s="133"/>
      <c r="E87" s="119"/>
      <c r="F87" s="323"/>
      <c r="G87" s="138"/>
    </row>
    <row r="88" spans="1:7" ht="15" customHeight="1" x14ac:dyDescent="0.2">
      <c r="A88" s="230"/>
      <c r="B88" s="231"/>
      <c r="C88" s="119"/>
      <c r="D88" s="133"/>
      <c r="E88" s="119"/>
      <c r="F88" s="119"/>
      <c r="G88" s="138"/>
    </row>
    <row r="89" spans="1:7" ht="15" customHeight="1" x14ac:dyDescent="0.2">
      <c r="A89" s="230"/>
      <c r="B89" s="231"/>
      <c r="C89" s="119"/>
      <c r="D89" s="133"/>
      <c r="E89" s="119"/>
      <c r="F89" s="119"/>
      <c r="G89" s="138"/>
    </row>
    <row r="90" spans="1:7" ht="15" customHeight="1" x14ac:dyDescent="0.2">
      <c r="A90" s="230"/>
      <c r="B90" s="231"/>
      <c r="C90" s="119"/>
      <c r="D90" s="133"/>
      <c r="E90" s="119"/>
      <c r="F90" s="119"/>
      <c r="G90" s="138"/>
    </row>
    <row r="91" spans="1:7" ht="15" customHeight="1" x14ac:dyDescent="0.2">
      <c r="A91" s="230"/>
      <c r="B91" s="231"/>
      <c r="C91" s="119"/>
      <c r="D91" s="133"/>
      <c r="E91" s="119"/>
      <c r="F91" s="119"/>
    </row>
    <row r="92" spans="1:7" ht="15" customHeight="1" x14ac:dyDescent="0.2">
      <c r="A92" s="230"/>
      <c r="B92" s="231"/>
      <c r="C92" s="119"/>
      <c r="D92" s="133"/>
      <c r="E92" s="119"/>
      <c r="F92" s="324"/>
      <c r="G92" s="138"/>
    </row>
    <row r="93" spans="1:7" ht="15" customHeight="1" x14ac:dyDescent="0.2">
      <c r="A93" s="230"/>
      <c r="B93" s="231"/>
      <c r="C93" s="119"/>
      <c r="D93" s="133"/>
      <c r="E93" s="119"/>
      <c r="F93" s="322"/>
      <c r="G93" s="138"/>
    </row>
    <row r="94" spans="1:7" ht="15" customHeight="1" x14ac:dyDescent="0.2">
      <c r="A94" s="230"/>
      <c r="B94" s="231"/>
      <c r="C94" s="119"/>
      <c r="D94" s="133"/>
      <c r="E94" s="119"/>
      <c r="F94" s="119"/>
      <c r="G94" s="138"/>
    </row>
    <row r="95" spans="1:7" ht="15" customHeight="1" x14ac:dyDescent="0.2">
      <c r="A95" s="230"/>
      <c r="B95" s="231"/>
      <c r="C95" s="119"/>
      <c r="D95" s="133"/>
      <c r="E95" s="119"/>
      <c r="F95" s="119"/>
      <c r="G95" s="138"/>
    </row>
    <row r="96" spans="1:7" ht="15" customHeight="1" x14ac:dyDescent="0.2">
      <c r="A96" s="230"/>
      <c r="B96" s="231"/>
      <c r="C96" s="119"/>
      <c r="D96" s="133"/>
      <c r="E96" s="119"/>
      <c r="F96" s="119"/>
      <c r="G96" s="138"/>
    </row>
    <row r="97" spans="1:7" ht="15" customHeight="1" x14ac:dyDescent="0.2">
      <c r="A97" s="230"/>
      <c r="B97" s="231"/>
      <c r="C97" s="119"/>
      <c r="D97" s="133"/>
      <c r="E97" s="119"/>
      <c r="F97" s="119"/>
      <c r="G97" s="138"/>
    </row>
    <row r="98" spans="1:7" ht="15" customHeight="1" x14ac:dyDescent="0.2">
      <c r="A98" s="230"/>
      <c r="B98" s="231"/>
      <c r="C98" s="119"/>
      <c r="D98" s="133"/>
      <c r="E98" s="119"/>
      <c r="F98" s="119"/>
      <c r="G98" s="138"/>
    </row>
    <row r="99" spans="1:7" ht="15" customHeight="1" x14ac:dyDescent="0.2">
      <c r="A99" s="230"/>
      <c r="B99" s="231"/>
      <c r="C99" s="119"/>
      <c r="D99" s="133"/>
      <c r="E99" s="119"/>
      <c r="F99" s="119"/>
      <c r="G99" s="138"/>
    </row>
    <row r="100" spans="1:7" ht="15" customHeight="1" x14ac:dyDescent="0.2">
      <c r="A100" s="230"/>
      <c r="B100" s="231"/>
      <c r="C100" s="119"/>
      <c r="D100" s="133"/>
      <c r="E100" s="119"/>
      <c r="F100" s="119"/>
      <c r="G100" s="138"/>
    </row>
    <row r="101" spans="1:7" ht="15" customHeight="1" x14ac:dyDescent="0.2">
      <c r="A101" s="230"/>
      <c r="B101" s="231"/>
      <c r="C101" s="119"/>
      <c r="D101" s="133"/>
      <c r="E101" s="119"/>
      <c r="F101" s="119"/>
      <c r="G101" s="138"/>
    </row>
    <row r="102" spans="1:7" ht="15" customHeight="1" x14ac:dyDescent="0.2">
      <c r="A102" s="230"/>
      <c r="B102" s="231"/>
      <c r="C102" s="119"/>
      <c r="D102" s="133"/>
      <c r="E102" s="119"/>
      <c r="F102" s="119"/>
      <c r="G102" s="138"/>
    </row>
    <row r="103" spans="1:7" ht="15" customHeight="1" x14ac:dyDescent="0.2">
      <c r="A103" s="230"/>
      <c r="B103" s="231"/>
      <c r="C103" s="119"/>
      <c r="D103" s="133"/>
      <c r="E103" s="119"/>
      <c r="F103" s="322"/>
      <c r="G103" s="138"/>
    </row>
    <row r="104" spans="1:7" ht="15" customHeight="1" x14ac:dyDescent="0.2">
      <c r="A104" s="230"/>
      <c r="B104" s="231"/>
      <c r="C104" s="119"/>
      <c r="D104" s="133"/>
      <c r="E104" s="119"/>
      <c r="F104" s="119"/>
      <c r="G104" s="138"/>
    </row>
    <row r="105" spans="1:7" ht="15" customHeight="1" x14ac:dyDescent="0.2">
      <c r="A105" s="230"/>
      <c r="B105" s="231"/>
      <c r="C105" s="119"/>
      <c r="D105" s="133"/>
      <c r="E105" s="119"/>
      <c r="F105" s="119"/>
      <c r="G105" s="138"/>
    </row>
    <row r="106" spans="1:7" ht="15" customHeight="1" x14ac:dyDescent="0.2">
      <c r="A106" s="230"/>
      <c r="B106" s="231"/>
      <c r="C106" s="119"/>
      <c r="D106" s="133"/>
      <c r="E106" s="119"/>
      <c r="F106" s="119"/>
      <c r="G106" s="138"/>
    </row>
    <row r="107" spans="1:7" ht="15" customHeight="1" x14ac:dyDescent="0.2">
      <c r="A107" s="230"/>
      <c r="B107" s="231"/>
      <c r="C107" s="119"/>
      <c r="D107" s="133"/>
      <c r="E107" s="119"/>
      <c r="F107" s="119"/>
      <c r="G107" s="138"/>
    </row>
    <row r="108" spans="1:7" ht="15" customHeight="1" x14ac:dyDescent="0.2">
      <c r="A108" s="230"/>
      <c r="B108" s="231"/>
      <c r="C108" s="119"/>
      <c r="D108" s="133"/>
      <c r="E108" s="119"/>
      <c r="F108" s="119"/>
      <c r="G108" s="138"/>
    </row>
    <row r="109" spans="1:7" ht="15" customHeight="1" x14ac:dyDescent="0.2">
      <c r="A109" s="230"/>
      <c r="B109" s="231"/>
      <c r="C109" s="119"/>
      <c r="D109" s="133"/>
      <c r="E109" s="119"/>
      <c r="F109" s="119"/>
      <c r="G109" s="138"/>
    </row>
    <row r="110" spans="1:7" ht="15" customHeight="1" x14ac:dyDescent="0.2">
      <c r="A110" s="230"/>
      <c r="B110" s="231"/>
      <c r="C110" s="119"/>
      <c r="D110" s="133"/>
      <c r="E110" s="119"/>
      <c r="F110" s="119"/>
      <c r="G110" s="138"/>
    </row>
    <row r="111" spans="1:7" ht="15" customHeight="1" x14ac:dyDescent="0.2">
      <c r="A111" s="230"/>
      <c r="B111" s="231"/>
      <c r="C111" s="119"/>
      <c r="D111" s="133"/>
      <c r="E111" s="119"/>
      <c r="F111" s="321"/>
      <c r="G111" s="138"/>
    </row>
    <row r="112" spans="1:7" ht="15" customHeight="1" x14ac:dyDescent="0.2">
      <c r="A112" s="230"/>
      <c r="B112" s="231"/>
      <c r="C112" s="119"/>
      <c r="D112" s="133"/>
      <c r="E112" s="119"/>
      <c r="F112" s="119"/>
      <c r="G112" s="138"/>
    </row>
    <row r="113" spans="1:8" ht="15" customHeight="1" x14ac:dyDescent="0.2">
      <c r="A113" s="230"/>
      <c r="B113" s="231"/>
      <c r="C113" s="119"/>
      <c r="D113" s="133"/>
      <c r="E113" s="119"/>
      <c r="F113" s="322"/>
      <c r="G113" s="138"/>
    </row>
    <row r="114" spans="1:8" ht="15" customHeight="1" x14ac:dyDescent="0.2">
      <c r="A114" s="230"/>
      <c r="B114" s="231"/>
      <c r="C114" s="119"/>
      <c r="D114" s="133"/>
      <c r="E114" s="119"/>
      <c r="F114" s="119"/>
      <c r="G114" s="138"/>
    </row>
    <row r="115" spans="1:8" ht="15" customHeight="1" x14ac:dyDescent="0.2">
      <c r="A115" s="230"/>
      <c r="B115" s="231"/>
      <c r="C115" s="119"/>
      <c r="D115" s="133"/>
      <c r="E115" s="119"/>
      <c r="F115" s="119"/>
      <c r="G115" s="138"/>
    </row>
    <row r="116" spans="1:8" ht="15" customHeight="1" x14ac:dyDescent="0.2">
      <c r="A116" s="230"/>
      <c r="B116" s="231"/>
      <c r="C116" s="119"/>
      <c r="D116" s="133"/>
      <c r="E116" s="119"/>
      <c r="F116" s="119"/>
      <c r="G116" s="138"/>
    </row>
    <row r="117" spans="1:8" ht="15" customHeight="1" x14ac:dyDescent="0.2">
      <c r="A117" s="230"/>
      <c r="B117" s="231"/>
      <c r="C117" s="119"/>
      <c r="D117" s="133"/>
      <c r="E117" s="119"/>
      <c r="F117" s="119"/>
      <c r="G117" s="138"/>
    </row>
    <row r="118" spans="1:8" ht="15" customHeight="1" x14ac:dyDescent="0.2">
      <c r="A118" s="230"/>
      <c r="B118" s="231"/>
      <c r="C118" s="119"/>
      <c r="D118" s="133"/>
      <c r="E118" s="119"/>
      <c r="F118" s="119"/>
      <c r="G118" s="138"/>
      <c r="H118" s="266"/>
    </row>
    <row r="119" spans="1:8" ht="15" customHeight="1" x14ac:dyDescent="0.2">
      <c r="A119" s="230"/>
      <c r="B119" s="231"/>
      <c r="C119" s="119"/>
      <c r="D119" s="133"/>
      <c r="E119" s="119"/>
      <c r="F119" s="119"/>
      <c r="G119" s="138"/>
    </row>
    <row r="120" spans="1:8" ht="15" customHeight="1" x14ac:dyDescent="0.2">
      <c r="A120" s="230"/>
      <c r="B120" s="231"/>
      <c r="C120" s="119"/>
      <c r="D120" s="133"/>
      <c r="E120" s="119"/>
      <c r="F120" s="119"/>
      <c r="G120" s="138"/>
    </row>
    <row r="121" spans="1:8" ht="15" customHeight="1" x14ac:dyDescent="0.2">
      <c r="A121" s="230"/>
      <c r="B121" s="231"/>
      <c r="C121" s="119"/>
      <c r="D121" s="133"/>
      <c r="E121" s="119"/>
      <c r="F121" s="119"/>
      <c r="G121" s="138"/>
    </row>
    <row r="122" spans="1:8" ht="15" customHeight="1" x14ac:dyDescent="0.2">
      <c r="A122" s="230"/>
      <c r="B122" s="231"/>
      <c r="C122" s="119"/>
      <c r="D122" s="133"/>
      <c r="E122" s="119"/>
      <c r="F122" s="119"/>
      <c r="G122" s="138"/>
    </row>
    <row r="123" spans="1:8" ht="15" customHeight="1" x14ac:dyDescent="0.2">
      <c r="A123" s="230"/>
      <c r="B123" s="231"/>
      <c r="C123" s="119"/>
      <c r="D123" s="133"/>
      <c r="E123" s="119"/>
      <c r="F123" s="119"/>
      <c r="G123" s="138"/>
    </row>
    <row r="124" spans="1:8" ht="15" customHeight="1" x14ac:dyDescent="0.2">
      <c r="A124" s="230"/>
      <c r="B124" s="231"/>
      <c r="C124" s="119"/>
      <c r="D124" s="133"/>
      <c r="E124" s="119"/>
      <c r="F124" s="119"/>
      <c r="G124" s="138"/>
    </row>
    <row r="125" spans="1:8" ht="15" customHeight="1" x14ac:dyDescent="0.2">
      <c r="A125" s="230"/>
      <c r="B125" s="231"/>
      <c r="C125" s="119"/>
      <c r="D125" s="133"/>
      <c r="E125" s="119"/>
      <c r="F125" s="119"/>
      <c r="G125" s="138"/>
    </row>
    <row r="126" spans="1:8" ht="15" customHeight="1" x14ac:dyDescent="0.2">
      <c r="A126" s="230"/>
      <c r="B126" s="231"/>
      <c r="C126" s="119"/>
      <c r="D126" s="133"/>
      <c r="E126" s="119"/>
      <c r="F126" s="119"/>
      <c r="G126" s="138"/>
    </row>
    <row r="127" spans="1:8" ht="15" customHeight="1" x14ac:dyDescent="0.2">
      <c r="A127" s="230"/>
      <c r="B127" s="231"/>
      <c r="C127" s="119"/>
      <c r="D127" s="133"/>
      <c r="E127" s="119"/>
      <c r="F127" s="323"/>
      <c r="G127" s="138"/>
    </row>
    <row r="128" spans="1:8" ht="15" customHeight="1" x14ac:dyDescent="0.2">
      <c r="A128" s="230"/>
      <c r="B128" s="231"/>
      <c r="C128" s="119"/>
      <c r="D128" s="133"/>
      <c r="E128" s="119"/>
      <c r="F128" s="119"/>
      <c r="G128" s="138"/>
    </row>
    <row r="129" spans="1:7" ht="15" customHeight="1" x14ac:dyDescent="0.2">
      <c r="A129" s="230"/>
      <c r="B129" s="231"/>
      <c r="C129" s="119"/>
      <c r="D129" s="133"/>
      <c r="E129" s="119"/>
      <c r="F129" s="119"/>
      <c r="G129" s="138"/>
    </row>
    <row r="130" spans="1:7" ht="15" customHeight="1" x14ac:dyDescent="0.2">
      <c r="A130" s="230"/>
      <c r="B130" s="231"/>
      <c r="C130" s="119"/>
      <c r="D130" s="133"/>
      <c r="E130" s="119"/>
      <c r="F130" s="119"/>
      <c r="G130" s="138"/>
    </row>
    <row r="131" spans="1:7" ht="15" customHeight="1" x14ac:dyDescent="0.2">
      <c r="A131" s="230"/>
      <c r="B131" s="231"/>
      <c r="C131" s="119"/>
      <c r="D131" s="232"/>
      <c r="E131" s="119"/>
      <c r="F131" s="119"/>
      <c r="G131" s="138"/>
    </row>
    <row r="132" spans="1:7" ht="15" customHeight="1" x14ac:dyDescent="0.2">
      <c r="A132" s="230"/>
      <c r="B132" s="231"/>
      <c r="C132" s="119"/>
      <c r="D132" s="133"/>
      <c r="E132" s="119"/>
      <c r="F132" s="324"/>
      <c r="G132" s="138"/>
    </row>
    <row r="133" spans="1:7" ht="15" customHeight="1" x14ac:dyDescent="0.2">
      <c r="A133" s="230"/>
      <c r="B133" s="231"/>
      <c r="C133" s="119"/>
      <c r="D133" s="133"/>
      <c r="E133" s="119"/>
      <c r="F133" s="322"/>
      <c r="G133" s="138"/>
    </row>
    <row r="134" spans="1:7" ht="15" customHeight="1" x14ac:dyDescent="0.2">
      <c r="A134" s="230"/>
      <c r="B134" s="231"/>
      <c r="C134" s="119"/>
      <c r="D134" s="133"/>
      <c r="E134" s="119"/>
      <c r="F134" s="119"/>
      <c r="G134" s="138"/>
    </row>
    <row r="135" spans="1:7" ht="15" customHeight="1" x14ac:dyDescent="0.2">
      <c r="A135" s="230"/>
      <c r="B135" s="231"/>
      <c r="C135" s="119"/>
      <c r="D135" s="133"/>
      <c r="E135" s="119"/>
      <c r="F135" s="119"/>
      <c r="G135" s="138"/>
    </row>
    <row r="136" spans="1:7" ht="15" customHeight="1" x14ac:dyDescent="0.2">
      <c r="A136" s="230"/>
      <c r="B136" s="231"/>
      <c r="C136" s="119"/>
      <c r="D136" s="133"/>
      <c r="E136" s="119"/>
      <c r="F136" s="119"/>
      <c r="G136" s="138"/>
    </row>
    <row r="137" spans="1:7" ht="15" customHeight="1" x14ac:dyDescent="0.2">
      <c r="A137" s="230"/>
      <c r="B137" s="231"/>
      <c r="C137" s="119"/>
      <c r="D137" s="133"/>
      <c r="E137" s="119"/>
      <c r="F137" s="119"/>
      <c r="G137" s="138"/>
    </row>
    <row r="138" spans="1:7" ht="15" customHeight="1" x14ac:dyDescent="0.2">
      <c r="A138" s="230"/>
      <c r="B138" s="231"/>
      <c r="C138" s="119"/>
      <c r="D138" s="133"/>
      <c r="E138" s="119"/>
      <c r="F138" s="119"/>
      <c r="G138" s="138"/>
    </row>
    <row r="139" spans="1:7" ht="15" customHeight="1" x14ac:dyDescent="0.2">
      <c r="A139" s="230"/>
      <c r="B139" s="231"/>
      <c r="C139" s="119"/>
      <c r="D139" s="133"/>
      <c r="E139" s="119"/>
      <c r="F139" s="119"/>
      <c r="G139" s="138"/>
    </row>
    <row r="140" spans="1:7" ht="15" customHeight="1" x14ac:dyDescent="0.2">
      <c r="A140" s="230"/>
      <c r="B140" s="231"/>
      <c r="C140" s="119"/>
      <c r="D140" s="133"/>
      <c r="E140" s="119"/>
      <c r="F140" s="119"/>
      <c r="G140" s="138"/>
    </row>
    <row r="141" spans="1:7" ht="15" customHeight="1" x14ac:dyDescent="0.2">
      <c r="A141" s="230"/>
      <c r="B141" s="231"/>
      <c r="C141" s="119"/>
      <c r="D141" s="133"/>
      <c r="E141" s="119"/>
      <c r="F141" s="119"/>
      <c r="G141" s="138"/>
    </row>
    <row r="142" spans="1:7" ht="15" customHeight="1" x14ac:dyDescent="0.2">
      <c r="A142" s="230"/>
      <c r="B142" s="231"/>
      <c r="C142" s="119"/>
      <c r="D142" s="133"/>
      <c r="E142" s="119"/>
      <c r="F142" s="119"/>
      <c r="G142" s="138"/>
    </row>
    <row r="143" spans="1:7" ht="15" customHeight="1" x14ac:dyDescent="0.2">
      <c r="A143" s="230"/>
      <c r="B143" s="231"/>
      <c r="C143" s="119"/>
      <c r="D143" s="133"/>
      <c r="E143" s="119"/>
      <c r="F143" s="322"/>
      <c r="G143" s="138"/>
    </row>
    <row r="144" spans="1:7" ht="15" customHeight="1" x14ac:dyDescent="0.2">
      <c r="A144" s="230"/>
      <c r="B144" s="231"/>
      <c r="C144" s="119"/>
      <c r="D144" s="133"/>
      <c r="E144" s="119"/>
      <c r="F144" s="119"/>
      <c r="G144" s="138"/>
    </row>
    <row r="145" spans="1:7" ht="15" customHeight="1" x14ac:dyDescent="0.2">
      <c r="A145" s="230"/>
      <c r="B145" s="231"/>
      <c r="C145" s="119"/>
      <c r="D145" s="133"/>
      <c r="E145" s="119"/>
      <c r="F145" s="119"/>
      <c r="G145" s="138"/>
    </row>
    <row r="146" spans="1:7" ht="15" customHeight="1" x14ac:dyDescent="0.2">
      <c r="A146" s="230"/>
      <c r="B146" s="231"/>
      <c r="C146" s="119"/>
      <c r="D146" s="133"/>
      <c r="E146" s="119"/>
      <c r="F146" s="119"/>
      <c r="G146" s="138"/>
    </row>
    <row r="147" spans="1:7" ht="15" customHeight="1" x14ac:dyDescent="0.2">
      <c r="A147" s="230"/>
      <c r="B147" s="231"/>
      <c r="C147" s="119"/>
      <c r="D147" s="133"/>
      <c r="E147" s="119"/>
      <c r="F147" s="119"/>
      <c r="G147" s="138"/>
    </row>
    <row r="148" spans="1:7" ht="15" customHeight="1" x14ac:dyDescent="0.2">
      <c r="A148" s="230"/>
      <c r="B148" s="231"/>
      <c r="C148" s="119"/>
      <c r="D148" s="133"/>
      <c r="E148" s="119"/>
      <c r="F148" s="119"/>
      <c r="G148" s="138"/>
    </row>
    <row r="149" spans="1:7" ht="15" customHeight="1" x14ac:dyDescent="0.2">
      <c r="A149" s="230"/>
      <c r="B149" s="231"/>
      <c r="C149" s="119"/>
      <c r="D149" s="133"/>
      <c r="E149" s="119"/>
      <c r="F149" s="119"/>
      <c r="G149" s="138"/>
    </row>
    <row r="150" spans="1:7" ht="15" customHeight="1" x14ac:dyDescent="0.2">
      <c r="A150" s="230"/>
      <c r="B150" s="231"/>
      <c r="C150" s="119"/>
      <c r="D150" s="133"/>
      <c r="E150" s="119"/>
      <c r="F150" s="119"/>
      <c r="G150" s="138"/>
    </row>
    <row r="151" spans="1:7" ht="15" customHeight="1" x14ac:dyDescent="0.2">
      <c r="A151" s="230"/>
      <c r="B151" s="231"/>
      <c r="C151" s="119"/>
      <c r="D151" s="133"/>
      <c r="E151" s="119"/>
      <c r="F151" s="321"/>
      <c r="G151" s="138"/>
    </row>
    <row r="152" spans="1:7" ht="15" customHeight="1" x14ac:dyDescent="0.2">
      <c r="A152" s="230"/>
      <c r="B152" s="231"/>
      <c r="C152" s="119"/>
      <c r="D152" s="133"/>
      <c r="E152" s="119"/>
      <c r="F152" s="119"/>
      <c r="G152" s="138"/>
    </row>
    <row r="153" spans="1:7" ht="15" customHeight="1" x14ac:dyDescent="0.2">
      <c r="A153" s="230"/>
      <c r="B153" s="231"/>
      <c r="C153" s="119"/>
      <c r="D153" s="133"/>
      <c r="E153" s="119"/>
      <c r="F153" s="322"/>
      <c r="G153" s="138"/>
    </row>
    <row r="154" spans="1:7" ht="15" customHeight="1" x14ac:dyDescent="0.2">
      <c r="A154" s="230"/>
      <c r="B154" s="231"/>
      <c r="C154" s="119"/>
      <c r="D154" s="133"/>
      <c r="E154" s="119"/>
      <c r="F154" s="119"/>
      <c r="G154" s="138"/>
    </row>
    <row r="155" spans="1:7" ht="15" customHeight="1" x14ac:dyDescent="0.2">
      <c r="A155" s="230"/>
      <c r="B155" s="231"/>
      <c r="C155" s="119"/>
      <c r="D155" s="133"/>
      <c r="E155" s="119"/>
      <c r="F155" s="119"/>
      <c r="G155" s="138"/>
    </row>
    <row r="156" spans="1:7" ht="15" customHeight="1" x14ac:dyDescent="0.2">
      <c r="A156" s="230"/>
      <c r="B156" s="231"/>
      <c r="C156" s="119"/>
      <c r="D156" s="133"/>
      <c r="E156" s="119"/>
      <c r="F156" s="119"/>
      <c r="G156" s="138"/>
    </row>
    <row r="157" spans="1:7" ht="15" customHeight="1" x14ac:dyDescent="0.2">
      <c r="A157" s="230"/>
      <c r="B157" s="231"/>
      <c r="C157" s="119"/>
      <c r="D157" s="133"/>
      <c r="E157" s="119"/>
      <c r="F157" s="119"/>
      <c r="G157" s="138"/>
    </row>
    <row r="158" spans="1:7" ht="15" customHeight="1" x14ac:dyDescent="0.2">
      <c r="A158" s="230"/>
      <c r="B158" s="231"/>
      <c r="C158" s="119"/>
      <c r="D158" s="133"/>
      <c r="E158" s="119"/>
      <c r="F158" s="119"/>
      <c r="G158" s="138"/>
    </row>
    <row r="159" spans="1:7" ht="15" customHeight="1" x14ac:dyDescent="0.2">
      <c r="A159" s="230"/>
      <c r="B159" s="231"/>
      <c r="C159" s="119"/>
      <c r="D159" s="133"/>
      <c r="E159" s="119"/>
      <c r="F159" s="119"/>
      <c r="G159" s="138"/>
    </row>
    <row r="160" spans="1:7" ht="15" customHeight="1" x14ac:dyDescent="0.2">
      <c r="A160" s="230"/>
      <c r="B160" s="231"/>
      <c r="C160" s="119"/>
      <c r="D160" s="133"/>
      <c r="E160" s="119"/>
      <c r="F160" s="119"/>
      <c r="G160" s="138"/>
    </row>
    <row r="161" spans="1:7" ht="15" customHeight="1" x14ac:dyDescent="0.2">
      <c r="A161" s="230"/>
      <c r="B161" s="231"/>
      <c r="C161" s="119"/>
      <c r="D161" s="133"/>
      <c r="E161" s="119"/>
      <c r="F161" s="119"/>
      <c r="G161" s="138"/>
    </row>
    <row r="162" spans="1:7" ht="15" customHeight="1" x14ac:dyDescent="0.2">
      <c r="A162" s="230"/>
      <c r="B162" s="231"/>
      <c r="C162" s="119"/>
      <c r="D162" s="133"/>
      <c r="E162" s="119"/>
      <c r="F162" s="119"/>
      <c r="G162" s="138"/>
    </row>
    <row r="163" spans="1:7" ht="15" customHeight="1" x14ac:dyDescent="0.2">
      <c r="A163" s="230"/>
      <c r="B163" s="231"/>
      <c r="C163" s="119"/>
      <c r="D163" s="133"/>
      <c r="E163" s="119"/>
      <c r="F163" s="119"/>
      <c r="G163" s="138"/>
    </row>
    <row r="164" spans="1:7" ht="15" customHeight="1" x14ac:dyDescent="0.2">
      <c r="A164" s="230"/>
      <c r="B164" s="231"/>
      <c r="C164" s="119"/>
      <c r="D164" s="133"/>
      <c r="E164" s="119"/>
      <c r="F164" s="119"/>
      <c r="G164" s="138"/>
    </row>
    <row r="165" spans="1:7" ht="15" customHeight="1" x14ac:dyDescent="0.2">
      <c r="A165" s="230"/>
      <c r="B165" s="231"/>
      <c r="C165" s="119"/>
      <c r="D165" s="133"/>
      <c r="E165" s="119"/>
      <c r="F165" s="119"/>
      <c r="G165" s="138"/>
    </row>
    <row r="166" spans="1:7" ht="15" customHeight="1" x14ac:dyDescent="0.2">
      <c r="A166" s="230"/>
      <c r="B166" s="231"/>
      <c r="C166" s="119"/>
      <c r="D166" s="133"/>
      <c r="E166" s="119"/>
      <c r="F166" s="119"/>
      <c r="G166" s="138"/>
    </row>
    <row r="167" spans="1:7" ht="15" customHeight="1" x14ac:dyDescent="0.2">
      <c r="A167" s="230"/>
      <c r="B167" s="231"/>
      <c r="C167" s="119"/>
      <c r="D167" s="133"/>
      <c r="E167" s="119"/>
      <c r="F167" s="119"/>
    </row>
    <row r="168" spans="1:7" ht="15" customHeight="1" x14ac:dyDescent="0.2">
      <c r="A168" s="230"/>
      <c r="B168" s="231"/>
      <c r="C168" s="119"/>
      <c r="D168" s="133"/>
      <c r="E168" s="119"/>
      <c r="F168" s="119"/>
    </row>
    <row r="169" spans="1:7" ht="15" customHeight="1" x14ac:dyDescent="0.2">
      <c r="A169" s="230"/>
      <c r="B169" s="231"/>
      <c r="C169" s="119"/>
      <c r="D169" s="133"/>
      <c r="E169" s="119"/>
      <c r="F169" s="119"/>
    </row>
    <row r="170" spans="1:7" ht="15" customHeight="1" x14ac:dyDescent="0.2">
      <c r="A170" s="230"/>
      <c r="B170" s="231"/>
      <c r="C170" s="119"/>
      <c r="D170" s="133"/>
      <c r="E170" s="119"/>
      <c r="F170" s="119"/>
    </row>
    <row r="171" spans="1:7" ht="15" customHeight="1" x14ac:dyDescent="0.2">
      <c r="A171" s="230"/>
      <c r="B171" s="231"/>
      <c r="C171" s="119"/>
      <c r="D171" s="133"/>
      <c r="E171" s="119"/>
      <c r="F171" s="119"/>
    </row>
    <row r="172" spans="1:7" ht="15" customHeight="1" x14ac:dyDescent="0.2">
      <c r="A172" s="230"/>
      <c r="B172" s="231"/>
      <c r="C172" s="119"/>
      <c r="D172" s="133"/>
      <c r="E172" s="119"/>
      <c r="F172" s="119"/>
    </row>
    <row r="173" spans="1:7" ht="15" customHeight="1" x14ac:dyDescent="0.2">
      <c r="A173" s="230"/>
      <c r="B173" s="231"/>
      <c r="C173" s="119"/>
      <c r="D173" s="133"/>
      <c r="E173" s="119"/>
      <c r="F173" s="119"/>
    </row>
    <row r="174" spans="1:7" ht="15" customHeight="1" x14ac:dyDescent="0.2">
      <c r="A174" s="230"/>
      <c r="B174" s="231"/>
      <c r="C174" s="119"/>
      <c r="D174" s="133"/>
      <c r="E174" s="119"/>
      <c r="F174" s="119"/>
    </row>
    <row r="175" spans="1:7" ht="15" customHeight="1" x14ac:dyDescent="0.2">
      <c r="A175" s="230"/>
      <c r="B175" s="231"/>
      <c r="C175" s="119"/>
      <c r="D175" s="133"/>
      <c r="E175" s="119"/>
      <c r="F175" s="119"/>
    </row>
    <row r="176" spans="1:7" ht="15" customHeight="1" x14ac:dyDescent="0.2">
      <c r="A176" s="230"/>
      <c r="B176" s="231"/>
      <c r="C176" s="119"/>
      <c r="D176" s="133"/>
      <c r="E176" s="119"/>
      <c r="F176" s="119"/>
    </row>
    <row r="177" spans="1:6" ht="15" customHeight="1" x14ac:dyDescent="0.2">
      <c r="A177" s="230"/>
      <c r="B177" s="231"/>
      <c r="C177" s="119"/>
      <c r="D177" s="133"/>
      <c r="E177" s="119"/>
      <c r="F177" s="119"/>
    </row>
    <row r="178" spans="1:6" ht="15" customHeight="1" x14ac:dyDescent="0.2">
      <c r="B178" s="231"/>
      <c r="C178" s="119"/>
      <c r="D178" s="133"/>
      <c r="E178" s="119"/>
      <c r="F178" s="119"/>
    </row>
    <row r="179" spans="1:6" ht="15" customHeight="1" x14ac:dyDescent="0.2">
      <c r="B179" s="231"/>
      <c r="C179" s="119"/>
      <c r="D179" s="133"/>
      <c r="E179" s="119"/>
      <c r="F179" s="119"/>
    </row>
    <row r="180" spans="1:6" ht="15" customHeight="1" x14ac:dyDescent="0.2">
      <c r="B180" s="231"/>
      <c r="C180" s="119"/>
      <c r="D180" s="133"/>
      <c r="E180" s="119"/>
      <c r="F180" s="119"/>
    </row>
    <row r="181" spans="1:6" ht="15" customHeight="1" x14ac:dyDescent="0.2">
      <c r="B181" s="231"/>
      <c r="C181" s="119"/>
      <c r="D181" s="133"/>
      <c r="E181" s="119"/>
      <c r="F181" s="119"/>
    </row>
    <row r="182" spans="1:6" ht="15" customHeight="1" x14ac:dyDescent="0.2">
      <c r="B182" s="231"/>
      <c r="C182" s="119"/>
      <c r="D182" s="133"/>
      <c r="E182" s="119"/>
      <c r="F182" s="119"/>
    </row>
    <row r="183" spans="1:6" ht="15" customHeight="1" x14ac:dyDescent="0.2">
      <c r="B183" s="231"/>
      <c r="C183" s="119"/>
      <c r="D183" s="133"/>
      <c r="E183" s="119"/>
      <c r="F183" s="119"/>
    </row>
    <row r="184" spans="1:6" ht="15" customHeight="1" x14ac:dyDescent="0.2">
      <c r="B184" s="231"/>
      <c r="C184" s="119"/>
      <c r="D184" s="133"/>
      <c r="E184" s="119"/>
      <c r="F184" s="119"/>
    </row>
    <row r="185" spans="1:6" ht="15" customHeight="1" x14ac:dyDescent="0.2">
      <c r="B185" s="231"/>
      <c r="C185" s="119"/>
      <c r="D185" s="133"/>
      <c r="E185" s="119"/>
      <c r="F185" s="119"/>
    </row>
    <row r="186" spans="1:6" ht="15" customHeight="1" x14ac:dyDescent="0.2">
      <c r="B186" s="231"/>
      <c r="C186" s="119"/>
      <c r="D186" s="133"/>
      <c r="E186" s="119"/>
      <c r="F186" s="119"/>
    </row>
    <row r="187" spans="1:6" ht="15" customHeight="1" x14ac:dyDescent="0.2">
      <c r="B187" s="231"/>
      <c r="C187" s="119"/>
      <c r="D187" s="133"/>
      <c r="E187" s="119"/>
      <c r="F187" s="119"/>
    </row>
    <row r="188" spans="1:6" ht="15" customHeight="1" x14ac:dyDescent="0.2">
      <c r="B188" s="231"/>
      <c r="C188" s="119"/>
      <c r="D188" s="133"/>
      <c r="E188" s="119"/>
      <c r="F188" s="119"/>
    </row>
    <row r="189" spans="1:6" ht="15" customHeight="1" x14ac:dyDescent="0.2">
      <c r="B189" s="231"/>
      <c r="C189" s="119"/>
      <c r="D189" s="133"/>
      <c r="E189" s="119"/>
      <c r="F189" s="119"/>
    </row>
    <row r="190" spans="1:6" ht="15" customHeight="1" x14ac:dyDescent="0.2">
      <c r="B190" s="231"/>
      <c r="C190" s="119"/>
      <c r="D190" s="133"/>
      <c r="E190" s="119"/>
    </row>
    <row r="191" spans="1:6" ht="15" customHeight="1" x14ac:dyDescent="0.2">
      <c r="B191" s="231"/>
      <c r="C191" s="119"/>
      <c r="D191" s="133"/>
      <c r="E191" s="119"/>
    </row>
    <row r="192" spans="1:6" ht="15" customHeight="1" x14ac:dyDescent="0.2">
      <c r="B192" s="231"/>
      <c r="C192" s="119"/>
      <c r="D192" s="133"/>
      <c r="E192" s="119"/>
    </row>
    <row r="193" spans="2:5" ht="15" customHeight="1" x14ac:dyDescent="0.2">
      <c r="B193" s="231"/>
      <c r="C193" s="119"/>
      <c r="D193" s="133"/>
      <c r="E193" s="119"/>
    </row>
    <row r="194" spans="2:5" ht="15" customHeight="1" x14ac:dyDescent="0.2">
      <c r="B194" s="231"/>
      <c r="C194" s="119"/>
      <c r="D194" s="133"/>
      <c r="E194" s="119"/>
    </row>
    <row r="195" spans="2:5" ht="15" customHeight="1" x14ac:dyDescent="0.2">
      <c r="C195" s="119"/>
      <c r="D195" s="133"/>
      <c r="E195" s="119"/>
    </row>
    <row r="196" spans="2:5" ht="15" customHeight="1" x14ac:dyDescent="0.2">
      <c r="C196" s="119"/>
      <c r="D196" s="133"/>
      <c r="E196" s="119"/>
    </row>
    <row r="197" spans="2:5" ht="15" customHeight="1" x14ac:dyDescent="0.2">
      <c r="C197" s="119"/>
      <c r="D197" s="133"/>
      <c r="E197" s="119"/>
    </row>
    <row r="198" spans="2:5" ht="15" customHeight="1" x14ac:dyDescent="0.2">
      <c r="C198" s="119"/>
      <c r="D198" s="133"/>
      <c r="E198" s="119"/>
    </row>
    <row r="199" spans="2:5" ht="15" customHeight="1" x14ac:dyDescent="0.2">
      <c r="C199" s="119"/>
      <c r="D199" s="133"/>
      <c r="E199" s="119"/>
    </row>
    <row r="200" spans="2:5" ht="15" customHeight="1" x14ac:dyDescent="0.2">
      <c r="C200" s="119"/>
      <c r="D200" s="133"/>
      <c r="E200" s="119"/>
    </row>
    <row r="201" spans="2:5" ht="15" customHeight="1" x14ac:dyDescent="0.2">
      <c r="C201" s="119"/>
      <c r="D201" s="133"/>
      <c r="E201" s="119"/>
    </row>
    <row r="202" spans="2:5" ht="15" customHeight="1" x14ac:dyDescent="0.2">
      <c r="C202" s="119"/>
      <c r="D202" s="133"/>
      <c r="E202" s="119"/>
    </row>
    <row r="203" spans="2:5" ht="15" customHeight="1" x14ac:dyDescent="0.2">
      <c r="C203" s="119"/>
      <c r="D203" s="133"/>
      <c r="E203" s="119"/>
    </row>
    <row r="204" spans="2:5" ht="15" customHeight="1" x14ac:dyDescent="0.2">
      <c r="C204" s="119"/>
      <c r="D204" s="133"/>
      <c r="E204" s="119"/>
    </row>
    <row r="205" spans="2:5" ht="15" customHeight="1" x14ac:dyDescent="0.2">
      <c r="C205" s="119"/>
      <c r="D205" s="133"/>
      <c r="E205" s="119"/>
    </row>
    <row r="206" spans="2:5" ht="15" customHeight="1" x14ac:dyDescent="0.2">
      <c r="C206" s="119"/>
      <c r="D206" s="133"/>
      <c r="E206" s="119"/>
    </row>
    <row r="207" spans="2:5" ht="15" customHeight="1" x14ac:dyDescent="0.2">
      <c r="C207" s="119"/>
      <c r="D207" s="133"/>
      <c r="E207" s="119"/>
    </row>
    <row r="208" spans="2:5" ht="15" customHeight="1" x14ac:dyDescent="0.2">
      <c r="C208" s="119"/>
      <c r="D208" s="133"/>
      <c r="E208" s="119"/>
    </row>
    <row r="209" spans="3:5" ht="15" customHeight="1" x14ac:dyDescent="0.2">
      <c r="C209" s="119"/>
      <c r="D209" s="133"/>
      <c r="E209" s="119"/>
    </row>
    <row r="210" spans="3:5" ht="15" customHeight="1" x14ac:dyDescent="0.2">
      <c r="C210" s="119"/>
      <c r="D210" s="133"/>
      <c r="E210" s="119"/>
    </row>
    <row r="211" spans="3:5" ht="15" customHeight="1" x14ac:dyDescent="0.2">
      <c r="C211" s="119"/>
      <c r="D211" s="133"/>
      <c r="E211" s="119"/>
    </row>
    <row r="212" spans="3:5" ht="15" customHeight="1" x14ac:dyDescent="0.2">
      <c r="C212" s="119"/>
      <c r="D212" s="133"/>
      <c r="E212" s="119"/>
    </row>
    <row r="213" spans="3:5" ht="15" customHeight="1" x14ac:dyDescent="0.2">
      <c r="C213" s="119"/>
      <c r="D213" s="133"/>
      <c r="E213" s="119"/>
    </row>
    <row r="214" spans="3:5" ht="15" customHeight="1" x14ac:dyDescent="0.2">
      <c r="C214" s="119"/>
      <c r="D214" s="133"/>
      <c r="E214" s="119"/>
    </row>
    <row r="215" spans="3:5" ht="15" customHeight="1" x14ac:dyDescent="0.2">
      <c r="C215" s="119"/>
      <c r="D215" s="133"/>
      <c r="E215" s="119"/>
    </row>
    <row r="216" spans="3:5" ht="15" customHeight="1" x14ac:dyDescent="0.2">
      <c r="C216" s="119"/>
      <c r="D216" s="133"/>
      <c r="E216" s="119"/>
    </row>
    <row r="217" spans="3:5" ht="15" customHeight="1" x14ac:dyDescent="0.2">
      <c r="C217" s="119"/>
      <c r="D217" s="133"/>
      <c r="E217" s="119"/>
    </row>
    <row r="218" spans="3:5" ht="15" customHeight="1" x14ac:dyDescent="0.2">
      <c r="C218" s="119"/>
      <c r="D218" s="133"/>
      <c r="E218" s="119"/>
    </row>
    <row r="219" spans="3:5" ht="15" customHeight="1" x14ac:dyDescent="0.2">
      <c r="C219" s="119"/>
      <c r="D219" s="133"/>
      <c r="E219" s="119"/>
    </row>
    <row r="220" spans="3:5" ht="15" customHeight="1" x14ac:dyDescent="0.2">
      <c r="C220" s="119"/>
      <c r="D220" s="133"/>
      <c r="E220" s="119"/>
    </row>
    <row r="221" spans="3:5" ht="15" customHeight="1" x14ac:dyDescent="0.2">
      <c r="C221" s="119"/>
      <c r="D221" s="133"/>
      <c r="E221" s="119"/>
    </row>
    <row r="222" spans="3:5" ht="15" customHeight="1" x14ac:dyDescent="0.2">
      <c r="C222" s="119"/>
      <c r="D222" s="133"/>
      <c r="E222" s="119"/>
    </row>
    <row r="223" spans="3:5" ht="15" customHeight="1" x14ac:dyDescent="0.2">
      <c r="C223" s="119"/>
      <c r="D223" s="133"/>
      <c r="E223" s="119"/>
    </row>
    <row r="224" spans="3:5" ht="15" customHeight="1" x14ac:dyDescent="0.2">
      <c r="C224" s="119"/>
      <c r="D224" s="133"/>
      <c r="E224" s="119"/>
    </row>
    <row r="225" spans="3:5" ht="15" customHeight="1" x14ac:dyDescent="0.2">
      <c r="C225" s="119"/>
      <c r="D225" s="133"/>
      <c r="E225" s="119"/>
    </row>
    <row r="226" spans="3:5" ht="15" customHeight="1" x14ac:dyDescent="0.2">
      <c r="C226" s="119"/>
      <c r="D226" s="133"/>
      <c r="E226" s="119"/>
    </row>
    <row r="227" spans="3:5" ht="15" customHeight="1" x14ac:dyDescent="0.2">
      <c r="C227" s="119"/>
      <c r="D227" s="133"/>
      <c r="E227" s="119"/>
    </row>
    <row r="228" spans="3:5" ht="15" customHeight="1" x14ac:dyDescent="0.2">
      <c r="C228" s="119"/>
      <c r="D228" s="133"/>
      <c r="E228" s="119"/>
    </row>
    <row r="229" spans="3:5" ht="15" customHeight="1" x14ac:dyDescent="0.2">
      <c r="C229" s="119"/>
      <c r="D229" s="133"/>
      <c r="E229" s="119"/>
    </row>
    <row r="230" spans="3:5" ht="15" customHeight="1" x14ac:dyDescent="0.2">
      <c r="C230" s="119"/>
      <c r="D230" s="133"/>
      <c r="E230" s="119"/>
    </row>
    <row r="231" spans="3:5" ht="15" customHeight="1" x14ac:dyDescent="0.2">
      <c r="C231" s="119"/>
      <c r="D231" s="133"/>
      <c r="E231" s="119"/>
    </row>
    <row r="232" spans="3:5" ht="15" customHeight="1" x14ac:dyDescent="0.2">
      <c r="C232" s="119"/>
      <c r="D232" s="133"/>
      <c r="E232" s="119"/>
    </row>
    <row r="233" spans="3:5" ht="15" customHeight="1" x14ac:dyDescent="0.2">
      <c r="C233" s="119"/>
      <c r="D233" s="133"/>
      <c r="E233" s="119"/>
    </row>
    <row r="234" spans="3:5" ht="15" customHeight="1" x14ac:dyDescent="0.2">
      <c r="C234" s="119"/>
      <c r="D234" s="133"/>
      <c r="E234" s="119"/>
    </row>
    <row r="235" spans="3:5" ht="15" customHeight="1" x14ac:dyDescent="0.2">
      <c r="C235" s="119"/>
      <c r="D235" s="133"/>
      <c r="E235" s="119"/>
    </row>
    <row r="236" spans="3:5" ht="15" customHeight="1" x14ac:dyDescent="0.2">
      <c r="C236" s="119"/>
      <c r="D236" s="133"/>
      <c r="E236" s="119"/>
    </row>
    <row r="237" spans="3:5" ht="15" customHeight="1" x14ac:dyDescent="0.2">
      <c r="C237" s="119"/>
      <c r="D237" s="133"/>
      <c r="E237" s="119"/>
    </row>
    <row r="238" spans="3:5" ht="15" customHeight="1" x14ac:dyDescent="0.2">
      <c r="C238" s="119"/>
      <c r="D238" s="133"/>
      <c r="E238" s="119"/>
    </row>
    <row r="239" spans="3:5" ht="15" customHeight="1" x14ac:dyDescent="0.2">
      <c r="C239" s="119"/>
      <c r="D239" s="133"/>
      <c r="E239" s="119"/>
    </row>
    <row r="240" spans="3:5" ht="15" customHeight="1" x14ac:dyDescent="0.2">
      <c r="C240" s="119"/>
      <c r="D240" s="133"/>
      <c r="E240" s="119"/>
    </row>
    <row r="241" spans="3:5" ht="15" customHeight="1" x14ac:dyDescent="0.2">
      <c r="C241" s="119"/>
      <c r="D241" s="133"/>
      <c r="E241" s="119"/>
    </row>
    <row r="242" spans="3:5" ht="15" customHeight="1" x14ac:dyDescent="0.2">
      <c r="C242" s="119"/>
      <c r="D242" s="133"/>
      <c r="E242" s="119"/>
    </row>
    <row r="243" spans="3:5" ht="15" customHeight="1" x14ac:dyDescent="0.2">
      <c r="C243" s="119"/>
      <c r="D243" s="133"/>
      <c r="E243" s="119"/>
    </row>
    <row r="244" spans="3:5" ht="15" customHeight="1" x14ac:dyDescent="0.2">
      <c r="C244" s="119"/>
      <c r="D244" s="133"/>
      <c r="E244" s="119"/>
    </row>
    <row r="245" spans="3:5" ht="15" customHeight="1" x14ac:dyDescent="0.2">
      <c r="C245" s="119"/>
      <c r="D245" s="133"/>
      <c r="E245" s="119"/>
    </row>
    <row r="246" spans="3:5" ht="15" customHeight="1" x14ac:dyDescent="0.2">
      <c r="C246" s="119"/>
      <c r="D246" s="133"/>
      <c r="E246" s="119"/>
    </row>
    <row r="247" spans="3:5" ht="15" customHeight="1" x14ac:dyDescent="0.2">
      <c r="C247" s="119"/>
      <c r="D247" s="133"/>
      <c r="E247" s="119"/>
    </row>
    <row r="248" spans="3:5" ht="15" customHeight="1" x14ac:dyDescent="0.2">
      <c r="C248" s="119"/>
      <c r="D248" s="133"/>
      <c r="E248" s="119"/>
    </row>
    <row r="249" spans="3:5" ht="15" customHeight="1" x14ac:dyDescent="0.2">
      <c r="C249" s="119"/>
      <c r="D249" s="133"/>
      <c r="E249" s="119"/>
    </row>
    <row r="250" spans="3:5" ht="15" customHeight="1" x14ac:dyDescent="0.2">
      <c r="C250" s="119"/>
      <c r="D250" s="133"/>
      <c r="E250" s="119"/>
    </row>
    <row r="251" spans="3:5" ht="15" customHeight="1" x14ac:dyDescent="0.2">
      <c r="C251" s="119"/>
      <c r="D251" s="133"/>
      <c r="E251" s="119"/>
    </row>
    <row r="252" spans="3:5" ht="15" customHeight="1" x14ac:dyDescent="0.2">
      <c r="C252" s="119"/>
      <c r="D252" s="133"/>
      <c r="E252" s="119"/>
    </row>
    <row r="253" spans="3:5" ht="15" customHeight="1" x14ac:dyDescent="0.2">
      <c r="C253" s="119"/>
      <c r="D253" s="133"/>
      <c r="E253" s="119"/>
    </row>
    <row r="254" spans="3:5" ht="15" customHeight="1" x14ac:dyDescent="0.2">
      <c r="C254" s="119"/>
      <c r="D254" s="133"/>
      <c r="E254" s="119"/>
    </row>
    <row r="255" spans="3:5" ht="15" customHeight="1" x14ac:dyDescent="0.2">
      <c r="C255" s="119"/>
      <c r="D255" s="133"/>
      <c r="E255" s="119"/>
    </row>
    <row r="256" spans="3:5" ht="15" customHeight="1" x14ac:dyDescent="0.2">
      <c r="C256" s="119"/>
      <c r="D256" s="133"/>
      <c r="E256" s="119"/>
    </row>
    <row r="257" spans="3:5" ht="15" customHeight="1" x14ac:dyDescent="0.2">
      <c r="C257" s="119"/>
      <c r="D257" s="133"/>
      <c r="E257" s="119"/>
    </row>
    <row r="258" spans="3:5" ht="15" customHeight="1" x14ac:dyDescent="0.2">
      <c r="C258" s="119"/>
      <c r="D258" s="133"/>
      <c r="E258" s="119"/>
    </row>
    <row r="259" spans="3:5" ht="15" customHeight="1" x14ac:dyDescent="0.2">
      <c r="C259" s="119"/>
      <c r="D259" s="133"/>
      <c r="E259" s="119"/>
    </row>
    <row r="260" spans="3:5" ht="15" customHeight="1" x14ac:dyDescent="0.2">
      <c r="C260" s="119"/>
      <c r="D260" s="133"/>
      <c r="E260" s="119"/>
    </row>
    <row r="261" spans="3:5" ht="15" customHeight="1" x14ac:dyDescent="0.2">
      <c r="C261" s="119"/>
      <c r="D261" s="133"/>
      <c r="E261" s="119"/>
    </row>
    <row r="262" spans="3:5" ht="15" customHeight="1" x14ac:dyDescent="0.2">
      <c r="C262" s="119"/>
      <c r="D262" s="133"/>
      <c r="E262" s="119"/>
    </row>
    <row r="263" spans="3:5" ht="15" customHeight="1" x14ac:dyDescent="0.2">
      <c r="C263" s="119"/>
      <c r="D263" s="133"/>
      <c r="E263" s="119"/>
    </row>
    <row r="264" spans="3:5" ht="15" customHeight="1" x14ac:dyDescent="0.2">
      <c r="C264" s="119"/>
      <c r="D264" s="133"/>
      <c r="E264" s="119"/>
    </row>
    <row r="265" spans="3:5" ht="15" customHeight="1" x14ac:dyDescent="0.2">
      <c r="C265" s="119"/>
      <c r="D265" s="133"/>
      <c r="E265" s="119"/>
    </row>
    <row r="266" spans="3:5" ht="15" customHeight="1" x14ac:dyDescent="0.2">
      <c r="C266" s="119"/>
      <c r="D266" s="133"/>
      <c r="E266" s="119"/>
    </row>
    <row r="267" spans="3:5" ht="15" customHeight="1" x14ac:dyDescent="0.2">
      <c r="C267" s="119"/>
      <c r="D267" s="133"/>
      <c r="E267" s="119"/>
    </row>
    <row r="268" spans="3:5" ht="15" customHeight="1" x14ac:dyDescent="0.2">
      <c r="C268" s="119"/>
      <c r="D268" s="133"/>
      <c r="E268" s="119"/>
    </row>
    <row r="269" spans="3:5" ht="15" customHeight="1" x14ac:dyDescent="0.2">
      <c r="C269" s="119"/>
      <c r="D269" s="133"/>
      <c r="E269" s="119"/>
    </row>
    <row r="270" spans="3:5" ht="15" customHeight="1" x14ac:dyDescent="0.2">
      <c r="C270" s="119"/>
      <c r="D270" s="133"/>
      <c r="E270" s="119"/>
    </row>
    <row r="271" spans="3:5" ht="15" customHeight="1" x14ac:dyDescent="0.2">
      <c r="C271" s="119"/>
      <c r="D271" s="133"/>
      <c r="E271" s="119"/>
    </row>
    <row r="272" spans="3:5" ht="15" customHeight="1" x14ac:dyDescent="0.2">
      <c r="C272" s="119"/>
      <c r="D272" s="133"/>
      <c r="E272" s="119"/>
    </row>
    <row r="273" spans="3:5" ht="15" customHeight="1" x14ac:dyDescent="0.2">
      <c r="C273" s="119"/>
      <c r="D273" s="133"/>
      <c r="E273" s="231"/>
    </row>
    <row r="274" spans="3:5" ht="15" customHeight="1" x14ac:dyDescent="0.2">
      <c r="C274" s="119"/>
      <c r="D274" s="133"/>
      <c r="E274" s="119"/>
    </row>
    <row r="275" spans="3:5" ht="15" customHeight="1" x14ac:dyDescent="0.2">
      <c r="C275" s="119"/>
      <c r="D275" s="133"/>
      <c r="E275" s="119"/>
    </row>
    <row r="276" spans="3:5" ht="15" customHeight="1" x14ac:dyDescent="0.2">
      <c r="C276" s="119"/>
      <c r="D276" s="133"/>
      <c r="E276" s="119"/>
    </row>
    <row r="277" spans="3:5" ht="15" customHeight="1" x14ac:dyDescent="0.2">
      <c r="C277" s="119"/>
      <c r="D277" s="133"/>
      <c r="E277" s="119"/>
    </row>
    <row r="278" spans="3:5" ht="15" customHeight="1" x14ac:dyDescent="0.2">
      <c r="C278" s="119"/>
      <c r="D278" s="133"/>
      <c r="E278" s="119"/>
    </row>
    <row r="279" spans="3:5" ht="15" customHeight="1" x14ac:dyDescent="0.2">
      <c r="C279" s="119"/>
      <c r="D279" s="133"/>
      <c r="E279" s="119"/>
    </row>
    <row r="280" spans="3:5" ht="15" customHeight="1" x14ac:dyDescent="0.2">
      <c r="C280" s="119"/>
      <c r="D280" s="133"/>
      <c r="E280" s="119"/>
    </row>
    <row r="281" spans="3:5" ht="15" customHeight="1" x14ac:dyDescent="0.2">
      <c r="C281" s="119"/>
      <c r="D281" s="133"/>
      <c r="E281" s="119"/>
    </row>
    <row r="282" spans="3:5" ht="15" customHeight="1" x14ac:dyDescent="0.2">
      <c r="C282" s="119"/>
      <c r="D282" s="133"/>
      <c r="E282" s="119"/>
    </row>
    <row r="283" spans="3:5" ht="15" customHeight="1" x14ac:dyDescent="0.2">
      <c r="C283" s="119"/>
      <c r="D283" s="133"/>
      <c r="E283" s="119"/>
    </row>
    <row r="284" spans="3:5" ht="15" customHeight="1" x14ac:dyDescent="0.2">
      <c r="C284" s="119"/>
      <c r="D284" s="133"/>
      <c r="E284" s="119"/>
    </row>
    <row r="285" spans="3:5" ht="15" customHeight="1" x14ac:dyDescent="0.2">
      <c r="C285" s="119"/>
      <c r="D285" s="133"/>
      <c r="E285" s="119"/>
    </row>
    <row r="286" spans="3:5" ht="15" customHeight="1" x14ac:dyDescent="0.2">
      <c r="C286" s="119"/>
      <c r="D286" s="133"/>
      <c r="E286" s="119"/>
    </row>
    <row r="287" spans="3:5" ht="15" customHeight="1" x14ac:dyDescent="0.2">
      <c r="C287" s="119"/>
      <c r="D287" s="133"/>
      <c r="E287" s="119"/>
    </row>
    <row r="288" spans="3:5" ht="15" customHeight="1" x14ac:dyDescent="0.2">
      <c r="C288" s="119"/>
      <c r="D288" s="133"/>
      <c r="E288" s="119"/>
    </row>
    <row r="289" spans="3:5" ht="15" customHeight="1" x14ac:dyDescent="0.2">
      <c r="C289" s="119"/>
      <c r="D289" s="133"/>
      <c r="E289" s="119"/>
    </row>
    <row r="290" spans="3:5" ht="15" customHeight="1" x14ac:dyDescent="0.2">
      <c r="C290" s="119"/>
      <c r="D290" s="133"/>
      <c r="E290" s="119"/>
    </row>
    <row r="291" spans="3:5" ht="15" customHeight="1" x14ac:dyDescent="0.2">
      <c r="C291" s="119"/>
      <c r="D291" s="133"/>
      <c r="E291" s="119"/>
    </row>
    <row r="292" spans="3:5" ht="15" customHeight="1" x14ac:dyDescent="0.2">
      <c r="C292" s="119"/>
      <c r="D292" s="133"/>
      <c r="E292" s="119"/>
    </row>
    <row r="293" spans="3:5" ht="15" customHeight="1" x14ac:dyDescent="0.2">
      <c r="C293" s="119"/>
      <c r="D293" s="133"/>
      <c r="E293" s="119"/>
    </row>
    <row r="294" spans="3:5" ht="15" customHeight="1" x14ac:dyDescent="0.2">
      <c r="C294" s="119"/>
      <c r="D294" s="133"/>
      <c r="E294" s="119"/>
    </row>
    <row r="295" spans="3:5" ht="15" customHeight="1" x14ac:dyDescent="0.2">
      <c r="C295" s="119"/>
      <c r="D295" s="133"/>
      <c r="E295" s="119"/>
    </row>
    <row r="296" spans="3:5" ht="15" customHeight="1" x14ac:dyDescent="0.2">
      <c r="C296" s="119"/>
      <c r="D296" s="133"/>
      <c r="E296" s="119"/>
    </row>
    <row r="297" spans="3:5" ht="15" customHeight="1" x14ac:dyDescent="0.2">
      <c r="C297" s="119"/>
      <c r="D297" s="133"/>
      <c r="E297" s="119"/>
    </row>
    <row r="298" spans="3:5" ht="15" customHeight="1" x14ac:dyDescent="0.2">
      <c r="C298" s="119"/>
      <c r="D298" s="133"/>
      <c r="E298" s="119"/>
    </row>
    <row r="299" spans="3:5" ht="15" customHeight="1" x14ac:dyDescent="0.2">
      <c r="C299" s="119"/>
      <c r="D299" s="133"/>
      <c r="E299" s="119"/>
    </row>
    <row r="300" spans="3:5" ht="15" customHeight="1" x14ac:dyDescent="0.2">
      <c r="C300" s="119"/>
      <c r="D300" s="133"/>
      <c r="E300" s="119"/>
    </row>
    <row r="301" spans="3:5" ht="15" customHeight="1" x14ac:dyDescent="0.2">
      <c r="C301" s="119"/>
      <c r="D301" s="133"/>
      <c r="E301" s="119"/>
    </row>
    <row r="302" spans="3:5" ht="15" customHeight="1" x14ac:dyDescent="0.2">
      <c r="C302" s="119"/>
      <c r="D302" s="133"/>
      <c r="E302" s="119"/>
    </row>
    <row r="303" spans="3:5" ht="15" customHeight="1" x14ac:dyDescent="0.2">
      <c r="C303" s="119"/>
      <c r="D303" s="133"/>
      <c r="E303" s="119"/>
    </row>
    <row r="304" spans="3:5" ht="15" customHeight="1" x14ac:dyDescent="0.2">
      <c r="C304" s="119"/>
      <c r="D304" s="133"/>
      <c r="E304" s="119"/>
    </row>
    <row r="305" spans="3:5" ht="15" customHeight="1" x14ac:dyDescent="0.2">
      <c r="C305" s="119"/>
      <c r="D305" s="133"/>
      <c r="E305" s="119"/>
    </row>
    <row r="306" spans="3:5" ht="15" customHeight="1" x14ac:dyDescent="0.2">
      <c r="C306" s="119"/>
      <c r="D306" s="133"/>
      <c r="E306" s="119"/>
    </row>
    <row r="307" spans="3:5" ht="15" customHeight="1" x14ac:dyDescent="0.2">
      <c r="C307" s="119"/>
      <c r="D307" s="133"/>
      <c r="E307" s="119"/>
    </row>
    <row r="308" spans="3:5" ht="15" customHeight="1" x14ac:dyDescent="0.2">
      <c r="C308" s="119"/>
      <c r="D308" s="133"/>
      <c r="E308" s="119"/>
    </row>
    <row r="309" spans="3:5" ht="15" customHeight="1" x14ac:dyDescent="0.2">
      <c r="C309" s="119"/>
      <c r="D309" s="133"/>
      <c r="E309" s="119"/>
    </row>
    <row r="310" spans="3:5" ht="15" customHeight="1" x14ac:dyDescent="0.2">
      <c r="C310" s="119"/>
      <c r="D310" s="133"/>
      <c r="E310" s="119"/>
    </row>
    <row r="311" spans="3:5" ht="15" customHeight="1" x14ac:dyDescent="0.2">
      <c r="C311" s="119"/>
      <c r="D311" s="133"/>
      <c r="E311" s="119"/>
    </row>
    <row r="312" spans="3:5" ht="15" customHeight="1" x14ac:dyDescent="0.2">
      <c r="C312" s="119"/>
      <c r="D312" s="133"/>
      <c r="E312" s="119"/>
    </row>
    <row r="313" spans="3:5" ht="15" customHeight="1" x14ac:dyDescent="0.2">
      <c r="C313" s="119"/>
      <c r="D313" s="133"/>
      <c r="E313" s="119"/>
    </row>
    <row r="314" spans="3:5" ht="15" customHeight="1" x14ac:dyDescent="0.2">
      <c r="C314" s="119"/>
      <c r="D314" s="133"/>
      <c r="E314" s="119"/>
    </row>
    <row r="315" spans="3:5" ht="15" customHeight="1" x14ac:dyDescent="0.2">
      <c r="C315" s="119"/>
      <c r="D315" s="133"/>
      <c r="E315" s="119"/>
    </row>
    <row r="316" spans="3:5" ht="15" customHeight="1" x14ac:dyDescent="0.2">
      <c r="C316" s="119"/>
      <c r="D316" s="133"/>
      <c r="E316" s="119"/>
    </row>
    <row r="317" spans="3:5" ht="15" customHeight="1" x14ac:dyDescent="0.2">
      <c r="C317" s="119"/>
      <c r="D317" s="133"/>
      <c r="E317" s="119"/>
    </row>
    <row r="318" spans="3:5" ht="15" customHeight="1" x14ac:dyDescent="0.2">
      <c r="C318" s="119"/>
      <c r="D318" s="133"/>
      <c r="E318" s="119"/>
    </row>
    <row r="319" spans="3:5" ht="15" customHeight="1" x14ac:dyDescent="0.2">
      <c r="C319" s="119"/>
      <c r="D319" s="133"/>
      <c r="E319" s="119"/>
    </row>
    <row r="320" spans="3:5" ht="15" customHeight="1" x14ac:dyDescent="0.2">
      <c r="C320" s="119"/>
      <c r="D320" s="133"/>
      <c r="E320" s="119"/>
    </row>
    <row r="321" spans="3:5" ht="15" customHeight="1" x14ac:dyDescent="0.2">
      <c r="C321" s="119"/>
      <c r="D321" s="133"/>
      <c r="E321" s="119"/>
    </row>
    <row r="322" spans="3:5" ht="15" customHeight="1" x14ac:dyDescent="0.2">
      <c r="C322" s="119"/>
      <c r="D322" s="133"/>
      <c r="E322" s="119"/>
    </row>
    <row r="323" spans="3:5" ht="15" customHeight="1" x14ac:dyDescent="0.2">
      <c r="C323" s="119"/>
      <c r="D323" s="133"/>
      <c r="E323" s="119"/>
    </row>
    <row r="324" spans="3:5" ht="15" customHeight="1" x14ac:dyDescent="0.2">
      <c r="C324" s="119"/>
      <c r="D324" s="133"/>
      <c r="E324" s="119"/>
    </row>
    <row r="325" spans="3:5" ht="15" customHeight="1" x14ac:dyDescent="0.2">
      <c r="C325" s="119"/>
      <c r="D325" s="133"/>
      <c r="E325" s="119"/>
    </row>
    <row r="326" spans="3:5" ht="15" customHeight="1" x14ac:dyDescent="0.2">
      <c r="C326" s="119"/>
      <c r="D326" s="133"/>
      <c r="E326" s="119"/>
    </row>
    <row r="327" spans="3:5" ht="15" customHeight="1" x14ac:dyDescent="0.2">
      <c r="C327" s="119"/>
      <c r="D327" s="133"/>
      <c r="E327" s="119"/>
    </row>
    <row r="328" spans="3:5" ht="15" customHeight="1" x14ac:dyDescent="0.2">
      <c r="C328" s="119"/>
      <c r="D328" s="133"/>
      <c r="E328" s="119"/>
    </row>
    <row r="329" spans="3:5" ht="15" customHeight="1" x14ac:dyDescent="0.2">
      <c r="C329" s="119"/>
      <c r="D329" s="133"/>
      <c r="E329" s="119"/>
    </row>
    <row r="330" spans="3:5" ht="15" customHeight="1" x14ac:dyDescent="0.2">
      <c r="C330" s="119"/>
      <c r="D330" s="133"/>
      <c r="E330" s="119"/>
    </row>
    <row r="331" spans="3:5" ht="15" customHeight="1" x14ac:dyDescent="0.2">
      <c r="C331" s="119"/>
      <c r="D331" s="133"/>
      <c r="E331" s="119"/>
    </row>
    <row r="332" spans="3:5" ht="15" customHeight="1" x14ac:dyDescent="0.2">
      <c r="C332" s="119"/>
      <c r="D332" s="133"/>
      <c r="E332" s="119"/>
    </row>
    <row r="333" spans="3:5" ht="15" customHeight="1" x14ac:dyDescent="0.2">
      <c r="C333" s="119"/>
      <c r="D333" s="133"/>
      <c r="E333" s="119"/>
    </row>
    <row r="334" spans="3:5" ht="15" customHeight="1" x14ac:dyDescent="0.2">
      <c r="C334" s="119"/>
      <c r="D334" s="133"/>
      <c r="E334" s="119"/>
    </row>
    <row r="335" spans="3:5" ht="15" customHeight="1" x14ac:dyDescent="0.2">
      <c r="C335" s="119"/>
      <c r="D335" s="133"/>
      <c r="E335" s="119"/>
    </row>
    <row r="336" spans="3:5" ht="15" customHeight="1" x14ac:dyDescent="0.2">
      <c r="C336" s="119"/>
      <c r="D336" s="133"/>
      <c r="E336" s="119"/>
    </row>
    <row r="337" spans="3:5" ht="15" customHeight="1" x14ac:dyDescent="0.2">
      <c r="C337" s="119"/>
      <c r="D337" s="133"/>
      <c r="E337" s="119"/>
    </row>
    <row r="338" spans="3:5" ht="15" customHeight="1" x14ac:dyDescent="0.2">
      <c r="C338" s="119"/>
      <c r="D338" s="133"/>
      <c r="E338" s="119"/>
    </row>
    <row r="339" spans="3:5" ht="15" customHeight="1" x14ac:dyDescent="0.2">
      <c r="C339" s="119"/>
      <c r="D339" s="133"/>
      <c r="E339" s="119"/>
    </row>
    <row r="340" spans="3:5" ht="15" customHeight="1" x14ac:dyDescent="0.2">
      <c r="C340" s="119"/>
      <c r="D340" s="133"/>
      <c r="E340" s="119"/>
    </row>
    <row r="341" spans="3:5" ht="15" customHeight="1" x14ac:dyDescent="0.2">
      <c r="C341" s="119"/>
      <c r="D341" s="133"/>
      <c r="E341" s="119"/>
    </row>
    <row r="342" spans="3:5" ht="15" customHeight="1" x14ac:dyDescent="0.2">
      <c r="C342" s="119"/>
      <c r="D342" s="133"/>
      <c r="E342" s="119"/>
    </row>
    <row r="343" spans="3:5" ht="15" customHeight="1" x14ac:dyDescent="0.2">
      <c r="C343" s="138"/>
      <c r="D343" s="138"/>
      <c r="E343" s="138"/>
    </row>
    <row r="344" spans="3:5" ht="15" customHeight="1" x14ac:dyDescent="0.2">
      <c r="C344" s="138"/>
      <c r="D344" s="138"/>
      <c r="E344" s="138"/>
    </row>
    <row r="345" spans="3:5" ht="15" customHeight="1" x14ac:dyDescent="0.2">
      <c r="C345" s="138"/>
      <c r="D345" s="138"/>
      <c r="E345" s="138"/>
    </row>
    <row r="346" spans="3:5" ht="15" customHeight="1" x14ac:dyDescent="0.2">
      <c r="C346" s="138"/>
      <c r="D346" s="138"/>
      <c r="E346" s="138"/>
    </row>
    <row r="347" spans="3:5" ht="15" customHeight="1" x14ac:dyDescent="0.2">
      <c r="C347" s="138"/>
      <c r="D347" s="138"/>
      <c r="E347" s="138"/>
    </row>
    <row r="348" spans="3:5" ht="15" customHeight="1" x14ac:dyDescent="0.2">
      <c r="C348" s="138"/>
      <c r="D348" s="138"/>
      <c r="E348" s="138"/>
    </row>
    <row r="349" spans="3:5" ht="15" customHeight="1" x14ac:dyDescent="0.2">
      <c r="C349" s="138"/>
      <c r="D349" s="138"/>
      <c r="E349" s="138"/>
    </row>
    <row r="350" spans="3:5" ht="15" customHeight="1" x14ac:dyDescent="0.2">
      <c r="C350" s="138"/>
      <c r="D350" s="138"/>
      <c r="E350" s="138"/>
    </row>
    <row r="351" spans="3:5" ht="15" customHeight="1" x14ac:dyDescent="0.2">
      <c r="C351" s="138"/>
      <c r="D351" s="138"/>
      <c r="E351" s="138"/>
    </row>
    <row r="352" spans="3:5" ht="15" customHeight="1" x14ac:dyDescent="0.2">
      <c r="C352" s="138"/>
      <c r="D352" s="138"/>
      <c r="E352" s="138"/>
    </row>
    <row r="353" spans="3:5" ht="15" customHeight="1" x14ac:dyDescent="0.2">
      <c r="C353" s="138"/>
      <c r="D353" s="138"/>
      <c r="E353" s="138"/>
    </row>
    <row r="354" spans="3:5" ht="15" customHeight="1" x14ac:dyDescent="0.2">
      <c r="C354" s="138"/>
      <c r="D354" s="138"/>
      <c r="E354" s="138"/>
    </row>
    <row r="355" spans="3:5" ht="15" customHeight="1" x14ac:dyDescent="0.2">
      <c r="C355" s="138"/>
      <c r="D355" s="138"/>
      <c r="E355" s="138"/>
    </row>
    <row r="356" spans="3:5" ht="15" customHeight="1" x14ac:dyDescent="0.2">
      <c r="C356" s="138"/>
      <c r="D356" s="138"/>
      <c r="E356" s="138"/>
    </row>
    <row r="357" spans="3:5" ht="15" customHeight="1" x14ac:dyDescent="0.2">
      <c r="C357" s="138"/>
      <c r="D357" s="138"/>
      <c r="E357" s="138"/>
    </row>
    <row r="358" spans="3:5" ht="15" customHeight="1" x14ac:dyDescent="0.2">
      <c r="C358" s="138"/>
      <c r="D358" s="138"/>
      <c r="E358" s="138"/>
    </row>
    <row r="359" spans="3:5" ht="15" customHeight="1" x14ac:dyDescent="0.2">
      <c r="C359" s="138"/>
      <c r="D359" s="138"/>
      <c r="E359" s="138"/>
    </row>
    <row r="360" spans="3:5" ht="15" customHeight="1" x14ac:dyDescent="0.2">
      <c r="C360" s="138"/>
      <c r="D360" s="138"/>
      <c r="E360" s="138"/>
    </row>
    <row r="361" spans="3:5" ht="15" customHeight="1" x14ac:dyDescent="0.2">
      <c r="C361" s="138"/>
      <c r="D361" s="138"/>
      <c r="E361" s="138"/>
    </row>
    <row r="362" spans="3:5" ht="15" customHeight="1" x14ac:dyDescent="0.2">
      <c r="C362" s="138"/>
      <c r="D362" s="138"/>
      <c r="E362" s="138"/>
    </row>
    <row r="363" spans="3:5" ht="15" customHeight="1" x14ac:dyDescent="0.2">
      <c r="C363" s="138"/>
      <c r="D363" s="138"/>
      <c r="E363" s="138"/>
    </row>
    <row r="364" spans="3:5" ht="15" customHeight="1" x14ac:dyDescent="0.2">
      <c r="C364" s="138"/>
      <c r="D364" s="138"/>
      <c r="E364" s="138"/>
    </row>
    <row r="365" spans="3:5" ht="15" customHeight="1" x14ac:dyDescent="0.2">
      <c r="C365" s="138"/>
      <c r="D365" s="138"/>
      <c r="E365" s="138"/>
    </row>
    <row r="366" spans="3:5" ht="15" customHeight="1" x14ac:dyDescent="0.2">
      <c r="C366" s="119"/>
      <c r="D366" s="133"/>
      <c r="E366" s="192"/>
    </row>
    <row r="367" spans="3:5" ht="15" customHeight="1" x14ac:dyDescent="0.2">
      <c r="C367" s="119"/>
      <c r="D367" s="133"/>
      <c r="E367" s="192"/>
    </row>
    <row r="368" spans="3:5" ht="15" customHeight="1" x14ac:dyDescent="0.2">
      <c r="C368" s="119"/>
      <c r="D368" s="133"/>
      <c r="E368" s="192"/>
    </row>
    <row r="369" spans="3:5" ht="15" customHeight="1" x14ac:dyDescent="0.2">
      <c r="C369" s="119"/>
      <c r="D369" s="133"/>
      <c r="E369" s="192"/>
    </row>
    <row r="370" spans="3:5" ht="15" customHeight="1" x14ac:dyDescent="0.2">
      <c r="C370" s="119"/>
      <c r="D370" s="133"/>
      <c r="E370" s="192"/>
    </row>
    <row r="371" spans="3:5" ht="15" customHeight="1" x14ac:dyDescent="0.2">
      <c r="C371" s="192"/>
      <c r="D371" s="133"/>
      <c r="E371" s="192"/>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Cover_Sheet</vt:lpstr>
      <vt:lpstr>Hole Summary</vt:lpstr>
      <vt:lpstr>Geochem</vt:lpstr>
      <vt:lpstr>Drill_Log</vt:lpstr>
      <vt:lpstr>Mineralization</vt:lpstr>
      <vt:lpstr>Veins</vt:lpstr>
      <vt:lpstr>Structure</vt:lpstr>
      <vt:lpstr>Alteration</vt:lpstr>
      <vt:lpstr>Sample_Descrips</vt:lpstr>
      <vt:lpstr>Boxes</vt:lpstr>
      <vt:lpstr>Geotech</vt:lpstr>
      <vt:lpstr>Feet - Metre </vt:lpstr>
      <vt:lpstr>Codes</vt:lpstr>
      <vt:lpstr>Drill_Log!Print_Titles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Marmont</dc:creator>
  <cp:lastModifiedBy>Scott.Casselman</cp:lastModifiedBy>
  <cp:lastPrinted>2014-08-25T14:26:37Z</cp:lastPrinted>
  <dcterms:created xsi:type="dcterms:W3CDTF">2005-03-06T23:57:01Z</dcterms:created>
  <dcterms:modified xsi:type="dcterms:W3CDTF">2019-09-17T17:48:54Z</dcterms:modified>
</cp:coreProperties>
</file>