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G:\H.S. Bostock Core Library\Core Photos and Data\Liv\GG-LIV-17-03\"/>
    </mc:Choice>
  </mc:AlternateContent>
  <bookViews>
    <workbookView xWindow="-15" yWindow="-15" windowWidth="10200" windowHeight="8160"/>
  </bookViews>
  <sheets>
    <sheet name="Cover_Sheet" sheetId="7" r:id="rId1"/>
    <sheet name="Hole Summary" sheetId="17" r:id="rId2"/>
    <sheet name="Geochem" sheetId="23" r:id="rId3"/>
    <sheet name="Feet - Metre " sheetId="21" r:id="rId4"/>
    <sheet name="Geotech" sheetId="22" r:id="rId5"/>
    <sheet name="Drill_Log" sheetId="1" r:id="rId6"/>
    <sheet name="Veins" sheetId="13" r:id="rId7"/>
    <sheet name="Structure" sheetId="14" r:id="rId8"/>
    <sheet name="Alteration" sheetId="15" r:id="rId9"/>
    <sheet name="Mineralization" sheetId="4" r:id="rId10"/>
    <sheet name="Sample_Descrips" sheetId="2" r:id="rId11"/>
    <sheet name="Boxes" sheetId="9" r:id="rId12"/>
    <sheet name="Codes" sheetId="16" r:id="rId13"/>
  </sheets>
  <definedNames>
    <definedName name="_xlnm.Print_Titles" localSheetId="5">Drill_Log!$1:$2</definedName>
  </definedNames>
  <calcPr calcId="162913"/>
</workbook>
</file>

<file path=xl/calcChain.xml><?xml version="1.0" encoding="utf-8"?>
<calcChain xmlns="http://schemas.openxmlformats.org/spreadsheetml/2006/main">
  <c r="E116" i="23" l="1"/>
  <c r="E115" i="23"/>
  <c r="J113" i="23"/>
  <c r="I113" i="23"/>
  <c r="E113" i="23"/>
  <c r="J112" i="23"/>
  <c r="I112" i="23"/>
  <c r="E112" i="23"/>
  <c r="J92" i="23"/>
  <c r="I92" i="23"/>
  <c r="E92" i="23"/>
  <c r="J91" i="23"/>
  <c r="I91" i="23"/>
  <c r="E91" i="23"/>
  <c r="J86" i="23"/>
  <c r="I86" i="23"/>
  <c r="J85" i="23"/>
  <c r="I85" i="23"/>
  <c r="J32" i="23"/>
  <c r="I32" i="23"/>
  <c r="J31" i="23"/>
  <c r="I31" i="23"/>
  <c r="B4" i="4" l="1"/>
  <c r="B5" i="4"/>
  <c r="B6" i="4"/>
  <c r="B7" i="4"/>
  <c r="B8" i="4"/>
  <c r="B9" i="4"/>
  <c r="B10" i="4"/>
  <c r="B11" i="4"/>
  <c r="B14" i="4"/>
  <c r="B15" i="4"/>
  <c r="B16" i="4"/>
  <c r="B17" i="4"/>
  <c r="B18" i="4"/>
  <c r="B19" i="4"/>
  <c r="B20" i="4"/>
  <c r="B21" i="4"/>
  <c r="B22" i="4"/>
  <c r="B23" i="4"/>
  <c r="B24" i="4"/>
  <c r="B25" i="4"/>
  <c r="B26" i="4"/>
  <c r="B3" i="4"/>
  <c r="B4" i="15"/>
  <c r="B5" i="15"/>
  <c r="B7" i="15"/>
  <c r="B8" i="15"/>
  <c r="B9" i="15"/>
  <c r="B10" i="15"/>
  <c r="B11" i="15"/>
  <c r="B12" i="15"/>
  <c r="B13" i="15"/>
  <c r="B14" i="15"/>
  <c r="B15" i="15"/>
  <c r="B16" i="15"/>
  <c r="B17" i="15"/>
  <c r="B19" i="15"/>
  <c r="B20" i="15"/>
  <c r="B21" i="15"/>
  <c r="B22" i="15"/>
  <c r="B23" i="15"/>
  <c r="B24" i="15"/>
  <c r="B25" i="15"/>
  <c r="B3" i="15"/>
  <c r="B17" i="14"/>
  <c r="B18" i="14"/>
  <c r="B21" i="14"/>
  <c r="B22" i="14"/>
  <c r="D51" i="22" l="1"/>
  <c r="F51" i="22" s="1"/>
  <c r="D52" i="22"/>
  <c r="F52" i="22" s="1"/>
  <c r="B51" i="22"/>
  <c r="B52" i="22"/>
  <c r="B53" i="22"/>
  <c r="D53" i="22" s="1"/>
  <c r="B54" i="22"/>
  <c r="D54" i="22" s="1"/>
  <c r="B55" i="22"/>
  <c r="D55" i="22" s="1"/>
  <c r="C82" i="2"/>
  <c r="F55" i="22" l="1"/>
  <c r="H55" i="22"/>
  <c r="F54" i="22"/>
  <c r="H54" i="22"/>
  <c r="F53" i="22"/>
  <c r="H53" i="22"/>
  <c r="H52" i="22"/>
  <c r="H51" i="22"/>
  <c r="B13" i="1"/>
  <c r="C62" i="2"/>
  <c r="C22" i="2"/>
  <c r="C5" i="2" l="1"/>
  <c r="C6" i="2"/>
  <c r="C7" i="2"/>
  <c r="C8" i="2"/>
  <c r="C9" i="2"/>
  <c r="C10" i="2"/>
  <c r="C11" i="2"/>
  <c r="C12" i="2"/>
  <c r="C13" i="2"/>
  <c r="C14" i="2"/>
  <c r="C15" i="2"/>
  <c r="C16" i="2"/>
  <c r="C17" i="2"/>
  <c r="C18" i="2"/>
  <c r="C19" i="2"/>
  <c r="C20" i="2"/>
  <c r="C23" i="2"/>
  <c r="C24" i="2"/>
  <c r="C25" i="2"/>
  <c r="C26" i="2"/>
  <c r="C27" i="2"/>
  <c r="C28" i="2"/>
  <c r="C29" i="2"/>
  <c r="C30" i="2"/>
  <c r="C31" i="2"/>
  <c r="C32" i="2"/>
  <c r="C33" i="2"/>
  <c r="C34" i="2"/>
  <c r="C35" i="2"/>
  <c r="C36" i="2"/>
  <c r="C37" i="2"/>
  <c r="C38" i="2"/>
  <c r="C39" i="2"/>
  <c r="C40" i="2"/>
  <c r="C43" i="2"/>
  <c r="C44" i="2"/>
  <c r="C45" i="2"/>
  <c r="C46" i="2"/>
  <c r="C47" i="2"/>
  <c r="C48" i="2"/>
  <c r="C49" i="2"/>
  <c r="C50" i="2"/>
  <c r="C51" i="2"/>
  <c r="C52" i="2"/>
  <c r="C53" i="2"/>
  <c r="C54" i="2"/>
  <c r="C55" i="2"/>
  <c r="C56" i="2"/>
  <c r="C57" i="2"/>
  <c r="C58" i="2"/>
  <c r="C59" i="2"/>
  <c r="C60" i="2"/>
  <c r="C63" i="2"/>
  <c r="C64" i="2"/>
  <c r="C65" i="2"/>
  <c r="C66" i="2"/>
  <c r="C67" i="2"/>
  <c r="C68" i="2"/>
  <c r="C69" i="2"/>
  <c r="C70" i="2"/>
  <c r="C71" i="2"/>
  <c r="C72" i="2"/>
  <c r="C73" i="2"/>
  <c r="C74" i="2"/>
  <c r="C75" i="2"/>
  <c r="C76" i="2"/>
  <c r="C77" i="2"/>
  <c r="C78" i="2"/>
  <c r="C79" i="2"/>
  <c r="C80" i="2"/>
  <c r="C83" i="2"/>
  <c r="C84" i="2"/>
  <c r="C85" i="2"/>
  <c r="C86" i="2"/>
  <c r="C87" i="2"/>
  <c r="C88" i="2"/>
  <c r="C89" i="2"/>
  <c r="C90" i="2"/>
  <c r="C91" i="2"/>
  <c r="C92" i="2"/>
  <c r="C93" i="2"/>
  <c r="C94" i="2"/>
  <c r="C95" i="2"/>
  <c r="C96" i="2"/>
  <c r="C97" i="2"/>
  <c r="C98" i="2"/>
  <c r="C99" i="2"/>
  <c r="C100" i="2"/>
  <c r="C103" i="2"/>
  <c r="C104" i="2"/>
  <c r="C105" i="2"/>
  <c r="C106" i="2"/>
  <c r="C107" i="2"/>
  <c r="C108" i="2"/>
  <c r="C109" i="2"/>
  <c r="C110" i="2"/>
  <c r="C111" i="2"/>
  <c r="C112" i="2"/>
  <c r="C113" i="2"/>
  <c r="C114" i="2"/>
  <c r="C115" i="2"/>
  <c r="C116" i="2"/>
  <c r="C117" i="2"/>
  <c r="C118" i="2"/>
  <c r="C119" i="2"/>
  <c r="C120" i="2"/>
  <c r="C123" i="2"/>
  <c r="C124" i="2"/>
  <c r="C125" i="2"/>
  <c r="C126" i="2"/>
  <c r="C127" i="2"/>
  <c r="C4" i="2"/>
  <c r="D2" i="22" l="1"/>
  <c r="F2" i="22" s="1"/>
  <c r="B44" i="22"/>
  <c r="B45" i="22"/>
  <c r="B46" i="22"/>
  <c r="D46" i="22" s="1"/>
  <c r="B47" i="22"/>
  <c r="D47" i="22" s="1"/>
  <c r="B48" i="22"/>
  <c r="B49" i="22"/>
  <c r="D49" i="22" s="1"/>
  <c r="B50" i="22"/>
  <c r="D50" i="22" s="1"/>
  <c r="B32" i="22"/>
  <c r="D32" i="22" s="1"/>
  <c r="B33" i="22"/>
  <c r="D33" i="22" s="1"/>
  <c r="B34" i="22"/>
  <c r="D34" i="22" s="1"/>
  <c r="B35" i="22"/>
  <c r="D35" i="22" s="1"/>
  <c r="B36" i="22"/>
  <c r="D36" i="22" s="1"/>
  <c r="B37" i="22"/>
  <c r="D37" i="22" s="1"/>
  <c r="B38" i="22"/>
  <c r="D38" i="22" s="1"/>
  <c r="B39" i="22"/>
  <c r="D39" i="22" s="1"/>
  <c r="B40" i="22"/>
  <c r="D40" i="22" s="1"/>
  <c r="B41" i="22"/>
  <c r="D41" i="22" s="1"/>
  <c r="B42" i="22"/>
  <c r="D42" i="22" s="1"/>
  <c r="B43" i="22"/>
  <c r="D43" i="22" s="1"/>
  <c r="D3" i="22"/>
  <c r="D19" i="22"/>
  <c r="H19" i="22" s="1"/>
  <c r="D23" i="22"/>
  <c r="H23" i="22" s="1"/>
  <c r="D24" i="22"/>
  <c r="F24" i="22" s="1"/>
  <c r="D30" i="22"/>
  <c r="D44" i="22"/>
  <c r="D45" i="22"/>
  <c r="D48" i="22"/>
  <c r="B4" i="22"/>
  <c r="D4" i="22" s="1"/>
  <c r="F4" i="22" s="1"/>
  <c r="B5" i="22"/>
  <c r="D5" i="22" s="1"/>
  <c r="F5" i="22" s="1"/>
  <c r="B6" i="22"/>
  <c r="D6" i="22" s="1"/>
  <c r="B7" i="22"/>
  <c r="D7" i="22" s="1"/>
  <c r="B8" i="22"/>
  <c r="D8" i="22" s="1"/>
  <c r="B9" i="22"/>
  <c r="D9" i="22" s="1"/>
  <c r="B10" i="22"/>
  <c r="D10" i="22" s="1"/>
  <c r="B11" i="22"/>
  <c r="D11" i="22" s="1"/>
  <c r="B12" i="22"/>
  <c r="D12" i="22" s="1"/>
  <c r="B13" i="22"/>
  <c r="D13" i="22" s="1"/>
  <c r="B14" i="22"/>
  <c r="D14" i="22" s="1"/>
  <c r="F14" i="22" s="1"/>
  <c r="B15" i="22"/>
  <c r="D15" i="22" s="1"/>
  <c r="F15" i="22" s="1"/>
  <c r="B16" i="22"/>
  <c r="D16" i="22" s="1"/>
  <c r="B17" i="22"/>
  <c r="D17" i="22" s="1"/>
  <c r="H17" i="22" s="1"/>
  <c r="B18" i="22"/>
  <c r="D18" i="22" s="1"/>
  <c r="B19" i="22"/>
  <c r="B20" i="22"/>
  <c r="D20" i="22" s="1"/>
  <c r="B21" i="22"/>
  <c r="D21" i="22" s="1"/>
  <c r="F21" i="22" s="1"/>
  <c r="B22" i="22"/>
  <c r="D22" i="22" s="1"/>
  <c r="B23" i="22"/>
  <c r="B24" i="22"/>
  <c r="B25" i="22"/>
  <c r="D25" i="22" s="1"/>
  <c r="H25" i="22" s="1"/>
  <c r="B26" i="22"/>
  <c r="D26" i="22" s="1"/>
  <c r="B27" i="22"/>
  <c r="D27" i="22" s="1"/>
  <c r="B28" i="22"/>
  <c r="D28" i="22" s="1"/>
  <c r="B29" i="22"/>
  <c r="D29" i="22" s="1"/>
  <c r="B30" i="22"/>
  <c r="B31" i="22"/>
  <c r="D31" i="22" s="1"/>
  <c r="H7" i="22" l="1"/>
  <c r="F7" i="22"/>
  <c r="F49" i="22"/>
  <c r="H49" i="22"/>
  <c r="F43" i="22"/>
  <c r="H43" i="22"/>
  <c r="F35" i="22"/>
  <c r="H35" i="22"/>
  <c r="F18" i="22"/>
  <c r="H18" i="22"/>
  <c r="H42" i="22"/>
  <c r="F42" i="22"/>
  <c r="H34" i="22"/>
  <c r="F34" i="22"/>
  <c r="F33" i="22"/>
  <c r="H33" i="22"/>
  <c r="H8" i="22"/>
  <c r="F8" i="22"/>
  <c r="H10" i="22"/>
  <c r="F10" i="22"/>
  <c r="F48" i="22"/>
  <c r="H48" i="22"/>
  <c r="H30" i="22"/>
  <c r="F30" i="22"/>
  <c r="H3" i="22"/>
  <c r="F3" i="22"/>
  <c r="F36" i="22"/>
  <c r="H36" i="22"/>
  <c r="F47" i="22"/>
  <c r="H47" i="22"/>
  <c r="H9" i="22"/>
  <c r="F9" i="22"/>
  <c r="F45" i="22"/>
  <c r="H45" i="22"/>
  <c r="F46" i="22"/>
  <c r="H46" i="22"/>
  <c r="F44" i="22"/>
  <c r="H44" i="22"/>
  <c r="H31" i="22"/>
  <c r="F31" i="22"/>
  <c r="H41" i="22"/>
  <c r="F41" i="22"/>
  <c r="H6" i="22"/>
  <c r="F6" i="22"/>
  <c r="F40" i="22"/>
  <c r="H40" i="22"/>
  <c r="H32" i="22"/>
  <c r="F32" i="22"/>
  <c r="H29" i="22"/>
  <c r="F29" i="22"/>
  <c r="F13" i="22"/>
  <c r="H13" i="22"/>
  <c r="F39" i="22"/>
  <c r="H39" i="22"/>
  <c r="F50" i="22"/>
  <c r="H50" i="22"/>
  <c r="F23" i="22"/>
  <c r="F12" i="22"/>
  <c r="H12" i="22"/>
  <c r="F38" i="22"/>
  <c r="H38" i="22"/>
  <c r="F11" i="22"/>
  <c r="H11" i="22"/>
  <c r="F37" i="22"/>
  <c r="H37" i="22"/>
  <c r="F16" i="22"/>
  <c r="H16" i="22"/>
  <c r="H4" i="22"/>
  <c r="H27" i="22"/>
  <c r="F27" i="22"/>
  <c r="H15" i="22"/>
  <c r="F28" i="22"/>
  <c r="H28" i="22"/>
  <c r="F20" i="22"/>
  <c r="H20" i="22"/>
  <c r="F26" i="22"/>
  <c r="H26" i="22"/>
  <c r="F22" i="22"/>
  <c r="H22" i="22"/>
  <c r="F19" i="22"/>
  <c r="H21" i="22"/>
  <c r="H5" i="22"/>
  <c r="H2" i="22"/>
  <c r="F25" i="22"/>
  <c r="F17" i="22"/>
  <c r="H24" i="22"/>
  <c r="H14" i="22"/>
  <c r="B3" i="21"/>
  <c r="B4" i="21"/>
  <c r="B5" i="21"/>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2" i="21"/>
  <c r="E4" i="2"/>
  <c r="E5" i="2"/>
  <c r="E6" i="2"/>
  <c r="E7" i="2"/>
  <c r="E8" i="2"/>
  <c r="E9" i="2"/>
  <c r="E10" i="2"/>
  <c r="E11" i="2"/>
  <c r="E12" i="2"/>
  <c r="E13" i="2"/>
  <c r="E14" i="2"/>
  <c r="E15" i="2"/>
  <c r="E16" i="2"/>
  <c r="E17" i="2"/>
  <c r="E18" i="2"/>
  <c r="E19" i="2"/>
  <c r="E20" i="2"/>
  <c r="E22" i="2"/>
  <c r="E23" i="2"/>
  <c r="E24" i="2"/>
  <c r="E25" i="2"/>
  <c r="E26" i="2"/>
  <c r="E27" i="2"/>
  <c r="E28" i="2"/>
  <c r="E29" i="2"/>
  <c r="E30" i="2"/>
  <c r="E31" i="2"/>
  <c r="E32" i="2"/>
  <c r="E33" i="2"/>
  <c r="E34" i="2"/>
  <c r="E35" i="2"/>
  <c r="E36" i="2"/>
  <c r="E37" i="2"/>
  <c r="E38" i="2"/>
  <c r="E39" i="2"/>
  <c r="E40" i="2"/>
  <c r="E42" i="2"/>
  <c r="E43" i="2"/>
  <c r="E44" i="2"/>
  <c r="E45" i="2"/>
  <c r="E46" i="2"/>
  <c r="E47" i="2"/>
  <c r="E48" i="2"/>
  <c r="E49" i="2"/>
  <c r="E50" i="2"/>
  <c r="E51" i="2"/>
  <c r="E52" i="2"/>
  <c r="E53" i="2"/>
  <c r="E54" i="2"/>
  <c r="E55" i="2"/>
  <c r="E56" i="2"/>
  <c r="E57" i="2"/>
  <c r="E58" i="2"/>
  <c r="E59" i="2"/>
  <c r="E60" i="2"/>
  <c r="E62" i="2"/>
  <c r="E63" i="2"/>
  <c r="E64" i="2"/>
  <c r="E65" i="2"/>
  <c r="E66" i="2"/>
  <c r="E67" i="2"/>
  <c r="E68" i="2"/>
  <c r="E69" i="2"/>
  <c r="E70" i="2"/>
  <c r="E71" i="2"/>
  <c r="E72" i="2"/>
  <c r="E73" i="2"/>
  <c r="E74" i="2"/>
  <c r="E75" i="2"/>
  <c r="E76" i="2"/>
  <c r="E77" i="2"/>
  <c r="E78" i="2"/>
  <c r="E79" i="2"/>
  <c r="E80" i="2"/>
  <c r="E82" i="2"/>
  <c r="E83" i="2"/>
  <c r="E84" i="2"/>
  <c r="E85" i="2"/>
  <c r="E86" i="2"/>
  <c r="E87" i="2"/>
  <c r="E88" i="2"/>
  <c r="E89" i="2"/>
  <c r="E90" i="2"/>
  <c r="E91" i="2"/>
  <c r="E92" i="2"/>
  <c r="E93" i="2"/>
  <c r="E94" i="2"/>
  <c r="E95" i="2"/>
  <c r="E96" i="2"/>
  <c r="E97" i="2"/>
  <c r="E98" i="2"/>
  <c r="E99" i="2"/>
  <c r="E100" i="2"/>
  <c r="E102" i="2"/>
  <c r="E103" i="2"/>
  <c r="E104" i="2"/>
  <c r="E105" i="2"/>
  <c r="E106" i="2"/>
  <c r="E107" i="2"/>
  <c r="E108" i="2"/>
  <c r="E109" i="2"/>
  <c r="E110" i="2"/>
  <c r="E111" i="2"/>
  <c r="E112" i="2"/>
  <c r="E113" i="2"/>
  <c r="E114" i="2"/>
  <c r="E115" i="2"/>
  <c r="E116" i="2"/>
  <c r="E117" i="2"/>
  <c r="E118" i="2"/>
  <c r="E119" i="2"/>
  <c r="E120" i="2"/>
  <c r="E122" i="2"/>
  <c r="E123" i="2"/>
  <c r="E124" i="2"/>
  <c r="E125" i="2"/>
  <c r="E126" i="2"/>
  <c r="E127" i="2"/>
  <c r="A1" i="17"/>
  <c r="A2" i="9"/>
  <c r="A3" i="2"/>
  <c r="A2" i="4"/>
  <c r="A2" i="15"/>
  <c r="A2" i="14"/>
  <c r="A2" i="13"/>
  <c r="B23" i="1" l="1"/>
  <c r="D23" i="1" s="1"/>
  <c r="C4" i="17"/>
  <c r="C5" i="17"/>
  <c r="C6" i="17"/>
  <c r="C7" i="17"/>
  <c r="C8" i="17"/>
  <c r="C9" i="17"/>
  <c r="C10" i="17"/>
  <c r="C11" i="17"/>
  <c r="C12" i="17"/>
  <c r="C13" i="17"/>
  <c r="C14" i="17"/>
  <c r="C15" i="17"/>
  <c r="C16" i="17"/>
  <c r="C3" i="17"/>
  <c r="B22" i="1" l="1"/>
  <c r="D22" i="1" s="1"/>
  <c r="A4" i="2"/>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3" i="14"/>
  <c r="A4" i="14" s="1"/>
  <c r="A5" i="14" s="1"/>
  <c r="A6" i="14" s="1"/>
  <c r="A7" i="14" s="1"/>
  <c r="A8" i="14" s="1"/>
  <c r="A9" i="14" s="1"/>
  <c r="A10" i="14" s="1"/>
  <c r="A11" i="14" s="1"/>
  <c r="A12" i="14" s="1"/>
  <c r="A13" i="14" s="1"/>
  <c r="A14" i="14" s="1"/>
  <c r="A15" i="14" s="1"/>
  <c r="A16" i="14" s="1"/>
  <c r="A17" i="14" s="1"/>
  <c r="A18" i="14" s="1"/>
  <c r="A19" i="14" s="1"/>
  <c r="A20" i="14" s="1"/>
  <c r="A21" i="14" s="1"/>
  <c r="A22" i="14" s="1"/>
  <c r="B19" i="1"/>
  <c r="D19" i="1" s="1"/>
  <c r="B20" i="1"/>
  <c r="D20" i="1" s="1"/>
  <c r="B21" i="1"/>
  <c r="D21" i="1" s="1"/>
  <c r="A3" i="4"/>
  <c r="A4" i="4" s="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51" i="4" s="1"/>
  <c r="B10" i="1"/>
  <c r="D10" i="1" s="1"/>
  <c r="B9" i="1"/>
  <c r="D9" i="1" s="1"/>
  <c r="B11" i="1"/>
  <c r="D11" i="1" s="1"/>
  <c r="B12" i="1"/>
  <c r="D12" i="1" s="1"/>
  <c r="D13" i="1"/>
  <c r="B14" i="1"/>
  <c r="D14" i="1" s="1"/>
  <c r="B15" i="1"/>
  <c r="D15" i="1" s="1"/>
  <c r="B16" i="1"/>
  <c r="D16" i="1" s="1"/>
  <c r="B17" i="1"/>
  <c r="D17" i="1" s="1"/>
  <c r="B18" i="1"/>
  <c r="D18" i="1" s="1"/>
  <c r="A4" i="1"/>
  <c r="A5" i="1" s="1"/>
  <c r="A6" i="1" s="1"/>
  <c r="A7" i="1" s="1"/>
  <c r="A8" i="1" s="1"/>
  <c r="A9" i="1" s="1"/>
  <c r="A10" i="1" s="1"/>
  <c r="A11" i="1" s="1"/>
  <c r="A12" i="1" s="1"/>
  <c r="A13" i="1" s="1"/>
  <c r="A14" i="1" s="1"/>
  <c r="A15" i="1" s="1"/>
  <c r="A16" i="1" s="1"/>
  <c r="A17" i="1" s="1"/>
  <c r="A18" i="1" s="1"/>
  <c r="A19" i="1" s="1"/>
  <c r="A20" i="1" s="1"/>
  <c r="A21" i="1" s="1"/>
  <c r="A22" i="1" s="1"/>
  <c r="A23" i="1" s="1"/>
  <c r="B4" i="1"/>
  <c r="D4" i="1" s="1"/>
  <c r="A3" i="9"/>
  <c r="A4" i="9" s="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5" i="13"/>
  <c r="A6" i="13" s="1"/>
  <c r="A7" i="13" s="1"/>
  <c r="A8" i="13" s="1"/>
  <c r="A9" i="13" s="1"/>
  <c r="A10" i="13" s="1"/>
  <c r="A11" i="13" s="1"/>
  <c r="A12" i="13" s="1"/>
  <c r="A13" i="13" s="1"/>
  <c r="A14" i="13" s="1"/>
  <c r="A15" i="13" s="1"/>
  <c r="A16" i="13" s="1"/>
  <c r="A17" i="13" s="1"/>
  <c r="C42" i="9"/>
  <c r="E42" i="9" s="1"/>
  <c r="C41" i="9"/>
  <c r="E41" i="9" s="1"/>
  <c r="C40" i="9"/>
  <c r="E40" i="9" s="1"/>
  <c r="C39" i="9"/>
  <c r="E39" i="9" s="1"/>
  <c r="C38" i="9"/>
  <c r="E38" i="9" s="1"/>
  <c r="C37" i="9"/>
  <c r="E37" i="9" s="1"/>
  <c r="E3" i="2"/>
  <c r="A3" i="15"/>
  <c r="A4" i="15" s="1"/>
  <c r="A5" i="15" s="1"/>
  <c r="A6" i="15" s="1"/>
  <c r="A7" i="15" s="1"/>
  <c r="A8" i="15" s="1"/>
  <c r="A9" i="15" s="1"/>
  <c r="A10" i="15" s="1"/>
  <c r="A11" i="15" s="1"/>
  <c r="A12" i="15" s="1"/>
  <c r="A13" i="15" s="1"/>
  <c r="A14" i="15" s="1"/>
  <c r="A15" i="15" s="1"/>
  <c r="A16" i="15" s="1"/>
  <c r="A17" i="15" s="1"/>
  <c r="A18" i="15" s="1"/>
  <c r="A19" i="15" s="1"/>
  <c r="B5" i="1"/>
  <c r="D5" i="1" s="1"/>
  <c r="B8" i="1"/>
  <c r="D8" i="1" s="1"/>
  <c r="D3" i="1"/>
  <c r="A4" i="13"/>
  <c r="A3" i="13"/>
  <c r="C4" i="9"/>
  <c r="E4" i="9" s="1"/>
  <c r="C5" i="9"/>
  <c r="E5" i="9" s="1"/>
  <c r="C6" i="9"/>
  <c r="E6" i="9" s="1"/>
  <c r="C7" i="9"/>
  <c r="E7" i="9" s="1"/>
  <c r="C8" i="9"/>
  <c r="E8" i="9" s="1"/>
  <c r="C9" i="9"/>
  <c r="C10" i="9"/>
  <c r="E10" i="9" s="1"/>
  <c r="C11" i="9"/>
  <c r="E11" i="9" s="1"/>
  <c r="C12" i="9"/>
  <c r="E12" i="9" s="1"/>
  <c r="C13" i="9"/>
  <c r="E13" i="9" s="1"/>
  <c r="C14" i="9"/>
  <c r="E14" i="9" s="1"/>
  <c r="C15" i="9"/>
  <c r="E15" i="9" s="1"/>
  <c r="C16" i="9"/>
  <c r="E16" i="9" s="1"/>
  <c r="C17" i="9"/>
  <c r="E17" i="9" s="1"/>
  <c r="C18" i="9"/>
  <c r="E18" i="9" s="1"/>
  <c r="C19" i="9"/>
  <c r="E19" i="9" s="1"/>
  <c r="C20" i="9"/>
  <c r="E20" i="9" s="1"/>
  <c r="C21" i="9"/>
  <c r="E21" i="9" s="1"/>
  <c r="C22" i="9"/>
  <c r="E22" i="9" s="1"/>
  <c r="C23" i="9"/>
  <c r="E23" i="9" s="1"/>
  <c r="C24" i="9"/>
  <c r="E24" i="9" s="1"/>
  <c r="C25" i="9"/>
  <c r="E25" i="9" s="1"/>
  <c r="C26" i="9"/>
  <c r="E26" i="9" s="1"/>
  <c r="C27" i="9"/>
  <c r="E27" i="9" s="1"/>
  <c r="C28" i="9"/>
  <c r="E28" i="9" s="1"/>
  <c r="C29" i="9"/>
  <c r="E29" i="9" s="1"/>
  <c r="C30" i="9"/>
  <c r="E30" i="9" s="1"/>
  <c r="C31" i="9"/>
  <c r="E31" i="9" s="1"/>
  <c r="C32" i="9"/>
  <c r="E32" i="9" s="1"/>
  <c r="C33" i="9"/>
  <c r="E33" i="9" s="1"/>
  <c r="C34" i="9"/>
  <c r="E34" i="9" s="1"/>
  <c r="C35" i="9"/>
  <c r="E35" i="9" s="1"/>
  <c r="C36" i="9"/>
  <c r="E36" i="9" s="1"/>
  <c r="C3" i="9"/>
  <c r="E3" i="9" s="1"/>
  <c r="B7" i="1"/>
  <c r="D7" i="1" s="1"/>
  <c r="B6" i="1"/>
  <c r="D6" i="1" s="1"/>
  <c r="E2" i="9"/>
  <c r="E9" i="9"/>
  <c r="A20" i="15" l="1"/>
  <c r="A21" i="15" s="1"/>
  <c r="A22" i="15" s="1"/>
  <c r="A23" i="15" s="1"/>
  <c r="A24" i="15" s="1"/>
  <c r="A25" i="15" s="1"/>
  <c r="A18" i="13"/>
  <c r="A19" i="13"/>
  <c r="A20" i="13" s="1"/>
  <c r="A21" i="13" s="1"/>
  <c r="A22" i="13" s="1"/>
  <c r="A23" i="13" s="1"/>
  <c r="A24" i="13" s="1"/>
  <c r="A25" i="13" s="1"/>
  <c r="A26" i="13" s="1"/>
  <c r="A27" i="13" l="1"/>
  <c r="A28" i="13"/>
  <c r="A29" i="13" s="1"/>
  <c r="A30" i="13" s="1"/>
  <c r="A31" i="13" s="1"/>
  <c r="A32" i="13" s="1"/>
  <c r="A33" i="13" s="1"/>
  <c r="A34" i="13" s="1"/>
  <c r="A35" i="13" s="1"/>
  <c r="A36" i="13" s="1"/>
  <c r="A37" i="13" s="1"/>
  <c r="A38" i="13" s="1"/>
  <c r="A39" i="13" s="1"/>
  <c r="A40" i="13" s="1"/>
</calcChain>
</file>

<file path=xl/sharedStrings.xml><?xml version="1.0" encoding="utf-8"?>
<sst xmlns="http://schemas.openxmlformats.org/spreadsheetml/2006/main" count="1858" uniqueCount="563">
  <si>
    <t>Description</t>
  </si>
  <si>
    <t>%</t>
  </si>
  <si>
    <t>Dip Obs</t>
  </si>
  <si>
    <t>Angle</t>
  </si>
  <si>
    <t>Sample #</t>
  </si>
  <si>
    <t>From</t>
  </si>
  <si>
    <t>To</t>
  </si>
  <si>
    <t>Rock Name</t>
  </si>
  <si>
    <t>Major Unit</t>
  </si>
  <si>
    <t>Other</t>
  </si>
  <si>
    <t>Core angle</t>
  </si>
  <si>
    <t>Type</t>
  </si>
  <si>
    <t>Magnetite</t>
  </si>
  <si>
    <t>Sample Description</t>
  </si>
  <si>
    <t>Hole ID</t>
  </si>
  <si>
    <t>Drill Hole Data Cover Sheet</t>
  </si>
  <si>
    <t>Property</t>
  </si>
  <si>
    <t>NTS</t>
  </si>
  <si>
    <t>Township</t>
  </si>
  <si>
    <t>Drill Hole ID</t>
  </si>
  <si>
    <t>Collar Location</t>
  </si>
  <si>
    <t>UTM:</t>
  </si>
  <si>
    <t>N</t>
  </si>
  <si>
    <t>Elevation:</t>
  </si>
  <si>
    <t>Purpose Of Hole</t>
  </si>
  <si>
    <t>Drill Information</t>
  </si>
  <si>
    <t>Contractor</t>
  </si>
  <si>
    <t>Core Diameter</t>
  </si>
  <si>
    <t>Drill Rig</t>
  </si>
  <si>
    <t>Date Started</t>
  </si>
  <si>
    <t>Date Finished</t>
  </si>
  <si>
    <t>Geology Logged By</t>
  </si>
  <si>
    <t>Geotechnical Logging By</t>
  </si>
  <si>
    <t>Sampling By</t>
  </si>
  <si>
    <t>Survey Data</t>
  </si>
  <si>
    <t>Post Drilling Data</t>
  </si>
  <si>
    <t>Method</t>
  </si>
  <si>
    <t>Hole Status:</t>
  </si>
  <si>
    <t>Depth of Hole from Top of Casing</t>
  </si>
  <si>
    <t>Horizontal Trace</t>
  </si>
  <si>
    <t>Vertical Depth</t>
  </si>
  <si>
    <t>Casing left in ground:</t>
  </si>
  <si>
    <t>Water Information</t>
  </si>
  <si>
    <t>Base of Oxidation</t>
  </si>
  <si>
    <t>Depth to Fresh Rock</t>
  </si>
  <si>
    <t>Depth to Water</t>
  </si>
  <si>
    <t>Water Loss</t>
  </si>
  <si>
    <t>Comments</t>
  </si>
  <si>
    <t>Po</t>
  </si>
  <si>
    <t>Py</t>
  </si>
  <si>
    <t>Cp</t>
  </si>
  <si>
    <t>Box #</t>
  </si>
  <si>
    <t>to</t>
  </si>
  <si>
    <t>Depth m</t>
  </si>
  <si>
    <t>Facies</t>
  </si>
  <si>
    <t>metres</t>
  </si>
  <si>
    <t>feet</t>
  </si>
  <si>
    <t>Final Depth:</t>
  </si>
  <si>
    <t>E</t>
  </si>
  <si>
    <t>Interval</t>
  </si>
  <si>
    <t xml:space="preserve">Drill Log, DDH </t>
  </si>
  <si>
    <t>Northquest Ltd.  - Codes</t>
  </si>
  <si>
    <t>Rock Code</t>
  </si>
  <si>
    <t>Rock type</t>
  </si>
  <si>
    <t>Colour</t>
  </si>
  <si>
    <t>Grain Size</t>
  </si>
  <si>
    <t>Intensity</t>
  </si>
  <si>
    <t>Silicate</t>
  </si>
  <si>
    <t>metallic</t>
  </si>
  <si>
    <t>Structures</t>
  </si>
  <si>
    <t>kom</t>
  </si>
  <si>
    <t>komatiite</t>
  </si>
  <si>
    <t>bas</t>
  </si>
  <si>
    <t>basalt</t>
  </si>
  <si>
    <t>bk</t>
  </si>
  <si>
    <t>black</t>
  </si>
  <si>
    <t>aph</t>
  </si>
  <si>
    <t>aphanitic</t>
  </si>
  <si>
    <t>int</t>
  </si>
  <si>
    <t>Intense</t>
  </si>
  <si>
    <t>qtz</t>
  </si>
  <si>
    <t>quartz</t>
  </si>
  <si>
    <t>mt</t>
  </si>
  <si>
    <t>magnetite</t>
  </si>
  <si>
    <t>bx</t>
  </si>
  <si>
    <t>breccia</t>
  </si>
  <si>
    <t>and</t>
  </si>
  <si>
    <t>andesite</t>
  </si>
  <si>
    <t>dk grn</t>
  </si>
  <si>
    <t>dark green</t>
  </si>
  <si>
    <t>fg</t>
  </si>
  <si>
    <t>fine-grained</t>
  </si>
  <si>
    <t>str</t>
  </si>
  <si>
    <t>strong</t>
  </si>
  <si>
    <t>ab</t>
  </si>
  <si>
    <t>albite</t>
  </si>
  <si>
    <t>hem</t>
  </si>
  <si>
    <t>pbx</t>
  </si>
  <si>
    <t>psuedo-breccia</t>
  </si>
  <si>
    <t>rhy</t>
  </si>
  <si>
    <t>rhyolite</t>
  </si>
  <si>
    <t>med grn</t>
  </si>
  <si>
    <t>medium green</t>
  </si>
  <si>
    <t>mg</t>
  </si>
  <si>
    <t>medium-grained</t>
  </si>
  <si>
    <t>mod</t>
  </si>
  <si>
    <t>moderate</t>
  </si>
  <si>
    <t>ksp</t>
  </si>
  <si>
    <t>kspar</t>
  </si>
  <si>
    <t>goe</t>
  </si>
  <si>
    <t>goethite</t>
  </si>
  <si>
    <t>mas</t>
  </si>
  <si>
    <t>massive</t>
  </si>
  <si>
    <t>gab</t>
  </si>
  <si>
    <t>gabbro</t>
  </si>
  <si>
    <t>lt grn</t>
  </si>
  <si>
    <t>light green</t>
  </si>
  <si>
    <t>cg</t>
  </si>
  <si>
    <t>coarse-grained</t>
  </si>
  <si>
    <t>wk</t>
  </si>
  <si>
    <t>weak</t>
  </si>
  <si>
    <t>amph</t>
  </si>
  <si>
    <t>amphibole</t>
  </si>
  <si>
    <t>py</t>
  </si>
  <si>
    <t>pyrite</t>
  </si>
  <si>
    <t>rp</t>
  </si>
  <si>
    <t>relic porphyry</t>
  </si>
  <si>
    <t>pyrox</t>
  </si>
  <si>
    <t>pyroxenite</t>
  </si>
  <si>
    <t>white</t>
  </si>
  <si>
    <t>peg</t>
  </si>
  <si>
    <t>act</t>
  </si>
  <si>
    <t>actinolite</t>
  </si>
  <si>
    <t>po</t>
  </si>
  <si>
    <t>pyrrhotite</t>
  </si>
  <si>
    <t>dbx</t>
  </si>
  <si>
    <t>diatreme breccia</t>
  </si>
  <si>
    <t>per</t>
  </si>
  <si>
    <t>peridotite</t>
  </si>
  <si>
    <t>buff</t>
  </si>
  <si>
    <t>chl</t>
  </si>
  <si>
    <t>chlorite</t>
  </si>
  <si>
    <t>cpy</t>
  </si>
  <si>
    <t>chalcopyrite</t>
  </si>
  <si>
    <t>bed</t>
  </si>
  <si>
    <t>bedding/lamination</t>
  </si>
  <si>
    <t>dio</t>
  </si>
  <si>
    <t>diorite</t>
  </si>
  <si>
    <t>yel</t>
  </si>
  <si>
    <t>yellow</t>
  </si>
  <si>
    <t>ser</t>
  </si>
  <si>
    <t>sericite</t>
  </si>
  <si>
    <t>aspy</t>
  </si>
  <si>
    <t>arsemopyrite</t>
  </si>
  <si>
    <t>fld</t>
  </si>
  <si>
    <t>fold</t>
  </si>
  <si>
    <t>gran</t>
  </si>
  <si>
    <t>granite</t>
  </si>
  <si>
    <t>red</t>
  </si>
  <si>
    <t>carb</t>
  </si>
  <si>
    <t>carbonate</t>
  </si>
  <si>
    <t>Au</t>
  </si>
  <si>
    <t>gold</t>
  </si>
  <si>
    <t>fol</t>
  </si>
  <si>
    <t>foliation</t>
  </si>
  <si>
    <t>ftuf</t>
  </si>
  <si>
    <t>felsic tuff</t>
  </si>
  <si>
    <t>pink</t>
  </si>
  <si>
    <t>graph</t>
  </si>
  <si>
    <t>graphite</t>
  </si>
  <si>
    <t>sp</t>
  </si>
  <si>
    <t>sphalerite</t>
  </si>
  <si>
    <t>con</t>
  </si>
  <si>
    <t>contact</t>
  </si>
  <si>
    <t>ituf</t>
  </si>
  <si>
    <t>intermediate tuff</t>
  </si>
  <si>
    <t>brn</t>
  </si>
  <si>
    <t>brown</t>
  </si>
  <si>
    <t>serp</t>
  </si>
  <si>
    <t>serpentine</t>
  </si>
  <si>
    <t>gal</t>
  </si>
  <si>
    <t>galena</t>
  </si>
  <si>
    <t>mtuf</t>
  </si>
  <si>
    <t>mafic tuff</t>
  </si>
  <si>
    <t>orange</t>
  </si>
  <si>
    <t>tl</t>
  </si>
  <si>
    <t>tourmaline</t>
  </si>
  <si>
    <t>mal</t>
  </si>
  <si>
    <t>malachite</t>
  </si>
  <si>
    <t>pu</t>
  </si>
  <si>
    <t>purple</t>
  </si>
  <si>
    <t>cc</t>
  </si>
  <si>
    <t>Calcite</t>
  </si>
  <si>
    <t>az</t>
  </si>
  <si>
    <t>azurite</t>
  </si>
  <si>
    <t>agg</t>
  </si>
  <si>
    <t>agglomerate</t>
  </si>
  <si>
    <t>Grun</t>
  </si>
  <si>
    <t>Grunnerite</t>
  </si>
  <si>
    <t>U</t>
  </si>
  <si>
    <t>uranophane</t>
  </si>
  <si>
    <t>fu</t>
  </si>
  <si>
    <t>fuchsite</t>
  </si>
  <si>
    <t>gos</t>
  </si>
  <si>
    <t>gossan</t>
  </si>
  <si>
    <t>df</t>
  </si>
  <si>
    <t>debris flow</t>
  </si>
  <si>
    <t>sulph</t>
  </si>
  <si>
    <t>sulphide</t>
  </si>
  <si>
    <t>Azimuth</t>
  </si>
  <si>
    <t>Width</t>
  </si>
  <si>
    <t>Rock Type</t>
  </si>
  <si>
    <t>Aspy</t>
  </si>
  <si>
    <t xml:space="preserve">Dip: </t>
  </si>
  <si>
    <t>Collar Azimuth:</t>
  </si>
  <si>
    <t>Structural Angle</t>
  </si>
  <si>
    <t>Strength</t>
  </si>
  <si>
    <t>Alteration</t>
  </si>
  <si>
    <t>pegmatitic</t>
  </si>
  <si>
    <t>altn</t>
  </si>
  <si>
    <t>alteration</t>
  </si>
  <si>
    <t xml:space="preserve">Visible Gold </t>
  </si>
  <si>
    <t xml:space="preserve">Mention if there is vg in samples, if intensely silicified and/or high % of sulphides </t>
  </si>
  <si>
    <t xml:space="preserve">Note if there is broken or lost core </t>
  </si>
  <si>
    <t>Overburden and casing</t>
  </si>
  <si>
    <t xml:space="preserve">EOH </t>
  </si>
  <si>
    <t>EOH</t>
  </si>
  <si>
    <t>NQ2</t>
  </si>
  <si>
    <t>GG-LIV-17-01</t>
  </si>
  <si>
    <t>Livingstone</t>
  </si>
  <si>
    <t>Mining District</t>
  </si>
  <si>
    <t>Blackhawk</t>
  </si>
  <si>
    <t>Drill 1</t>
  </si>
  <si>
    <t>Zone: 8</t>
  </si>
  <si>
    <t>From (ft)</t>
  </si>
  <si>
    <t>From (m)</t>
  </si>
  <si>
    <t>To (m)</t>
  </si>
  <si>
    <t>to intersect main showing at depth and to the north</t>
  </si>
  <si>
    <t>Proposed Depth (m):</t>
  </si>
  <si>
    <t>collar</t>
  </si>
  <si>
    <t>Quartz-Mica Schist</t>
  </si>
  <si>
    <t xml:space="preserve">Greyish greenish laminated metasediments. Fine grained with mm to cm scale laminations defined by banding of chlorite/biotite/white-mica-dominant bands and carbonate stringers following bedding/foliation. Foliation is 70-80 DTCA and defined by banding and carbonate veinlets. Veining overall approximately 3% mostly as fine  carb veinlets but also cm-scale spaced foliform translucent quartz veins. Sulfide variable from trace to 1.5% as fine disseminations and stringers. Alteration includes patchy weak to medium carbonate, biotite, chlorite, and white mica. Upper portion of the unit (below casing) from 18 to 23 metres is much vuggier, micaceous, and iron-oxide altered. From 23.2-23.5, clay material (unsure if due to alteration or infill of crack near bedrock due to competency of the unit and similarities in minerals present). From 26.7-30.1, increase in sulfide content and white mica along with increased britlle deformation. </t>
  </si>
  <si>
    <t>Intermediate Plagioclase-Phryic Dike</t>
  </si>
  <si>
    <t xml:space="preserve">Greyish greenish laminated metasediments. Fine grained with mm to cm scale laminations defined by banding of chlorite/biotite/white-mica-dominant bands and carbonate stringers following bedding/foliation. Foliation is 70-80 DTCA and defined by banding and carbonate veinlets. Veining overall approximately 3% mostly as fine  carb veinlets but also cm-scale spaced foliform translucent quartz veins. Sulfide variable from trace to 1.5% as fine disseminations and stringers. Alteration includes patchy weak to medium carbonate, biotite, chlorite, and white mica. Brittle deformation/faulting present from 37.3 to 38.1 with rubbled/block core but no gouge. </t>
  </si>
  <si>
    <t>BHID</t>
  </si>
  <si>
    <t>FROM</t>
  </si>
  <si>
    <t>TO</t>
  </si>
  <si>
    <t>INTERVAL</t>
  </si>
  <si>
    <t>RECOVERY</t>
  </si>
  <si>
    <t>% RECOVERY</t>
  </si>
  <si>
    <t>RQD</t>
  </si>
  <si>
    <t>% RQD</t>
  </si>
  <si>
    <t>NATURAL FRACTURES</t>
  </si>
  <si>
    <t>GGLIV-17-03</t>
  </si>
  <si>
    <t>w425402</t>
  </si>
  <si>
    <t>w425403</t>
  </si>
  <si>
    <t>w425404</t>
  </si>
  <si>
    <t>w425405</t>
  </si>
  <si>
    <t>w425406</t>
  </si>
  <si>
    <t>w425407</t>
  </si>
  <si>
    <t>w425408</t>
  </si>
  <si>
    <t>w425409</t>
  </si>
  <si>
    <t>w425410</t>
  </si>
  <si>
    <t>w425411</t>
  </si>
  <si>
    <t>w425412</t>
  </si>
  <si>
    <t>w425413</t>
  </si>
  <si>
    <t>w425414</t>
  </si>
  <si>
    <t>w425415</t>
  </si>
  <si>
    <t>w425416</t>
  </si>
  <si>
    <t>w425417</t>
  </si>
  <si>
    <t>w425418</t>
  </si>
  <si>
    <t>w425419</t>
  </si>
  <si>
    <t>w425420</t>
  </si>
  <si>
    <t>w425421</t>
  </si>
  <si>
    <t>w425422</t>
  </si>
  <si>
    <t>w425423</t>
  </si>
  <si>
    <t>w425424</t>
  </si>
  <si>
    <t>w425425</t>
  </si>
  <si>
    <t>w425426</t>
  </si>
  <si>
    <t>w425427</t>
  </si>
  <si>
    <t>w425428</t>
  </si>
  <si>
    <t>w425429</t>
  </si>
  <si>
    <t>w425430</t>
  </si>
  <si>
    <t>w425431</t>
  </si>
  <si>
    <t>w425432</t>
  </si>
  <si>
    <t>w425433</t>
  </si>
  <si>
    <t>w425434</t>
  </si>
  <si>
    <t>w425435</t>
  </si>
  <si>
    <t>w425436</t>
  </si>
  <si>
    <t>w425437</t>
  </si>
  <si>
    <t>w425438</t>
  </si>
  <si>
    <t>w425439</t>
  </si>
  <si>
    <t>w425440</t>
  </si>
  <si>
    <t>w425441</t>
  </si>
  <si>
    <t>w425442</t>
  </si>
  <si>
    <t>w425443</t>
  </si>
  <si>
    <t>w425444</t>
  </si>
  <si>
    <t>w425445</t>
  </si>
  <si>
    <t>w425446</t>
  </si>
  <si>
    <t>w425447</t>
  </si>
  <si>
    <t>w425448</t>
  </si>
  <si>
    <t>w425449</t>
  </si>
  <si>
    <t>w425450</t>
  </si>
  <si>
    <t>w425451</t>
  </si>
  <si>
    <t>w425452</t>
  </si>
  <si>
    <t>w425453</t>
  </si>
  <si>
    <t>w425454</t>
  </si>
  <si>
    <t>w425455</t>
  </si>
  <si>
    <t>w425456</t>
  </si>
  <si>
    <t>w425457</t>
  </si>
  <si>
    <t>w425458</t>
  </si>
  <si>
    <t>w425459</t>
  </si>
  <si>
    <t>w425460</t>
  </si>
  <si>
    <t>w425461</t>
  </si>
  <si>
    <t>w425462</t>
  </si>
  <si>
    <t>w425463</t>
  </si>
  <si>
    <t>w425464</t>
  </si>
  <si>
    <t>w425465</t>
  </si>
  <si>
    <t>w425466</t>
  </si>
  <si>
    <t>w425467</t>
  </si>
  <si>
    <t>w425468</t>
  </si>
  <si>
    <t>w425469</t>
  </si>
  <si>
    <t>w425470</t>
  </si>
  <si>
    <t>w425471</t>
  </si>
  <si>
    <t>w425472</t>
  </si>
  <si>
    <t>w425473</t>
  </si>
  <si>
    <t>w425474</t>
  </si>
  <si>
    <t>w425475</t>
  </si>
  <si>
    <t>w425476</t>
  </si>
  <si>
    <t>w425477</t>
  </si>
  <si>
    <t>w425478</t>
  </si>
  <si>
    <t>w425479</t>
  </si>
  <si>
    <t>w425480</t>
  </si>
  <si>
    <t>w425481</t>
  </si>
  <si>
    <t>w425482</t>
  </si>
  <si>
    <t>w425483</t>
  </si>
  <si>
    <t>w425484</t>
  </si>
  <si>
    <t>w425485</t>
  </si>
  <si>
    <t>w425486</t>
  </si>
  <si>
    <t>w425487</t>
  </si>
  <si>
    <t>w425488</t>
  </si>
  <si>
    <t>w425489</t>
  </si>
  <si>
    <t>w425490</t>
  </si>
  <si>
    <t>w425491</t>
  </si>
  <si>
    <t>w425492</t>
  </si>
  <si>
    <t>w425493</t>
  </si>
  <si>
    <t>w425494</t>
  </si>
  <si>
    <t>w425495</t>
  </si>
  <si>
    <t>w425496</t>
  </si>
  <si>
    <t>w425497</t>
  </si>
  <si>
    <t>w425498</t>
  </si>
  <si>
    <t>w425499</t>
  </si>
  <si>
    <t>w425500</t>
  </si>
  <si>
    <t>w425501</t>
  </si>
  <si>
    <t>w425502</t>
  </si>
  <si>
    <t>w425503</t>
  </si>
  <si>
    <t>w425504</t>
  </si>
  <si>
    <t>w425505</t>
  </si>
  <si>
    <t>w425506</t>
  </si>
  <si>
    <t>w425507</t>
  </si>
  <si>
    <t>w425508</t>
  </si>
  <si>
    <t>w425509</t>
  </si>
  <si>
    <t>w425510</t>
  </si>
  <si>
    <t>w425511</t>
  </si>
  <si>
    <t>w425512</t>
  </si>
  <si>
    <t>w425513</t>
  </si>
  <si>
    <t>Sheeted Quartz Vein Quartz-Mica Schist</t>
  </si>
  <si>
    <t>Greyish greenish laminated metasediments. Fine grained with mm to cm scale laminations defined by banding of chlorite/biotite/white-mica-dominant bands and carbonate stringers following bedding/foliation. Much more spaced quartz vein thasn in previous, with associated silicification, and lesser carbonate veinlets. Foliation is 70-80 DTCA and defined by banding quartz veining, carbonate stringers, and alteration bands/bedding. Sulfide content variable from 0.1 to 5%, with significant increases within quartz veins. Alteration consists of moderate patchy silicification, patchy weak to moderate biotite, chlorite, and white mica. Most significant veins occur from 42.5 to 45.5, with 10cm-sized veins occuring from 44-44.5 along with semi-massive pyrite in certain intervals. Contacts are defined by decrease in quartz veins and increase in foliform carbonate stringers.</t>
  </si>
  <si>
    <t>Fault Zone</t>
  </si>
  <si>
    <t xml:space="preserve">Greyish greenish laminated metasediments. Fine grained with mm to cm scale laminations defined by banding of chlorite/biotite/white-mica-dominant bands and carbonate stringers following bedding/foliation. Foliation is 70-80 DTCA and defined by banding and carbonate veinlets. Veining overall approximately 3% mostly as fine  carb veinlets but also cm-scale spaced foliform translucent quartz veins. Sulfide variable from trace to 1.5% as fine disseminations and stringers. Alteration includes patchy weak to medium carbonate, biotite, chlorite, and white mica.Narrow dikes at 52.8-53.0 and 53.8-53.9, light greyish with medium grains of plag and amphiboles, along with large subangular clasts of metasediment wallrock up to 2cm in diameter. Lower contact is gradational into fault zone and defined by increase in rubbled core and beginning of fault gouge/clay. At 57.3m, M-folding or possible crenulations present with associated flattening in foliation. </t>
  </si>
  <si>
    <t>Light to dark grey massive mg plagioclase-phyric (intermediate) dyke with sharp contacts along foliation (75°). Plagioclase (~20%) phenocrysts (0.2-0.6 mm) are sub-anhedral and equant; Amphibole (~10%) crystals (0.2-0.5 mm) are lath shaped (2:1); Biotite (&lt;5%) flakes (0.2-0.4 mm) are equant; and the aphanitic groundmass comprises the rest of the rock (~45%). The majority of the rock appears unaltered with little deformation present. Up to 2% fg anhedral-ragged pyrite occurs disseminated throughout. mm-scale carbonate stringers comprise 1% of the unit, however they occur at various angles (20°-45°)</t>
  </si>
  <si>
    <t>Light to dark grey massive mg plagioclase-phyric (intermediate) dyke. Plagioclase (~20%) phenocrysts (0.2-0.6 mm) are sub-anhedral and equant; Amphibole (~10%) crystals (0.2-0.5 mm) are lath shaped (2:1); Biotite (&lt;5%) flakes (0.2-0.4 mm) are equant; and the aphanitic groundmass comprises the rest of the rock (~45%). Up to 2% fg anhedral-ragged pyrite occurs disseminated throughout. mm-scale carbonate stringers comprise 1% of the unit, however they occur at various angles (20°-45°)</t>
  </si>
  <si>
    <t xml:space="preserve">Dark grey - yellow faulted interval with passages of highly graphitic material (Dark grey), highly clay altered material (Grey) and fault gouge (yellow), along with variably altered wallrock. This interval contains up to 5% vfg disseminated pyrite.  </t>
  </si>
  <si>
    <t>STD</t>
  </si>
  <si>
    <t>Greyish greenish laminated metasediments. Fine grained with mm to cm scale laminations defined by banding of chlorite/biotite/white-mica-dominant bands and carbonate stringers following bedding/foliation. Foliation is 60-70 DTCA and defined by banding and carbonate veinlets, however @ 63.5 m foliation abruptly flatens to 10 DTCA and then steepens again at 65.5 m. Veining overall approximately 3% mostly as fine  carb veinlets but also cm-scale spaced foliform translucent quartz veins. Sulfide variable from trace to 1.5% as fine disseminations and stringers. Alteration includes patchy weak to medium carbonate, biotite, chlorite, and white mica.</t>
  </si>
  <si>
    <t>Blank</t>
  </si>
  <si>
    <t>Main vein w/ galena and pyrite</t>
  </si>
  <si>
    <t>Biotite schist (Argilite)</t>
  </si>
  <si>
    <t xml:space="preserve">Dark grey strongly foliated (~60° to CA) fg biotite schist (protolith - Argilite) with minor (&lt; 5%) quartz. Contacts are gradational over 10 cm and contain more quartz banding.  Fg anhedral pyrite (5%) is disseminated throughout the interval and crystals are streched along foliation. Quartz-carbonate veinlets (0.3-1cm) occur sporatically throughout the interval (1-2%) along foliation. Weak patchy silicification occurs in this interval.      </t>
  </si>
  <si>
    <t>Greyish greenish laminated metasediments. Fine grained with mm to cm scale laminations defined by banding of chlorite/white-mica-dominant bands and carbonate stringers following bedding/foliation. Foliation is 55-60 DTCA and defined by banding. Veining overall approximately 3% mostly as fine  carb veinlets but also cm-scale spaced foliform translucent quartz veins. Sulfide variable from trace to 1.5% as fine disseminations and stringers. Alteration includes pervasive sericite and patchy medium carbonate and chlorite. 105-105.1 contains a brecciated vein with 3% pyrite + possible galena</t>
  </si>
  <si>
    <t>Fault Zone        (mica-graphite schist)</t>
  </si>
  <si>
    <t xml:space="preserve">Light to dark grey clay altered (fault) host rock (mica-graphite schist) with intervals (10-30 cm) of less graphitic more compentent (quartz rich) sections. Quartz-carbonate veining is variable throughout the unit, however typically follows foliation (55-65 DTCA) but some carbonate veinlets (mm-scale) truncate foliation (10 DTCA). Sulfide content throughout interval is ranges from trace to 2%. Moderate sericite alteration is pervasive and  weak patchy silica intervals (~10cm) occur, however most exhibits strong clay alteration resulting in loss of rock competency. </t>
  </si>
  <si>
    <t>Hydrothermal breccia</t>
  </si>
  <si>
    <t>Greyish greenish laminated metasediments. Fine grained with mm to cm scale laminations defined by banding of chlorite/biotite/white-mica-dominant bands and carbonate stringers following bedding/foliation. Foliation is 60-70 DTCA and defined by banding. Veining overall approximately 3% mostly as fine  carb veinlets but also cm-scale spaced foliform translucent quartz veins. Sulfide variable from trace to 1.5% as fine disseminations and stringers. Alteration includes patchy weak to moderate carbonate, biotite, chlorite, and white mica.</t>
  </si>
  <si>
    <t xml:space="preserve">Greyish greenish laminated metasediments. Fine grained with mm to cm scale laminations defined by banding of chlorite/white-mica-dominant bands and carbonate stringers following bedding/foliation. Foliation is 55-60 DTCA and defined by banding. Veining overall approximately 3% mostly as fine carb veinlets but also cm-scale spaced foliform translucent quartz veins. Sulfide variable from trace to 1.5% as fine disseminations and stringers. Alteration includes pervasive sericite and moderate patchy carbonate and chlorite. </t>
  </si>
  <si>
    <t>Dark grey- grey laminated metasediments with fine grained with mm to cm scale laminations (Foliation = 55-60 DTCA) defined by banding of chlorite/white-mica-dominant bands. Veining overall approximately 3% partly as mm-scale carb veinlets that truncate foliation (20-40 DTCA), but also cm-scale spaced foliform quartz-carbonate+/- chlorite veins. Sulfide variable from trace to 3% as fine disseminations and stringers sub parallel to foliation. Alteration includes weak pervasive sericite and cholrite and moderate patchy carbonate and silica. Bottom contact ~20 cm contains a massive interval (white), likley marble with green blebs and has no apperant veining.</t>
  </si>
  <si>
    <t>Calcareous schist</t>
  </si>
  <si>
    <t>Hydrothermal breccia with up to 7% pyrite + trace galena</t>
  </si>
  <si>
    <t>Grey to very light grey blocky laminated metasediments, however foliation is disrupted by increase in quartz-carbonate veining (5-10%) that is most intense from 129.5-131.5 m resulting in ripped up wallrock clasts and up to 7% fg pyrite and trace galena (disseminated and along margins). Interval displays moderate-strong silica and sericite alteration as well as patchy strong clay and carbonate alteration.  Sporatic silicified graphitic fault intervals (5-10 cm's) and green mica (possible fushcite) occur in areas of intense alteration.</t>
  </si>
  <si>
    <t>partial box . 48 cm in last row</t>
  </si>
  <si>
    <t>Hydrothermal breccia (carbonate)</t>
  </si>
  <si>
    <t>w425514</t>
  </si>
  <si>
    <t>w425515</t>
  </si>
  <si>
    <t>w425516</t>
  </si>
  <si>
    <t>w425517</t>
  </si>
  <si>
    <t>w425518</t>
  </si>
  <si>
    <t>w425519</t>
  </si>
  <si>
    <t>w425520</t>
  </si>
  <si>
    <t xml:space="preserve">Grey to very light grey (blocky) laminated metasediments, however foliation is disrupted by increase in carbonate-rich veining (10-15%) that is most intense at the upper contact resulting in ripped up wallrock clasts and up to 2% fg pyrite (disseminated and along margins). Interval displays moderate-strong carbonate, clay and sericite alteration as well as patchy weak silica alteration. </t>
  </si>
  <si>
    <t>Mafic dyke</t>
  </si>
  <si>
    <t>Medium to light grey strongly foliated (50-70 DTCA) fg-mg quartz-mica-carbonate schist. Both contacts are defined by reduction in vein content and are gradational over 50 cm.  This unit is contains inverals of the quartz-mica schist (argillite) as well as massive (5-25 cm) marble intervals (contain green calc-silicate). Trace-2% pyrite occurs as disseminations and stringers throughout, Quartz-carbonate veinlets (0.3-3 cm) occur sporatically throughout the interval (1-2%) along foliation, whereas carbonate veins (mm-scale) truncate foliation (20-30 DTCA). Interval displays patchy weak silicification and sericite alteration.</t>
  </si>
  <si>
    <t>no</t>
  </si>
  <si>
    <t>w425521</t>
  </si>
  <si>
    <t>w425522</t>
  </si>
  <si>
    <t>w425523</t>
  </si>
  <si>
    <t>w425524</t>
  </si>
  <si>
    <t>w425525</t>
  </si>
  <si>
    <t>w425526</t>
  </si>
  <si>
    <t>w425527</t>
  </si>
  <si>
    <t>Medium to light grey strongly foliated (50-70 DTCA) fg-mg quartz-mica-carbonate schist. Both contacts are defined by reduction in vein content and are gradational over 50 cm, however the bottom contact (2m) contains up to 5% disseminated pyrite.  This unit is contains inverals of the quartz-mica schist (argillite) as well as massive (5-25 cm) marble intervals (contain green calc-silicate). Trace-2% pyrite occurs as disseminations and stringers throughout, Quartz-carbonate veinlets (0.3-3 cm) occur sporatically throughout the interval (1-2%) along foliation, whereas carbonate veins (mm-scale) truncate foliation. Interval displays patchy weak silicification and sericite alteration. 154.3 - 154.9 contains up to 7% disseminated pyrite</t>
  </si>
  <si>
    <t>Dark grey-dark green moderatly foliated (50-60 DTCA) fg mafic dyke.  Contains trace quartz-carbonate-epidote veins at ~20 DTCA that sporatically contain mg pyrite crystals, however trace vfg pyrite is disseminated throughout. 169.5- 175 m contains an increase of up to 5%quartz-carbonate-epidote veins. Strong pervasive chlorite alteration is pervasive throughout this unit. 172.85-173.3 contains a 3 cm thick epidote rich vein with cholritzed wall rock clasts. 179.28 -180 m is intensly foliated 50-60 DTCA and contains angular quartz phenocyrsts</t>
  </si>
  <si>
    <t>20-45</t>
  </si>
  <si>
    <t>70</t>
  </si>
  <si>
    <t>Veining overall approximately 3% mostly as fine  carb veinlets but also cm-scale spaced foliform translucent quartz veins.</t>
  </si>
  <si>
    <t>mm-scale carbonate stringers comprise 1% of the unit, however they occur at various angles</t>
  </si>
  <si>
    <t xml:space="preserve"> Veining overall approximately 3% mostly as fine  carb veinlets but also cm-scale spaced foliform translucent quartz veins.</t>
  </si>
  <si>
    <t xml:space="preserve"> carbonate stringers following bedding/foliation. Less carbonates than previous units</t>
  </si>
  <si>
    <t>More  quartz than previous units,   sulfides significantly increase within quartz veins4</t>
  </si>
  <si>
    <t>Significant quartz veining</t>
  </si>
  <si>
    <t>10 cm sized veins along with semi-massive  pyrite</t>
  </si>
  <si>
    <t xml:space="preserve"> carbonate stringers following bedding/foliation. </t>
  </si>
  <si>
    <t>Spaced   quartz veins</t>
  </si>
  <si>
    <t xml:space="preserve">Veining overall approximately 3% mostly as fine  carb veinlets but also cm-scale spaced foliform translucent quartz veins. </t>
  </si>
  <si>
    <t>65</t>
  </si>
  <si>
    <t>60</t>
  </si>
  <si>
    <t>carbonate rich "epithermal" vein</t>
  </si>
  <si>
    <t xml:space="preserve">Vuggy qtz vein  with vfg   anhedral galen a  + subhedral brown  fg-mg pyrite  </t>
  </si>
  <si>
    <r>
      <t xml:space="preserve">Light to dark grey clay altered (fault) host rock (mica-graphite schist) with intervals of altered intermediate dyke (69.1-72 and 78.5-81.6).  Veining is also variable throughout the unit, a carbonate rich "epithermal" vein occurs 68.55-68.70m and the "main vein" intersected at 72.0 - 72.4 m that is vuggy and contains vfg anhedral galena as well as subhedral brown fg-mg pyrite (true width 30 cm). Sulfide content throughout interval is variable trace to 2%, possible main vein occurs 73.1 - 73.25 and was likely trucated by the dyke. Amphibole in dyke are streched 60 DTCA. Graphite rich are variable throughout the unit however increase in abundace along contacts.  Alteration is pervasive with patchy sericite and silica intervals (~10cm).  Intense clay alteration resulting in loss of rock competency.  </t>
    </r>
    <r>
      <rPr>
        <sz val="12"/>
        <color rgb="FFFF0000"/>
        <rFont val="Arial"/>
        <family val="2"/>
      </rPr>
      <t>Hydrothermal breccia 91.5- 93.0 m.</t>
    </r>
  </si>
  <si>
    <t>quartz-carbonate</t>
  </si>
  <si>
    <t>contacts gradational with quartz banding</t>
  </si>
  <si>
    <t>Quartz-carbonate veinlets (0.3-1cm) occur sporatically throughout the interval (1-2%) along foliation</t>
  </si>
  <si>
    <t>Veining overall approximately 3% mostly as fine  carb veinlets but also cm-scale spaced foliform translucent quartz veins</t>
  </si>
  <si>
    <t>qtz breccia</t>
  </si>
  <si>
    <t xml:space="preserve"> brecciated vein with 3% pyrite + possible galena</t>
  </si>
  <si>
    <t>45</t>
  </si>
  <si>
    <t>mm-scale carbonate stringers comprise 1% of the unit</t>
  </si>
  <si>
    <t>Veining overall approximately 3% mostly as fine carb veinlets</t>
  </si>
  <si>
    <t xml:space="preserve"> cm-scale spaced foliform translucent quartz veins. </t>
  </si>
  <si>
    <t>Quartz-carbonate veining is variable throughout the unit, however typically follows foliation (55-65 DTCA) but some carbonate veinlets (mm-scale) truncate foliation (10 DTCA).</t>
  </si>
  <si>
    <t>Veining overall approximately 3% partly as mm-scale carb veinlets that truncate foliation (20-40 DTCA),</t>
  </si>
  <si>
    <t>40</t>
  </si>
  <si>
    <t xml:space="preserve"> cm-scale spaced foliform quartz-carbonate+/- chlorite veins</t>
  </si>
  <si>
    <t>20</t>
  </si>
  <si>
    <t>90</t>
  </si>
  <si>
    <t xml:space="preserve"> 129.5-131.5 m resulting in ripped up wallrock clasts and up to 7% fg pyrite and trace galena (disseminated and along margins).</t>
  </si>
  <si>
    <t>Quartz-carbonate veinlets (0.3-3 cm) occur sporatically throughout the interval (1-2%) along foliation,</t>
  </si>
  <si>
    <t>30</t>
  </si>
  <si>
    <t>carbonate veins (mm-scale) truncate foliation (20-30 DTCA).</t>
  </si>
  <si>
    <t>foliation is disrupted by increase in carbonate-rich veining (10-15%) that is most intense at the upper contact resulting in ripped up wallrock clasts and up to 2% fg pyrite (disseminated and along margins)</t>
  </si>
  <si>
    <t xml:space="preserve"> Quartz-carbonate veinlets (0.3-3 cm) occur sporatically throughout the interval (1-2%) along foliation</t>
  </si>
  <si>
    <t xml:space="preserve">carbonate veins (mm-scale) truncate foliation. </t>
  </si>
  <si>
    <t xml:space="preserve"> trace quartz-carbonate-epidote veins at ~20 DTCA that sporatically contain mg pyrite crystals,</t>
  </si>
  <si>
    <t xml:space="preserve"> 169.5- 175 m contains an increase of up to 5%quartz-carbonate-epidote veins.</t>
  </si>
  <si>
    <t>epidote</t>
  </si>
  <si>
    <t>172.85-173.3 contains a 3 cm thick epidote rich vein with cholritzed wall rock clasts.</t>
  </si>
  <si>
    <t>-50</t>
  </si>
  <si>
    <t>oxidation</t>
  </si>
  <si>
    <t>fault</t>
  </si>
  <si>
    <t>defined by chlorite/ biotite/white mica banding and carbonate veinlets</t>
  </si>
  <si>
    <t xml:space="preserve">Brittle deformation/faulting present from 37.3 to 38.1 with rubbled/block core but no gouge. </t>
  </si>
  <si>
    <t xml:space="preserve">At 57.3m, M-folding or possible crenulations present with associated flattening in foliation. </t>
  </si>
  <si>
    <t xml:space="preserve"> Lower contact is gradational into fault zone and defined by increase in rubbled core and beginning of fault gouge/clay.</t>
  </si>
  <si>
    <t>faulted interval with passages of highly graphitic material (Dark grey), highly clay altered material (Grey) and fault gouge (yellow)</t>
  </si>
  <si>
    <t>defined by chlorite/ biotite/white mica banding and carbonate veinlets, foliation abruptly flatens to 10 DTCA</t>
  </si>
  <si>
    <t xml:space="preserve">Light to dark grey clay altered (fault) host rock (mica-graphite schist) </t>
  </si>
  <si>
    <t xml:space="preserve">Dark grey strongly foliated (~60° to CA) fg biotite schist (protolith - Argilite) </t>
  </si>
  <si>
    <t>defined by chlorite/ white mica banding and carbonate veinlets</t>
  </si>
  <si>
    <t>h fine grained with mm to cm scale laminations (Foliation = 55-60 DTCA) defined by banding of chlorite/white-mica-dominant bands.</t>
  </si>
  <si>
    <t>Medium to light grey strongly foliated (50-70 DTCA) fg-mg quartz-mica-carbonate schist.</t>
  </si>
  <si>
    <t xml:space="preserve">Grey to very light grey (blocky) laminated metasediments, contains inverals of the quartz-mica schist (argillite) as well as massive (5-25 cm) marble intervals (contain green calc-silicate). </t>
  </si>
  <si>
    <t xml:space="preserve">Dark grey-dark green moderatly foliated (50-60 DTCA) fg mafic dyke. </t>
  </si>
  <si>
    <t>179.28 -180 m is intensly foliated 50-60 DTCA and contains angular quartz phenocyrsts</t>
  </si>
  <si>
    <t>clay</t>
  </si>
  <si>
    <t>intense</t>
  </si>
  <si>
    <t xml:space="preserve"> Upper portion of the unit (below casing) from 18 to 23 metres is much vuggier, micaceous, and iron-oxide altered.</t>
  </si>
  <si>
    <t>. From 23.2-23.5, clay material (unsure if due to alteration or infill of crack near bedrock due to competency of the unit and similarities in minerals present).</t>
  </si>
  <si>
    <t>biotite</t>
  </si>
  <si>
    <t xml:space="preserve">From 26.7-30.1, increase in sulfide content and white mica along with increased britlle deformation. </t>
  </si>
  <si>
    <t>Alteration includes patchy weak to medium carbonate, biotite, chlorite, and sericite</t>
  </si>
  <si>
    <t>Alteration includes patchy weak to medium carbonate, biotite, chlorite, and white mica.</t>
  </si>
  <si>
    <t>Alteration consists of moderate patchy silicification, patchy weak to moderate biotite, chlorite, and white mica</t>
  </si>
  <si>
    <t>silica</t>
  </si>
  <si>
    <t>Faulted material,  highly clay altered  (grey) along with variably altered wallrock</t>
  </si>
  <si>
    <t>Alteration is pervasive with patchy sericite and silica intervals (~10cm).</t>
  </si>
  <si>
    <t xml:space="preserve">Carbonate rich "epithermal vein" </t>
  </si>
  <si>
    <t>hydrothermal breccia</t>
  </si>
  <si>
    <t xml:space="preserve"> Weak patchy silicification occurs in this interval. fg biotite schist (protolith - Argilite) with minor (&lt; 5%) quartz.</t>
  </si>
  <si>
    <t>Alteration includes pervasive sericite and patchy medium carbonate and chlorite.</t>
  </si>
  <si>
    <t xml:space="preserve"> Moderate sericite alteration is pervasive and  weak patchy silica intervals (~10cm) occur, however most exhibits strong clay alteration resulting in loss of rock competency. </t>
  </si>
  <si>
    <t>Alteration includes weak pervasive sericite and cholrite and moderate patchy carbonate and silica</t>
  </si>
  <si>
    <t xml:space="preserve"> Interval displays moderate-strong silica and sericite alteration as well as patchy strong clay and carbonate alteration.  Sporatic silicified graphitic fault intervals (5-10 cm's) and green mica (possible fushcite) occur in areas of intense alteration.</t>
  </si>
  <si>
    <t xml:space="preserve"> Interval displays patchy weak silicification and sericite alteration.</t>
  </si>
  <si>
    <t xml:space="preserve"> Interval displays moderate-strong carbonate, clay and sericite alteration as well as patchy weak silica alteration. </t>
  </si>
  <si>
    <t xml:space="preserve">Interval displays patchy weak silicification and sericite alteration. </t>
  </si>
  <si>
    <t xml:space="preserve"> Strong pervasive chlorite alteration is pervasive throughout this unit. </t>
  </si>
  <si>
    <t>sulfide variable from trace to 1.5%  as fine disseminations and stringers</t>
  </si>
  <si>
    <t xml:space="preserve"> From 26.7-30.1, increase in sulfide content and white mica along with increased britlle deformation. </t>
  </si>
  <si>
    <t xml:space="preserve"> Up to 2% fg anhedral-ragged pyrite occurs disseminated throughout</t>
  </si>
  <si>
    <t xml:space="preserve">Sulfide variable from trace to 1.5% as fine disseminations and stringers. </t>
  </si>
  <si>
    <t>Sulfide content variable from 0.1 to 5%, with significant increases within quartz veins</t>
  </si>
  <si>
    <t xml:space="preserve">Most significant veins occur from 42.5 to 45.5, with 10cm-sized veins occuring from 44-44.5 along with semi-massive pyrite in certain intervals. </t>
  </si>
  <si>
    <t xml:space="preserve"> Sulfide variable from trace to 1.5% as fine disseminations and stringers. </t>
  </si>
  <si>
    <t xml:space="preserve"> This interval contains up to 5% vfg disseminated pyrite.  </t>
  </si>
  <si>
    <t>Galena</t>
  </si>
  <si>
    <t>Main vein contains anhedral galena along with subhedral brown fg-mg pyrite</t>
  </si>
  <si>
    <t>Sulfide content throughout interval is variable trace to 2%</t>
  </si>
  <si>
    <t>Sulfide variable from trace to 1.5% as fine disseminations and stringers.</t>
  </si>
  <si>
    <t xml:space="preserve"> Fg anhedral pyrite (5%) is disseminated throughout the interval and crystals are streched along foliation.</t>
  </si>
  <si>
    <t xml:space="preserve"> Sulfide content throughout interval is ranges from trace to 2%</t>
  </si>
  <si>
    <t xml:space="preserve"> Sulfide variable from trace to 3% as fine disseminations and stringers sub parallel to foliation.</t>
  </si>
  <si>
    <t>7% fg pyrite and trace galena (disseminated and along margins).</t>
  </si>
  <si>
    <t xml:space="preserve"> 2% fg pyrite (disseminated and along margins)</t>
  </si>
  <si>
    <t xml:space="preserve"> Trace-2% pyrite occurs as disseminations and stringers throughout</t>
  </si>
  <si>
    <t>trace-2% pyrite occurs as disseminations and stringers throughout</t>
  </si>
  <si>
    <t>trace vfg pyrite is disseminated throughout.</t>
  </si>
  <si>
    <t>Scale</t>
  </si>
  <si>
    <t>QAQC</t>
  </si>
  <si>
    <t>From results</t>
  </si>
  <si>
    <t>To results</t>
  </si>
  <si>
    <t>Results Au</t>
  </si>
  <si>
    <t>Results Ag</t>
  </si>
  <si>
    <t>Au_ppm</t>
  </si>
  <si>
    <t>Ag_ppm</t>
  </si>
  <si>
    <t>Al_%</t>
  </si>
  <si>
    <t>As_ppm</t>
  </si>
  <si>
    <t>Ba_ppm</t>
  </si>
  <si>
    <t>Be_ppm</t>
  </si>
  <si>
    <t>Bi_ppm</t>
  </si>
  <si>
    <t>Ca_%</t>
  </si>
  <si>
    <t>Cd_ppm</t>
  </si>
  <si>
    <t>Co_ppm</t>
  </si>
  <si>
    <t>Cr_ppm</t>
  </si>
  <si>
    <t>Cu_ppm</t>
  </si>
  <si>
    <t>Fe_%</t>
  </si>
  <si>
    <t>Ga_ppm</t>
  </si>
  <si>
    <t>K_%</t>
  </si>
  <si>
    <t>La_ppm</t>
  </si>
  <si>
    <t>Mg_%</t>
  </si>
  <si>
    <t>Mn_ppm</t>
  </si>
  <si>
    <t>Mo_ppm</t>
  </si>
  <si>
    <t>Na_%</t>
  </si>
  <si>
    <t>Ni_ppm</t>
  </si>
  <si>
    <t>P_ppm</t>
  </si>
  <si>
    <t>Pb_ppm</t>
  </si>
  <si>
    <t>S_%</t>
  </si>
  <si>
    <t>Sb_ppm</t>
  </si>
  <si>
    <t>Sc_ppm</t>
  </si>
  <si>
    <t>Sr_ppm</t>
  </si>
  <si>
    <t>Th_ppm</t>
  </si>
  <si>
    <t>Ti_%</t>
  </si>
  <si>
    <t>Tl_ppm</t>
  </si>
  <si>
    <t>U_ppm</t>
  </si>
  <si>
    <t>V_ppm</t>
  </si>
  <si>
    <t>W_ppm</t>
  </si>
  <si>
    <t>Zn_ppm</t>
  </si>
  <si>
    <t>&lt;2</t>
  </si>
  <si>
    <t>&lt;5</t>
  </si>
  <si>
    <t>&lt;20</t>
  </si>
  <si>
    <t>&lt;10</t>
  </si>
  <si>
    <t>&lt;0.5</t>
  </si>
  <si>
    <t>&lt;1</t>
  </si>
  <si>
    <t>GG-LIV-17-03</t>
  </si>
  <si>
    <t>&lt;0.01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</si>
</sst>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409]mmmm\ d\,\ yyyy;@"/>
    <numFmt numFmtId="165" formatCode="0.0%"/>
  </numFmts>
  <fonts count="30" x14ac:knownFonts="1">
    <font>
      <sz val="12"/>
      <name val="Arial"/>
    </font>
    <font>
      <sz val="12"/>
      <name val="Arial"/>
      <family val="2"/>
    </font>
    <font>
      <b/>
      <sz val="12"/>
      <name val="Arial"/>
      <family val="2"/>
    </font>
    <font>
      <sz val="11"/>
      <name val="Arial"/>
      <family val="2"/>
    </font>
    <font>
      <sz val="12"/>
      <name val="Times New Roman"/>
      <family val="1"/>
    </font>
    <font>
      <b/>
      <sz val="12"/>
      <name val="Times New Roman"/>
      <family val="1"/>
    </font>
    <font>
      <b/>
      <sz val="14"/>
      <name val="Arial"/>
      <family val="2"/>
    </font>
    <font>
      <sz val="14"/>
      <name val="Arial"/>
      <family val="2"/>
    </font>
    <font>
      <sz val="12"/>
      <name val="Arial"/>
      <family val="2"/>
    </font>
    <font>
      <b/>
      <u/>
      <sz val="12"/>
      <name val="Arial"/>
      <family val="2"/>
    </font>
    <font>
      <u/>
      <sz val="12"/>
      <name val="Arial"/>
      <family val="2"/>
    </font>
    <font>
      <b/>
      <sz val="10"/>
      <name val="Arial"/>
      <family val="2"/>
    </font>
    <font>
      <b/>
      <sz val="11"/>
      <name val="Arial"/>
      <family val="2"/>
    </font>
    <font>
      <sz val="11"/>
      <name val="Arial"/>
      <family val="2"/>
    </font>
    <font>
      <b/>
      <sz val="11"/>
      <color theme="1"/>
      <name val="Calibri"/>
      <family val="2"/>
      <scheme val="minor"/>
    </font>
    <font>
      <b/>
      <sz val="12"/>
      <name val="Arial"/>
      <family val="2"/>
    </font>
    <font>
      <sz val="12"/>
      <name val="Arial"/>
      <family val="2"/>
    </font>
    <font>
      <sz val="10"/>
      <name val="Arial"/>
      <family val="2"/>
    </font>
    <font>
      <sz val="12"/>
      <color rgb="FFFF0000"/>
      <name val="Arial"/>
      <family val="2"/>
    </font>
    <font>
      <sz val="12"/>
      <color theme="1"/>
      <name val="Arial"/>
      <family val="2"/>
    </font>
    <font>
      <sz val="12"/>
      <color rgb="FF00B050"/>
      <name val="Arial"/>
      <family val="2"/>
    </font>
    <font>
      <b/>
      <sz val="12"/>
      <color rgb="FFFF0000"/>
      <name val="Arial"/>
      <family val="2"/>
    </font>
    <font>
      <b/>
      <sz val="12"/>
      <color rgb="FFFFFF00"/>
      <name val="Arial"/>
      <family val="2"/>
    </font>
    <font>
      <b/>
      <sz val="11"/>
      <color rgb="FFFF0000"/>
      <name val="Arial"/>
      <family val="2"/>
    </font>
    <font>
      <u/>
      <sz val="12"/>
      <color theme="10"/>
      <name val="Arial"/>
      <family val="2"/>
    </font>
    <font>
      <u/>
      <sz val="12"/>
      <color theme="11"/>
      <name val="Arial"/>
      <family val="2"/>
    </font>
    <font>
      <b/>
      <sz val="12"/>
      <color rgb="FFC00000"/>
      <name val="Arial"/>
      <family val="2"/>
    </font>
    <font>
      <b/>
      <sz val="22"/>
      <color rgb="FFC00000"/>
      <name val="Arial"/>
      <family val="2"/>
    </font>
    <font>
      <b/>
      <sz val="12"/>
      <name val="Calibri"/>
      <family val="2"/>
      <scheme val="minor"/>
    </font>
    <font>
      <b/>
      <sz val="12"/>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
      <patternFill patternType="solid">
        <fgColor rgb="FFFFC000"/>
        <bgColor indexed="64"/>
      </patternFill>
    </fill>
    <fill>
      <patternFill patternType="solid">
        <fgColor rgb="FFC000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0000"/>
        <bgColor indexed="64"/>
      </patternFill>
    </fill>
  </fills>
  <borders count="3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s>
  <cellStyleXfs count="6">
    <xf numFmtId="0" fontId="0" fillId="0" borderId="0"/>
    <xf numFmtId="43" fontId="16" fillId="0" borderId="0" applyFont="0" applyFill="0" applyBorder="0" applyAlignment="0" applyProtection="0"/>
    <xf numFmtId="0" fontId="1" fillId="0" borderId="0"/>
    <xf numFmtId="0" fontId="24" fillId="0" borderId="0" applyNumberFormat="0" applyFill="0" applyBorder="0" applyAlignment="0" applyProtection="0"/>
    <xf numFmtId="0" fontId="25" fillId="0" borderId="0" applyNumberFormat="0" applyFill="0" applyBorder="0" applyAlignment="0" applyProtection="0"/>
    <xf numFmtId="43" fontId="1" fillId="0" borderId="0" applyFont="0" applyFill="0" applyBorder="0" applyAlignment="0" applyProtection="0"/>
  </cellStyleXfs>
  <cellXfs count="395">
    <xf numFmtId="0" fontId="0" fillId="0" borderId="0" xfId="0"/>
    <xf numFmtId="0" fontId="0" fillId="0" borderId="0" xfId="0" applyAlignment="1">
      <alignment vertical="top" wrapText="1"/>
    </xf>
    <xf numFmtId="0" fontId="4" fillId="0" borderId="0" xfId="0" applyFont="1" applyAlignment="1">
      <alignment horizontal="center" vertical="top" wrapText="1"/>
    </xf>
    <xf numFmtId="0" fontId="2" fillId="0" borderId="0" xfId="0" applyFont="1" applyAlignment="1">
      <alignment horizontal="center"/>
    </xf>
    <xf numFmtId="0" fontId="0" fillId="0" borderId="0" xfId="0" applyFill="1" applyBorder="1"/>
    <xf numFmtId="0" fontId="0" fillId="0" borderId="0" xfId="0" applyFill="1"/>
    <xf numFmtId="0" fontId="8" fillId="0" borderId="0" xfId="0" applyFont="1"/>
    <xf numFmtId="0" fontId="8" fillId="0" borderId="0" xfId="0" applyFont="1" applyFill="1" applyBorder="1"/>
    <xf numFmtId="1" fontId="0" fillId="0" borderId="1" xfId="0" applyNumberFormat="1" applyBorder="1" applyAlignment="1">
      <alignment horizontal="center" vertical="top" wrapText="1"/>
    </xf>
    <xf numFmtId="1" fontId="0" fillId="0" borderId="0" xfId="0" applyNumberFormat="1" applyAlignment="1">
      <alignment horizontal="center" vertical="top" wrapText="1"/>
    </xf>
    <xf numFmtId="2" fontId="0" fillId="0" borderId="0" xfId="0" applyNumberFormat="1"/>
    <xf numFmtId="0" fontId="13" fillId="0" borderId="0" xfId="0" applyFont="1" applyAlignment="1">
      <alignment vertical="center" wrapText="1"/>
    </xf>
    <xf numFmtId="0" fontId="13" fillId="0" borderId="0" xfId="0" applyFont="1" applyBorder="1" applyAlignment="1">
      <alignment vertical="top" wrapText="1"/>
    </xf>
    <xf numFmtId="0" fontId="13" fillId="0" borderId="0" xfId="0" applyFont="1" applyFill="1" applyBorder="1" applyAlignment="1">
      <alignment vertical="top" wrapText="1"/>
    </xf>
    <xf numFmtId="0" fontId="13" fillId="0" borderId="0" xfId="0" applyFont="1" applyBorder="1" applyAlignment="1">
      <alignment vertical="center" wrapText="1"/>
    </xf>
    <xf numFmtId="0" fontId="13" fillId="0" borderId="0" xfId="0" applyFont="1" applyBorder="1"/>
    <xf numFmtId="0" fontId="13" fillId="0" borderId="0" xfId="0" applyFont="1"/>
    <xf numFmtId="0" fontId="3" fillId="0" borderId="0" xfId="0" applyFont="1" applyFill="1" applyBorder="1" applyAlignment="1">
      <alignment vertical="top" wrapText="1"/>
    </xf>
    <xf numFmtId="0" fontId="0" fillId="0" borderId="0" xfId="0" applyFill="1" applyAlignment="1">
      <alignment horizontal="center" vertical="center" wrapText="1"/>
    </xf>
    <xf numFmtId="0" fontId="6" fillId="0" borderId="10" xfId="0" applyFont="1" applyFill="1" applyBorder="1"/>
    <xf numFmtId="0" fontId="7" fillId="0" borderId="11" xfId="0" applyFont="1" applyFill="1" applyBorder="1"/>
    <xf numFmtId="0" fontId="0" fillId="0" borderId="11" xfId="0" applyFill="1" applyBorder="1"/>
    <xf numFmtId="0" fontId="8" fillId="0" borderId="11" xfId="0" applyFont="1" applyFill="1" applyBorder="1"/>
    <xf numFmtId="0" fontId="6" fillId="0" borderId="12" xfId="0" applyFont="1" applyFill="1" applyBorder="1" applyAlignment="1">
      <alignment horizontal="right"/>
    </xf>
    <xf numFmtId="0" fontId="8" fillId="0" borderId="13" xfId="0" applyFont="1" applyFill="1" applyBorder="1"/>
    <xf numFmtId="0" fontId="8" fillId="0" borderId="14" xfId="0" applyFont="1" applyFill="1" applyBorder="1"/>
    <xf numFmtId="0" fontId="9" fillId="0" borderId="13"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8"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8" fillId="0" borderId="8" xfId="0" applyFont="1" applyFill="1" applyBorder="1" applyAlignment="1">
      <alignment horizontal="center" vertical="center"/>
    </xf>
    <xf numFmtId="0" fontId="9" fillId="0" borderId="8"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0" xfId="0" applyFont="1" applyFill="1"/>
    <xf numFmtId="0" fontId="8" fillId="0" borderId="17" xfId="0" applyFont="1" applyFill="1" applyBorder="1"/>
    <xf numFmtId="0" fontId="8" fillId="0" borderId="6" xfId="0" applyFont="1" applyFill="1" applyBorder="1"/>
    <xf numFmtId="0" fontId="10" fillId="0" borderId="6" xfId="0" applyFont="1" applyFill="1" applyBorder="1"/>
    <xf numFmtId="0" fontId="10" fillId="0" borderId="7" xfId="0" applyFont="1" applyFill="1" applyBorder="1"/>
    <xf numFmtId="0" fontId="9" fillId="0" borderId="0" xfId="0" applyFont="1" applyFill="1" applyBorder="1"/>
    <xf numFmtId="0" fontId="8" fillId="0" borderId="0" xfId="0" applyFont="1" applyFill="1" applyBorder="1" applyAlignment="1">
      <alignment horizontal="right"/>
    </xf>
    <xf numFmtId="0" fontId="8" fillId="0" borderId="14" xfId="0" applyFont="1" applyFill="1" applyBorder="1" applyAlignment="1">
      <alignment horizontal="left"/>
    </xf>
    <xf numFmtId="0" fontId="2" fillId="0" borderId="15" xfId="0" applyFont="1" applyFill="1" applyBorder="1"/>
    <xf numFmtId="0" fontId="8" fillId="0" borderId="8" xfId="0" applyFont="1" applyFill="1" applyBorder="1"/>
    <xf numFmtId="0" fontId="8" fillId="0" borderId="8" xfId="0" applyFont="1" applyFill="1" applyBorder="1" applyAlignment="1">
      <alignment horizontal="left"/>
    </xf>
    <xf numFmtId="0" fontId="0" fillId="0" borderId="16" xfId="0" applyFill="1" applyBorder="1"/>
    <xf numFmtId="0" fontId="9" fillId="0" borderId="17" xfId="0" applyFont="1" applyFill="1" applyBorder="1"/>
    <xf numFmtId="0" fontId="9" fillId="0" borderId="13" xfId="0" applyFont="1" applyFill="1" applyBorder="1"/>
    <xf numFmtId="0" fontId="0" fillId="0" borderId="15" xfId="0" applyFill="1" applyBorder="1"/>
    <xf numFmtId="0" fontId="9" fillId="0" borderId="6" xfId="0" applyFont="1" applyFill="1" applyBorder="1"/>
    <xf numFmtId="0" fontId="8" fillId="0" borderId="7" xfId="0" applyFont="1" applyFill="1" applyBorder="1"/>
    <xf numFmtId="0" fontId="8" fillId="0" borderId="18" xfId="0" applyFont="1" applyFill="1" applyBorder="1"/>
    <xf numFmtId="0" fontId="8" fillId="0" borderId="3" xfId="0" applyFont="1" applyFill="1" applyBorder="1"/>
    <xf numFmtId="0" fontId="8" fillId="0" borderId="20" xfId="0" applyFont="1" applyFill="1" applyBorder="1"/>
    <xf numFmtId="0" fontId="8" fillId="0" borderId="21" xfId="0" applyFont="1" applyFill="1" applyBorder="1"/>
    <xf numFmtId="164" fontId="8" fillId="0" borderId="1" xfId="0" applyNumberFormat="1" applyFont="1" applyFill="1" applyBorder="1"/>
    <xf numFmtId="0" fontId="8" fillId="0" borderId="15" xfId="0" applyFont="1" applyFill="1" applyBorder="1"/>
    <xf numFmtId="0" fontId="8" fillId="0" borderId="22" xfId="0" applyFont="1" applyFill="1" applyBorder="1"/>
    <xf numFmtId="0" fontId="8" fillId="0" borderId="16" xfId="0" applyFont="1" applyFill="1" applyBorder="1"/>
    <xf numFmtId="0" fontId="8" fillId="0" borderId="5" xfId="0" applyFont="1" applyFill="1" applyBorder="1"/>
    <xf numFmtId="0" fontId="8" fillId="0" borderId="1" xfId="0" applyFont="1" applyFill="1" applyBorder="1"/>
    <xf numFmtId="0" fontId="8" fillId="0" borderId="14" xfId="0" applyFont="1" applyFill="1" applyBorder="1" applyAlignment="1">
      <alignment horizontal="right"/>
    </xf>
    <xf numFmtId="0" fontId="8" fillId="0" borderId="14" xfId="0" applyFont="1" applyFill="1" applyBorder="1" applyAlignment="1">
      <alignment horizontal="center"/>
    </xf>
    <xf numFmtId="0" fontId="8" fillId="0" borderId="23" xfId="0" applyFont="1" applyFill="1" applyBorder="1"/>
    <xf numFmtId="0" fontId="8" fillId="0" borderId="9" xfId="0" applyFont="1" applyFill="1" applyBorder="1"/>
    <xf numFmtId="0" fontId="0" fillId="0" borderId="9" xfId="0" applyFill="1" applyBorder="1"/>
    <xf numFmtId="0" fontId="2" fillId="0" borderId="9" xfId="0" applyFont="1" applyFill="1" applyBorder="1"/>
    <xf numFmtId="0" fontId="8" fillId="0" borderId="24" xfId="0" applyFont="1" applyFill="1" applyBorder="1"/>
    <xf numFmtId="0" fontId="9" fillId="0" borderId="17" xfId="0" applyFont="1" applyFill="1" applyBorder="1" applyAlignment="1">
      <alignment horizontal="center"/>
    </xf>
    <xf numFmtId="0" fontId="9" fillId="0" borderId="0" xfId="0" applyFont="1" applyFill="1" applyBorder="1" applyAlignment="1">
      <alignment horizontal="left" vertical="center"/>
    </xf>
    <xf numFmtId="0" fontId="2" fillId="0" borderId="8" xfId="0" applyFont="1" applyFill="1" applyBorder="1" applyAlignment="1">
      <alignment horizontal="right"/>
    </xf>
    <xf numFmtId="0" fontId="0" fillId="0" borderId="0" xfId="0" applyBorder="1" applyAlignment="1">
      <alignment horizontal="center" vertical="center" wrapText="1"/>
    </xf>
    <xf numFmtId="2" fontId="2" fillId="0" borderId="0" xfId="0" applyNumberFormat="1" applyFont="1" applyAlignment="1">
      <alignment horizontal="center"/>
    </xf>
    <xf numFmtId="0" fontId="2" fillId="0" borderId="0" xfId="0" applyFont="1"/>
    <xf numFmtId="0" fontId="8" fillId="0" borderId="1" xfId="0" applyFont="1" applyFill="1" applyBorder="1" applyAlignment="1">
      <alignment horizontal="center"/>
    </xf>
    <xf numFmtId="0" fontId="8" fillId="0" borderId="4" xfId="0" applyFont="1" applyFill="1" applyBorder="1" applyAlignment="1">
      <alignment horizontal="center"/>
    </xf>
    <xf numFmtId="0" fontId="12" fillId="0" borderId="0" xfId="0" applyFont="1" applyAlignment="1">
      <alignment horizontal="center" vertical="center" wrapText="1"/>
    </xf>
    <xf numFmtId="0" fontId="2" fillId="0" borderId="23" xfId="0" applyFont="1" applyFill="1" applyBorder="1" applyAlignment="1">
      <alignment horizontal="center"/>
    </xf>
    <xf numFmtId="0" fontId="0" fillId="0" borderId="9" xfId="0" applyFill="1" applyBorder="1" applyAlignment="1">
      <alignment horizontal="center"/>
    </xf>
    <xf numFmtId="0" fontId="0" fillId="0" borderId="24" xfId="0" applyFill="1" applyBorder="1" applyAlignment="1">
      <alignment horizontal="center"/>
    </xf>
    <xf numFmtId="0" fontId="11" fillId="0" borderId="9" xfId="0" applyFont="1" applyFill="1" applyBorder="1" applyAlignment="1">
      <alignment horizontal="center"/>
    </xf>
    <xf numFmtId="0" fontId="2" fillId="0" borderId="9" xfId="0" applyFont="1" applyFill="1" applyBorder="1" applyAlignment="1">
      <alignment horizontal="center"/>
    </xf>
    <xf numFmtId="0" fontId="2" fillId="0" borderId="24" xfId="0" applyFont="1" applyFill="1" applyBorder="1" applyAlignment="1">
      <alignment horizontal="center"/>
    </xf>
    <xf numFmtId="0" fontId="8" fillId="0" borderId="13"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6" xfId="0" applyFont="1" applyFill="1" applyBorder="1" applyAlignment="1">
      <alignment horizontal="center"/>
    </xf>
    <xf numFmtId="0" fontId="8" fillId="0" borderId="7" xfId="0" applyFont="1" applyFill="1" applyBorder="1" applyAlignment="1">
      <alignment horizontal="center"/>
    </xf>
    <xf numFmtId="0" fontId="14" fillId="0" borderId="22" xfId="0" applyFont="1" applyBorder="1"/>
    <xf numFmtId="0" fontId="14" fillId="0" borderId="8" xfId="0" applyFont="1" applyBorder="1"/>
    <xf numFmtId="0" fontId="14" fillId="0" borderId="25" xfId="0" applyFont="1" applyBorder="1"/>
    <xf numFmtId="0" fontId="0" fillId="0" borderId="8" xfId="0" applyBorder="1"/>
    <xf numFmtId="0" fontId="14" fillId="0" borderId="22" xfId="0" applyFont="1" applyBorder="1" applyAlignment="1">
      <alignment wrapText="1"/>
    </xf>
    <xf numFmtId="0" fontId="14" fillId="0" borderId="8" xfId="0" applyFont="1" applyBorder="1" applyAlignment="1">
      <alignment wrapText="1"/>
    </xf>
    <xf numFmtId="0" fontId="0" fillId="0" borderId="21" xfId="0" applyBorder="1"/>
    <xf numFmtId="0" fontId="0" fillId="0" borderId="26" xfId="0" applyBorder="1"/>
    <xf numFmtId="0" fontId="8" fillId="0" borderId="21" xfId="0" applyFont="1" applyBorder="1"/>
    <xf numFmtId="0" fontId="0" fillId="0" borderId="0" xfId="0" applyAlignment="1">
      <alignment wrapText="1"/>
    </xf>
    <xf numFmtId="0" fontId="0" fillId="0" borderId="0" xfId="0" applyFont="1" applyFill="1" applyBorder="1"/>
    <xf numFmtId="0" fontId="8" fillId="0" borderId="26" xfId="0" applyFont="1" applyBorder="1"/>
    <xf numFmtId="0" fontId="1" fillId="0" borderId="1" xfId="0" applyFont="1" applyFill="1" applyBorder="1" applyAlignment="1">
      <alignment horizont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19" xfId="0" applyFont="1" applyFill="1" applyBorder="1"/>
    <xf numFmtId="0" fontId="0" fillId="0" borderId="0" xfId="0"/>
    <xf numFmtId="2" fontId="0" fillId="0" borderId="0" xfId="0" applyNumberFormat="1" applyAlignment="1">
      <alignment vertical="top" wrapText="1"/>
    </xf>
    <xf numFmtId="0" fontId="0" fillId="0" borderId="0" xfId="0" applyAlignment="1">
      <alignment vertical="top" wrapText="1"/>
    </xf>
    <xf numFmtId="0" fontId="3" fillId="0" borderId="0" xfId="0" applyFont="1" applyAlignment="1">
      <alignment horizontal="left"/>
    </xf>
    <xf numFmtId="2" fontId="0" fillId="0" borderId="0" xfId="0" applyNumberFormat="1" applyAlignment="1">
      <alignment horizontal="center" vertical="center" wrapText="1"/>
    </xf>
    <xf numFmtId="2" fontId="1" fillId="0" borderId="0" xfId="0" applyNumberFormat="1" applyFont="1" applyAlignment="1">
      <alignment vertical="top" wrapText="1"/>
    </xf>
    <xf numFmtId="0" fontId="3" fillId="0" borderId="0" xfId="0" applyFont="1" applyAlignment="1">
      <alignment horizontal="left" vertical="center" wrapText="1"/>
    </xf>
    <xf numFmtId="0" fontId="3" fillId="0" borderId="0" xfId="0" applyFont="1" applyAlignment="1">
      <alignment horizontal="left" wrapText="1"/>
    </xf>
    <xf numFmtId="0" fontId="1" fillId="0" borderId="0" xfId="0" applyFont="1" applyAlignment="1">
      <alignment vertical="top" wrapText="1"/>
    </xf>
    <xf numFmtId="0" fontId="1" fillId="0" borderId="0" xfId="0" applyFont="1"/>
    <xf numFmtId="0" fontId="1" fillId="0" borderId="0" xfId="0" applyFont="1" applyAlignment="1">
      <alignment horizontal="center"/>
    </xf>
    <xf numFmtId="2" fontId="1" fillId="0" borderId="0" xfId="0" applyNumberFormat="1" applyFont="1" applyFill="1" applyAlignment="1">
      <alignment horizontal="center" vertical="center"/>
    </xf>
    <xf numFmtId="0" fontId="1" fillId="0" borderId="0" xfId="0" applyFont="1" applyAlignment="1">
      <alignment horizontal="left" wrapText="1"/>
    </xf>
    <xf numFmtId="0" fontId="1" fillId="0" borderId="0" xfId="0" applyFont="1" applyBorder="1" applyAlignment="1">
      <alignment horizontal="center"/>
    </xf>
    <xf numFmtId="0" fontId="1" fillId="0" borderId="0" xfId="0" applyFont="1" applyFill="1" applyBorder="1" applyAlignment="1">
      <alignment horizontal="center"/>
    </xf>
    <xf numFmtId="0" fontId="0" fillId="0" borderId="1" xfId="0" applyBorder="1"/>
    <xf numFmtId="0" fontId="1" fillId="0" borderId="0" xfId="0" applyFont="1" applyFill="1" applyBorder="1"/>
    <xf numFmtId="0" fontId="1" fillId="0" borderId="4" xfId="0" applyFont="1" applyFill="1" applyBorder="1" applyAlignment="1">
      <alignment horizontal="center"/>
    </xf>
    <xf numFmtId="2" fontId="1" fillId="0" borderId="0" xfId="0" applyNumberFormat="1" applyFont="1" applyFill="1" applyAlignment="1">
      <alignment vertical="top" wrapText="1"/>
    </xf>
    <xf numFmtId="0" fontId="1" fillId="0" borderId="0" xfId="0" applyFont="1" applyAlignment="1">
      <alignment horizontal="left" vertical="center" wrapText="1"/>
    </xf>
    <xf numFmtId="0" fontId="1" fillId="0" borderId="0" xfId="0" applyFont="1" applyAlignment="1">
      <alignment horizontal="center" vertical="center"/>
    </xf>
    <xf numFmtId="2" fontId="1" fillId="0" borderId="0" xfId="0" applyNumberFormat="1" applyFont="1" applyAlignment="1">
      <alignment horizontal="center"/>
    </xf>
    <xf numFmtId="49" fontId="1" fillId="0" borderId="0" xfId="0" applyNumberFormat="1" applyFont="1" applyAlignment="1">
      <alignment horizontal="center"/>
    </xf>
    <xf numFmtId="0" fontId="1" fillId="0" borderId="0" xfId="0" applyFont="1" applyAlignment="1">
      <alignment horizontal="center" vertical="center" wrapText="1"/>
    </xf>
    <xf numFmtId="2" fontId="1" fillId="0" borderId="0" xfId="0" applyNumberFormat="1" applyFont="1" applyFill="1" applyAlignment="1">
      <alignment horizontal="center"/>
    </xf>
    <xf numFmtId="2" fontId="1" fillId="0" borderId="0" xfId="0" applyNumberFormat="1" applyFont="1" applyFill="1" applyBorder="1" applyAlignment="1">
      <alignment horizontal="center" vertical="top" wrapText="1"/>
    </xf>
    <xf numFmtId="0" fontId="1" fillId="0" borderId="0" xfId="0" applyFont="1" applyAlignment="1">
      <alignment vertical="center" wrapText="1"/>
    </xf>
    <xf numFmtId="0" fontId="1" fillId="0" borderId="26" xfId="0" applyFont="1" applyBorder="1"/>
    <xf numFmtId="2" fontId="1" fillId="0" borderId="0" xfId="0" applyNumberFormat="1" applyFont="1" applyAlignment="1">
      <alignment horizontal="center" vertical="center"/>
    </xf>
    <xf numFmtId="0" fontId="1" fillId="0" borderId="0" xfId="0" applyFont="1" applyAlignment="1">
      <alignment vertical="center"/>
    </xf>
    <xf numFmtId="0" fontId="17" fillId="0" borderId="0" xfId="1" applyNumberFormat="1" applyFont="1" applyBorder="1" applyAlignment="1">
      <alignment horizontal="right" vertical="center"/>
    </xf>
    <xf numFmtId="0" fontId="17" fillId="0" borderId="0" xfId="1" applyNumberFormat="1" applyFont="1" applyBorder="1" applyAlignment="1">
      <alignment horizontal="center" vertical="center" wrapText="1"/>
    </xf>
    <xf numFmtId="0" fontId="1" fillId="0" borderId="0" xfId="1" applyNumberFormat="1" applyFont="1" applyBorder="1" applyAlignment="1">
      <alignment horizontal="center"/>
    </xf>
    <xf numFmtId="0" fontId="1" fillId="0" borderId="0" xfId="0" applyFont="1" applyFill="1" applyAlignment="1">
      <alignment vertical="center"/>
    </xf>
    <xf numFmtId="2" fontId="1" fillId="0" borderId="0" xfId="0" applyNumberFormat="1" applyFont="1" applyAlignment="1">
      <alignment vertical="center"/>
    </xf>
    <xf numFmtId="2" fontId="1" fillId="0" borderId="0" xfId="0" applyNumberFormat="1" applyFont="1" applyFill="1" applyBorder="1" applyAlignment="1">
      <alignment horizontal="right"/>
    </xf>
    <xf numFmtId="2" fontId="1" fillId="0" borderId="0" xfId="0" applyNumberFormat="1" applyFont="1" applyAlignment="1">
      <alignment horizontal="center" vertical="center"/>
    </xf>
    <xf numFmtId="0" fontId="8" fillId="0" borderId="5" xfId="0" applyFont="1" applyFill="1" applyBorder="1" applyAlignment="1">
      <alignment horizontal="center"/>
    </xf>
    <xf numFmtId="0" fontId="1" fillId="0" borderId="0" xfId="0" applyFont="1" applyAlignment="1"/>
    <xf numFmtId="2" fontId="1" fillId="0" borderId="0" xfId="0" applyNumberFormat="1" applyFont="1" applyAlignment="1">
      <alignment horizontal="center" vertical="top" wrapText="1"/>
    </xf>
    <xf numFmtId="49" fontId="1" fillId="0" borderId="0" xfId="0" applyNumberFormat="1" applyFont="1" applyAlignment="1">
      <alignment horizontal="center" vertical="center"/>
    </xf>
    <xf numFmtId="0" fontId="1" fillId="0" borderId="0" xfId="0" applyFont="1" applyBorder="1" applyAlignment="1">
      <alignment wrapText="1"/>
    </xf>
    <xf numFmtId="2" fontId="1" fillId="0" borderId="0" xfId="0" applyNumberFormat="1" applyFont="1" applyBorder="1" applyAlignment="1">
      <alignment horizontal="center"/>
    </xf>
    <xf numFmtId="0" fontId="1" fillId="0" borderId="0" xfId="0" applyFont="1" applyBorder="1" applyAlignment="1"/>
    <xf numFmtId="2" fontId="1" fillId="0" borderId="0" xfId="0" applyNumberFormat="1" applyFont="1" applyBorder="1" applyAlignment="1">
      <alignment horizontal="center" vertical="top" wrapText="1"/>
    </xf>
    <xf numFmtId="0" fontId="2" fillId="0" borderId="0" xfId="0" applyFont="1" applyAlignment="1">
      <alignment horizontal="center" vertical="center" wrapText="1"/>
    </xf>
    <xf numFmtId="2" fontId="2" fillId="0" borderId="0" xfId="0" applyNumberFormat="1" applyFont="1" applyAlignment="1">
      <alignment horizontal="center" vertical="center"/>
    </xf>
    <xf numFmtId="0" fontId="2" fillId="0" borderId="0" xfId="0" applyFont="1" applyAlignment="1">
      <alignment horizontal="center" vertical="center"/>
    </xf>
    <xf numFmtId="2" fontId="1" fillId="0" borderId="0" xfId="0" applyNumberFormat="1" applyFont="1" applyFill="1" applyBorder="1" applyAlignment="1">
      <alignment horizontal="center" vertical="center" wrapText="1"/>
    </xf>
    <xf numFmtId="0" fontId="1" fillId="0" borderId="0" xfId="0" applyFont="1" applyBorder="1" applyAlignment="1">
      <alignment horizontal="center" vertical="center"/>
    </xf>
    <xf numFmtId="2" fontId="1" fillId="0" borderId="0" xfId="0" applyNumberFormat="1" applyFont="1" applyBorder="1" applyAlignment="1">
      <alignment horizontal="center" vertical="center"/>
    </xf>
    <xf numFmtId="2" fontId="1" fillId="0" borderId="0" xfId="0" applyNumberFormat="1" applyFont="1" applyBorder="1" applyAlignment="1">
      <alignment horizontal="center" vertical="center" wrapText="1"/>
    </xf>
    <xf numFmtId="2" fontId="1" fillId="0" borderId="0" xfId="0" applyNumberFormat="1" applyFont="1" applyFill="1" applyAlignment="1">
      <alignment wrapText="1"/>
    </xf>
    <xf numFmtId="0" fontId="1" fillId="0" borderId="0" xfId="0" applyFont="1" applyBorder="1" applyAlignment="1">
      <alignment horizontal="center" vertical="top" wrapText="1"/>
    </xf>
    <xf numFmtId="0" fontId="2" fillId="0" borderId="0" xfId="0" applyFont="1" applyBorder="1" applyAlignment="1">
      <alignment horizontal="center" vertical="center"/>
    </xf>
    <xf numFmtId="0" fontId="1" fillId="0" borderId="0" xfId="0" applyFont="1" applyBorder="1" applyAlignment="1">
      <alignment horizontal="center" vertical="center" wrapText="1"/>
    </xf>
    <xf numFmtId="49" fontId="1" fillId="0" borderId="0" xfId="0" applyNumberFormat="1" applyFont="1" applyBorder="1" applyAlignment="1">
      <alignment horizontal="center" vertical="center"/>
    </xf>
    <xf numFmtId="49" fontId="1" fillId="0" borderId="0" xfId="0" applyNumberFormat="1" applyFont="1" applyFill="1" applyBorder="1" applyAlignment="1">
      <alignment horizontal="center" vertical="center"/>
    </xf>
    <xf numFmtId="0" fontId="2" fillId="0" borderId="0" xfId="0" applyFont="1" applyBorder="1" applyAlignment="1">
      <alignment horizontal="center"/>
    </xf>
    <xf numFmtId="49" fontId="2" fillId="0" borderId="0" xfId="0" applyNumberFormat="1" applyFont="1" applyAlignment="1">
      <alignment horizontal="center"/>
    </xf>
    <xf numFmtId="49" fontId="1" fillId="0" borderId="0" xfId="0" applyNumberFormat="1" applyFont="1" applyBorder="1" applyAlignment="1">
      <alignment horizontal="center"/>
    </xf>
    <xf numFmtId="49" fontId="1" fillId="0" borderId="0" xfId="0" applyNumberFormat="1" applyFont="1" applyFill="1" applyBorder="1" applyAlignment="1">
      <alignment horizontal="center"/>
    </xf>
    <xf numFmtId="0" fontId="1" fillId="0" borderId="0" xfId="0" applyFont="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Border="1" applyAlignment="1">
      <alignment horizontal="left" vertical="center"/>
    </xf>
    <xf numFmtId="16" fontId="1" fillId="0" borderId="0" xfId="0" applyNumberFormat="1" applyFont="1" applyAlignment="1">
      <alignment horizontal="left" vertical="center" wrapText="1"/>
    </xf>
    <xf numFmtId="0" fontId="1" fillId="0" borderId="0" xfId="0" applyFont="1" applyAlignment="1">
      <alignment horizontal="left" vertical="center"/>
    </xf>
    <xf numFmtId="1" fontId="1" fillId="0" borderId="0" xfId="0" applyNumberFormat="1" applyFont="1" applyAlignment="1">
      <alignment horizontal="center" vertical="center"/>
    </xf>
    <xf numFmtId="0" fontId="1" fillId="0" borderId="0" xfId="0" applyFont="1" applyAlignment="1">
      <alignment horizontal="center" vertical="center"/>
    </xf>
    <xf numFmtId="0" fontId="1" fillId="4" borderId="0" xfId="0" applyFont="1" applyFill="1" applyAlignment="1">
      <alignment horizontal="center" vertical="center"/>
    </xf>
    <xf numFmtId="0" fontId="2" fillId="4" borderId="0" xfId="0" applyFont="1" applyFill="1" applyAlignment="1">
      <alignment horizontal="center" vertical="center"/>
    </xf>
    <xf numFmtId="2" fontId="1" fillId="0" borderId="0" xfId="0" applyNumberFormat="1" applyFont="1" applyFill="1" applyBorder="1" applyAlignment="1">
      <alignment vertical="top" wrapText="1"/>
    </xf>
    <xf numFmtId="0" fontId="4" fillId="0" borderId="2" xfId="0" applyFont="1" applyBorder="1" applyAlignment="1">
      <alignment horizontal="center" vertical="top" wrapText="1"/>
    </xf>
    <xf numFmtId="0" fontId="0" fillId="0" borderId="0" xfId="0" applyFill="1" applyBorder="1" applyAlignment="1">
      <alignment horizontal="center" vertical="center" wrapText="1"/>
    </xf>
    <xf numFmtId="0" fontId="2" fillId="0" borderId="0" xfId="0"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left" vertical="top" wrapText="1"/>
    </xf>
    <xf numFmtId="2" fontId="0" fillId="0" borderId="0" xfId="0" applyNumberFormat="1" applyFill="1" applyBorder="1" applyAlignment="1">
      <alignment horizontal="center" vertical="center" wrapText="1"/>
    </xf>
    <xf numFmtId="2" fontId="1" fillId="0" borderId="0" xfId="0" applyNumberFormat="1" applyFont="1" applyAlignment="1">
      <alignment horizontal="center" vertical="center"/>
    </xf>
    <xf numFmtId="0" fontId="0" fillId="0" borderId="0" xfId="0" applyAlignment="1">
      <alignment horizontal="center"/>
    </xf>
    <xf numFmtId="0" fontId="15" fillId="0" borderId="0" xfId="0" applyFont="1" applyFill="1"/>
    <xf numFmtId="0" fontId="15" fillId="0" borderId="0" xfId="0" applyFont="1" applyFill="1" applyAlignment="1">
      <alignment wrapText="1"/>
    </xf>
    <xf numFmtId="0" fontId="1" fillId="0" borderId="0" xfId="0" applyFont="1" applyFill="1" applyAlignment="1">
      <alignment horizontal="left" wrapText="1"/>
    </xf>
    <xf numFmtId="0" fontId="1" fillId="0" borderId="0" xfId="0" applyFont="1" applyAlignment="1">
      <alignment horizontal="center" vertical="center"/>
    </xf>
    <xf numFmtId="2" fontId="1" fillId="0" borderId="0" xfId="0" applyNumberFormat="1" applyFont="1" applyAlignment="1">
      <alignment horizontal="center" vertical="center"/>
    </xf>
    <xf numFmtId="2" fontId="18" fillId="0" borderId="0" xfId="0" applyNumberFormat="1" applyFont="1" applyAlignment="1">
      <alignment horizontal="center" vertical="center"/>
    </xf>
    <xf numFmtId="0" fontId="0" fillId="0" borderId="0" xfId="0" applyAlignment="1">
      <alignment horizontal="left"/>
    </xf>
    <xf numFmtId="0" fontId="1" fillId="0" borderId="0" xfId="0" applyFont="1" applyFill="1"/>
    <xf numFmtId="15" fontId="1" fillId="5" borderId="21" xfId="0" applyNumberFormat="1" applyFont="1" applyFill="1" applyBorder="1"/>
    <xf numFmtId="0" fontId="2" fillId="5" borderId="16" xfId="0" applyFont="1" applyFill="1" applyBorder="1" applyAlignment="1">
      <alignment horizontal="right"/>
    </xf>
    <xf numFmtId="0" fontId="8" fillId="5" borderId="1" xfId="0" applyFont="1" applyFill="1" applyBorder="1" applyAlignment="1">
      <alignment horizontal="center"/>
    </xf>
    <xf numFmtId="2" fontId="0" fillId="5" borderId="0" xfId="0" applyNumberFormat="1" applyFill="1"/>
    <xf numFmtId="0" fontId="1" fillId="5" borderId="0" xfId="0" applyFont="1" applyFill="1" applyBorder="1"/>
    <xf numFmtId="0" fontId="1" fillId="0" borderId="0" xfId="0" applyFont="1" applyAlignment="1">
      <alignment horizontal="left"/>
    </xf>
    <xf numFmtId="0" fontId="2" fillId="0" borderId="0" xfId="0" applyFont="1" applyAlignment="1">
      <alignment horizontal="left" vertical="center" wrapText="1"/>
    </xf>
    <xf numFmtId="0" fontId="1" fillId="5" borderId="1" xfId="0" applyFont="1" applyFill="1" applyBorder="1"/>
    <xf numFmtId="0" fontId="1" fillId="5" borderId="0" xfId="1" applyNumberFormat="1" applyFont="1" applyFill="1" applyBorder="1" applyAlignment="1">
      <alignment horizontal="center"/>
    </xf>
    <xf numFmtId="2" fontId="2" fillId="5" borderId="0" xfId="0" applyNumberFormat="1" applyFont="1" applyFill="1" applyAlignment="1">
      <alignment horizontal="center"/>
    </xf>
    <xf numFmtId="0" fontId="2" fillId="5" borderId="0" xfId="0" applyFont="1" applyFill="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2" fontId="0" fillId="0" borderId="0" xfId="0" applyNumberFormat="1" applyFill="1" applyBorder="1" applyAlignment="1">
      <alignment horizontal="right" vertical="top" wrapText="1"/>
    </xf>
    <xf numFmtId="0" fontId="0" fillId="0" borderId="0" xfId="0" applyFill="1" applyBorder="1" applyAlignment="1">
      <alignment vertical="top" wrapText="1"/>
    </xf>
    <xf numFmtId="0" fontId="0" fillId="0" borderId="0" xfId="0" applyBorder="1" applyAlignment="1">
      <alignment vertical="center" wrapText="1"/>
    </xf>
    <xf numFmtId="2" fontId="0" fillId="0" borderId="0" xfId="0" applyNumberFormat="1" applyFill="1" applyBorder="1"/>
    <xf numFmtId="49" fontId="2" fillId="5" borderId="0" xfId="0" applyNumberFormat="1" applyFont="1" applyFill="1" applyAlignment="1">
      <alignment horizontal="center" vertical="center"/>
    </xf>
    <xf numFmtId="0" fontId="2" fillId="5" borderId="0" xfId="0" applyFont="1" applyFill="1" applyBorder="1" applyAlignment="1">
      <alignment horizontal="center"/>
    </xf>
    <xf numFmtId="0" fontId="2" fillId="5" borderId="0" xfId="0" applyFont="1" applyFill="1" applyAlignment="1">
      <alignment horizontal="center" vertical="center"/>
    </xf>
    <xf numFmtId="0" fontId="9" fillId="5" borderId="13" xfId="0" applyFont="1" applyFill="1" applyBorder="1" applyAlignment="1">
      <alignment horizontal="center"/>
    </xf>
    <xf numFmtId="0" fontId="2" fillId="0" borderId="13" xfId="0" applyFont="1" applyFill="1" applyBorder="1" applyAlignment="1">
      <alignment horizontal="center"/>
    </xf>
    <xf numFmtId="0" fontId="2" fillId="5" borderId="8" xfId="0" applyFont="1" applyFill="1" applyBorder="1"/>
    <xf numFmtId="0" fontId="0" fillId="0" borderId="0" xfId="0" quotePrefix="1" applyFill="1"/>
    <xf numFmtId="0" fontId="1" fillId="0" borderId="21" xfId="0" applyFont="1" applyFill="1" applyBorder="1"/>
    <xf numFmtId="0" fontId="1" fillId="0" borderId="22" xfId="0" applyFont="1" applyFill="1" applyBorder="1"/>
    <xf numFmtId="2" fontId="19" fillId="0" borderId="0" xfId="0" applyNumberFormat="1" applyFont="1" applyAlignment="1">
      <alignment horizontal="center" vertical="center"/>
    </xf>
    <xf numFmtId="17" fontId="1" fillId="0" borderId="0" xfId="0" applyNumberFormat="1" applyFont="1" applyAlignment="1">
      <alignment horizontal="center"/>
    </xf>
    <xf numFmtId="0" fontId="20" fillId="0" borderId="0" xfId="0" applyFont="1" applyAlignment="1">
      <alignment horizontal="left" vertical="center" wrapText="1"/>
    </xf>
    <xf numFmtId="0" fontId="1" fillId="0" borderId="0" xfId="0" applyFont="1" applyFill="1" applyBorder="1" applyAlignment="1">
      <alignment horizontal="center" vertical="center"/>
    </xf>
    <xf numFmtId="0" fontId="1" fillId="0" borderId="0" xfId="0" applyFont="1" applyAlignment="1">
      <alignment horizontal="left" vertical="center" wrapText="1"/>
    </xf>
    <xf numFmtId="0" fontId="21" fillId="0" borderId="0" xfId="0" applyFont="1" applyAlignment="1">
      <alignment vertical="center"/>
    </xf>
    <xf numFmtId="0" fontId="21" fillId="2" borderId="0" xfId="0" applyFont="1" applyFill="1" applyAlignment="1">
      <alignment horizontal="center" vertical="center"/>
    </xf>
    <xf numFmtId="0" fontId="21" fillId="0" borderId="0" xfId="1" applyNumberFormat="1" applyFont="1" applyBorder="1" applyAlignment="1">
      <alignment horizontal="center"/>
    </xf>
    <xf numFmtId="0" fontId="2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2" fontId="1" fillId="0" borderId="0" xfId="0" applyNumberFormat="1" applyFont="1" applyFill="1" applyAlignment="1">
      <alignment vertical="center"/>
    </xf>
    <xf numFmtId="0" fontId="1" fillId="0" borderId="0" xfId="0" applyFont="1" applyAlignment="1">
      <alignment vertical="center" wrapText="1"/>
    </xf>
    <xf numFmtId="0" fontId="2" fillId="0" borderId="0" xfId="0" applyFont="1" applyAlignment="1">
      <alignment vertical="center"/>
    </xf>
    <xf numFmtId="2" fontId="1" fillId="0" borderId="0" xfId="0" applyNumberFormat="1" applyFont="1" applyBorder="1" applyAlignment="1">
      <alignment vertical="center" wrapText="1"/>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Border="1" applyAlignment="1">
      <alignment vertical="center" wrapText="1"/>
    </xf>
    <xf numFmtId="0" fontId="1" fillId="0" borderId="0" xfId="0" applyFont="1" applyFill="1" applyBorder="1" applyAlignment="1">
      <alignment vertical="center" wrapText="1"/>
    </xf>
    <xf numFmtId="0" fontId="1" fillId="0" borderId="0" xfId="0" applyFont="1" applyAlignment="1">
      <alignment horizontal="left" vertical="center" wrapText="1"/>
    </xf>
    <xf numFmtId="2" fontId="1" fillId="0" borderId="0" xfId="0" applyNumberFormat="1" applyFont="1" applyFill="1" applyBorder="1" applyAlignment="1">
      <alignment vertical="center" wrapText="1"/>
    </xf>
    <xf numFmtId="0" fontId="2" fillId="5" borderId="0" xfId="0" applyFont="1" applyFill="1" applyBorder="1" applyAlignment="1">
      <alignment vertical="center"/>
    </xf>
    <xf numFmtId="0" fontId="2" fillId="0" borderId="0" xfId="0" applyFont="1" applyFill="1" applyBorder="1" applyAlignment="1">
      <alignment vertical="center"/>
    </xf>
    <xf numFmtId="2" fontId="2" fillId="0" borderId="0" xfId="0" applyNumberFormat="1" applyFont="1" applyFill="1" applyAlignment="1">
      <alignment vertical="center"/>
    </xf>
    <xf numFmtId="0" fontId="22" fillId="6" borderId="0" xfId="0" applyFont="1" applyFill="1" applyAlignment="1">
      <alignment vertical="center"/>
    </xf>
    <xf numFmtId="2" fontId="1" fillId="0" borderId="0" xfId="0" applyNumberFormat="1" applyFont="1" applyFill="1" applyBorder="1" applyAlignment="1">
      <alignment vertical="center"/>
    </xf>
    <xf numFmtId="2" fontId="1" fillId="0" borderId="0" xfId="0" applyNumberFormat="1" applyFont="1" applyBorder="1" applyAlignment="1">
      <alignment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Fill="1" applyAlignment="1">
      <alignment horizontal="center" vertical="center" wrapText="1"/>
    </xf>
    <xf numFmtId="2" fontId="1" fillId="0" borderId="0" xfId="0" applyNumberFormat="1" applyFont="1" applyFill="1" applyBorder="1" applyAlignment="1">
      <alignment horizontal="center" vertical="center"/>
    </xf>
    <xf numFmtId="0" fontId="1" fillId="0" borderId="0" xfId="0" applyFont="1" applyAlignment="1">
      <alignment horizontal="center" vertical="center" wrapText="1"/>
    </xf>
    <xf numFmtId="2" fontId="0" fillId="0" borderId="0" xfId="0" applyNumberForma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wrapText="1"/>
    </xf>
    <xf numFmtId="2" fontId="2" fillId="0" borderId="0" xfId="0" applyNumberFormat="1" applyFont="1" applyAlignment="1"/>
    <xf numFmtId="2" fontId="1" fillId="0" borderId="0" xfId="0" applyNumberFormat="1" applyFont="1" applyFill="1" applyAlignment="1"/>
    <xf numFmtId="2" fontId="1" fillId="0" borderId="0" xfId="0" applyNumberFormat="1" applyFont="1" applyAlignment="1"/>
    <xf numFmtId="2" fontId="1" fillId="0" borderId="0" xfId="0" applyNumberFormat="1" applyFont="1" applyBorder="1" applyAlignment="1">
      <alignment vertical="top" wrapText="1"/>
    </xf>
    <xf numFmtId="2" fontId="1" fillId="0" borderId="0" xfId="0" applyNumberFormat="1" applyFont="1" applyBorder="1" applyAlignment="1"/>
    <xf numFmtId="0" fontId="3" fillId="0" borderId="0" xfId="0" applyFont="1" applyAlignment="1">
      <alignment horizontal="center" vertical="center" wrapText="1"/>
    </xf>
    <xf numFmtId="0" fontId="23" fillId="0" borderId="0" xfId="0" applyFont="1" applyAlignment="1">
      <alignment vertical="center"/>
    </xf>
    <xf numFmtId="0" fontId="1" fillId="0" borderId="0" xfId="0" applyFont="1" applyFill="1" applyBorder="1" applyAlignment="1">
      <alignment horizontal="center" vertical="center"/>
    </xf>
    <xf numFmtId="2" fontId="1" fillId="0" borderId="0" xfId="0" applyNumberFormat="1" applyFont="1" applyFill="1" applyBorder="1" applyAlignment="1">
      <alignment horizontal="center" vertical="center" wrapText="1"/>
    </xf>
    <xf numFmtId="2" fontId="18" fillId="0" borderId="0" xfId="0" applyNumberFormat="1" applyFont="1" applyFill="1" applyAlignment="1">
      <alignment horizontal="center" vertical="center"/>
    </xf>
    <xf numFmtId="2" fontId="19" fillId="0" borderId="0" xfId="0" applyNumberFormat="1" applyFont="1" applyFill="1" applyAlignment="1">
      <alignment horizontal="center" vertical="center"/>
    </xf>
    <xf numFmtId="0" fontId="3" fillId="0" borderId="0" xfId="0" applyFont="1" applyAlignment="1">
      <alignment horizontal="center"/>
    </xf>
    <xf numFmtId="0" fontId="13" fillId="0" borderId="0" xfId="0" applyFont="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xf>
    <xf numFmtId="2" fontId="1" fillId="0" borderId="0" xfId="0" applyNumberFormat="1" applyFont="1" applyFill="1" applyBorder="1" applyAlignment="1">
      <alignment horizontal="center" vertical="center" wrapText="1"/>
    </xf>
    <xf numFmtId="0" fontId="1" fillId="0" borderId="0" xfId="0" applyFont="1" applyAlignment="1">
      <alignment horizontal="left" vertical="center" wrapText="1"/>
    </xf>
    <xf numFmtId="2" fontId="1" fillId="0" borderId="0" xfId="0" applyNumberFormat="1" applyFont="1" applyFill="1" applyAlignment="1">
      <alignment horizontal="left" vertical="center" wrapText="1"/>
    </xf>
    <xf numFmtId="2" fontId="1" fillId="0" borderId="0" xfId="0" applyNumberFormat="1" applyFont="1" applyFill="1" applyAlignment="1">
      <alignment horizontal="right" vertical="center"/>
    </xf>
    <xf numFmtId="0" fontId="3" fillId="0" borderId="0" xfId="0" applyFont="1" applyAlignment="1">
      <alignment vertical="center" wrapText="1"/>
    </xf>
    <xf numFmtId="2" fontId="0" fillId="0" borderId="0" xfId="0" applyNumberFormat="1" applyAlignment="1">
      <alignment horizontal="right"/>
    </xf>
    <xf numFmtId="0" fontId="1" fillId="0" borderId="0" xfId="0" applyFont="1" applyAlignment="1">
      <alignment horizontal="right"/>
    </xf>
    <xf numFmtId="2" fontId="1" fillId="0" borderId="0" xfId="0" applyNumberFormat="1" applyFont="1" applyFill="1" applyBorder="1" applyAlignment="1">
      <alignment horizontal="left" vertical="center" wrapText="1"/>
    </xf>
    <xf numFmtId="0" fontId="0" fillId="5" borderId="0" xfId="0" applyFill="1" applyAlignment="1">
      <alignment horizontal="center"/>
    </xf>
    <xf numFmtId="2" fontId="1" fillId="0" borderId="0" xfId="0" applyNumberFormat="1" applyFont="1" applyFill="1" applyAlignment="1">
      <alignment horizontal="center" vertical="top" wrapText="1"/>
    </xf>
    <xf numFmtId="2" fontId="0" fillId="0" borderId="0" xfId="0" applyNumberFormat="1" applyFont="1" applyAlignment="1">
      <alignment horizontal="center" vertical="center"/>
    </xf>
    <xf numFmtId="0" fontId="1" fillId="0" borderId="0" xfId="0" applyFont="1" applyAlignment="1">
      <alignment horizontal="left" vertical="center" wrapText="1"/>
    </xf>
    <xf numFmtId="0" fontId="2" fillId="3" borderId="19" xfId="0" applyFont="1" applyFill="1" applyBorder="1" applyAlignment="1">
      <alignment horizontal="center" vertical="top" wrapText="1"/>
    </xf>
    <xf numFmtId="0" fontId="5" fillId="3" borderId="30" xfId="0" applyFont="1" applyFill="1" applyBorder="1" applyAlignment="1">
      <alignment horizontal="center" vertical="top" wrapText="1"/>
    </xf>
    <xf numFmtId="1" fontId="2" fillId="3" borderId="34" xfId="0" applyNumberFormat="1" applyFont="1" applyFill="1" applyBorder="1"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0" fontId="1" fillId="3" borderId="3" xfId="0" applyFont="1" applyFill="1" applyBorder="1" applyAlignment="1">
      <alignment vertical="top" wrapText="1"/>
    </xf>
    <xf numFmtId="0" fontId="1" fillId="3" borderId="19" xfId="0" applyFont="1" applyFill="1" applyBorder="1" applyAlignment="1">
      <alignment horizontal="center" vertical="top" wrapText="1"/>
    </xf>
    <xf numFmtId="0" fontId="2" fillId="0" borderId="31" xfId="0" applyFont="1" applyBorder="1" applyAlignment="1">
      <alignment horizontal="left" vertical="top" wrapText="1"/>
    </xf>
    <xf numFmtId="0" fontId="1" fillId="3" borderId="1" xfId="0" applyFont="1" applyFill="1" applyBorder="1" applyAlignment="1">
      <alignment horizontal="left" vertical="center" wrapText="1"/>
    </xf>
    <xf numFmtId="0" fontId="1" fillId="0" borderId="2" xfId="0" applyFont="1" applyBorder="1" applyAlignment="1">
      <alignment vertical="center" wrapText="1"/>
    </xf>
    <xf numFmtId="0" fontId="1" fillId="0" borderId="1" xfId="0" applyFont="1" applyBorder="1" applyAlignment="1">
      <alignment vertical="center" wrapText="1"/>
    </xf>
    <xf numFmtId="0" fontId="0" fillId="0" borderId="0" xfId="0" applyAlignment="1">
      <alignment horizontal="center" vertical="center"/>
    </xf>
    <xf numFmtId="0" fontId="26" fillId="0" borderId="0" xfId="0" applyFont="1" applyAlignment="1">
      <alignment vertical="center"/>
    </xf>
    <xf numFmtId="0" fontId="27" fillId="0" borderId="0" xfId="0" applyFont="1" applyFill="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1" applyNumberFormat="1" applyFont="1" applyFill="1" applyBorder="1" applyAlignment="1">
      <alignment horizontal="center"/>
    </xf>
    <xf numFmtId="0" fontId="0" fillId="0" borderId="1" xfId="0" applyFill="1" applyBorder="1" applyAlignment="1">
      <alignment horizontal="center" vertical="center" wrapText="1"/>
    </xf>
    <xf numFmtId="0" fontId="0" fillId="0" borderId="0" xfId="0" applyFont="1" applyAlignment="1">
      <alignment horizontal="center" vertical="center"/>
    </xf>
    <xf numFmtId="0" fontId="8" fillId="0" borderId="13" xfId="0" applyFont="1" applyFill="1" applyBorder="1" applyAlignment="1">
      <alignment horizontal="center"/>
    </xf>
    <xf numFmtId="0" fontId="8" fillId="0" borderId="35" xfId="0" applyFont="1" applyFill="1" applyBorder="1" applyAlignment="1">
      <alignment horizontal="center"/>
    </xf>
    <xf numFmtId="0" fontId="1" fillId="0" borderId="0" xfId="0" applyFont="1" applyAlignment="1">
      <alignment horizontal="left" vertical="center" wrapText="1"/>
    </xf>
    <xf numFmtId="0" fontId="1" fillId="0" borderId="0"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2" fontId="1" fillId="0" borderId="1" xfId="0" applyNumberFormat="1" applyFont="1" applyFill="1" applyBorder="1" applyAlignment="1">
      <alignment horizontal="left" vertical="center" wrapText="1"/>
    </xf>
    <xf numFmtId="2" fontId="0" fillId="0" borderId="0" xfId="0" applyNumberFormat="1" applyAlignment="1">
      <alignment horizontal="center" vertical="center"/>
    </xf>
    <xf numFmtId="0" fontId="2" fillId="5" borderId="0" xfId="0" applyFont="1" applyFill="1" applyBorder="1" applyAlignment="1">
      <alignment horizontal="center" vertical="center"/>
    </xf>
    <xf numFmtId="2" fontId="1" fillId="0" borderId="0" xfId="0" applyNumberFormat="1" applyFont="1" applyFill="1" applyAlignment="1">
      <alignment horizontal="center" vertical="center" wrapText="1"/>
    </xf>
    <xf numFmtId="2" fontId="0" fillId="0" borderId="0" xfId="0" applyNumberFormat="1" applyFont="1" applyFill="1" applyAlignment="1">
      <alignment horizontal="center"/>
    </xf>
    <xf numFmtId="0" fontId="1" fillId="5" borderId="1" xfId="0" applyFont="1" applyFill="1" applyBorder="1" applyAlignment="1">
      <alignment horizontal="center"/>
    </xf>
    <xf numFmtId="0" fontId="1" fillId="5" borderId="27" xfId="0" applyFont="1" applyFill="1" applyBorder="1" applyAlignment="1">
      <alignment horizontal="center"/>
    </xf>
    <xf numFmtId="0" fontId="8" fillId="5" borderId="34" xfId="0" applyFont="1" applyFill="1" applyBorder="1"/>
    <xf numFmtId="0" fontId="0" fillId="5" borderId="1" xfId="0" applyFill="1" applyBorder="1"/>
    <xf numFmtId="0" fontId="1" fillId="0" borderId="6" xfId="0" applyFont="1" applyFill="1" applyBorder="1"/>
    <xf numFmtId="0" fontId="1" fillId="0" borderId="1" xfId="0" applyFont="1" applyBorder="1" applyAlignment="1">
      <alignment horizontal="left" vertical="center" wrapText="1"/>
    </xf>
    <xf numFmtId="0" fontId="1" fillId="0" borderId="19" xfId="0" applyFont="1" applyBorder="1" applyAlignment="1">
      <alignment horizontal="left" vertical="center" wrapText="1"/>
    </xf>
    <xf numFmtId="0" fontId="0" fillId="0" borderId="0" xfId="0" applyFont="1"/>
    <xf numFmtId="2" fontId="1" fillId="0" borderId="29" xfId="0" applyNumberFormat="1" applyFont="1" applyFill="1" applyBorder="1" applyAlignment="1">
      <alignment vertical="center" wrapText="1"/>
    </xf>
    <xf numFmtId="2" fontId="1" fillId="0" borderId="29" xfId="0" applyNumberFormat="1" applyFont="1" applyFill="1" applyBorder="1" applyAlignment="1">
      <alignment horizontal="center" vertical="center" wrapText="1"/>
    </xf>
    <xf numFmtId="2" fontId="2" fillId="0" borderId="29" xfId="0" applyNumberFormat="1" applyFont="1" applyBorder="1" applyAlignment="1">
      <alignment horizontal="center" vertical="center" wrapText="1"/>
    </xf>
    <xf numFmtId="2" fontId="0" fillId="0" borderId="29" xfId="0" applyNumberFormat="1" applyFill="1" applyBorder="1" applyAlignment="1">
      <alignment horizontal="center" vertical="center" wrapText="1"/>
    </xf>
    <xf numFmtId="0" fontId="4" fillId="0" borderId="29" xfId="0" applyFont="1" applyBorder="1" applyAlignment="1">
      <alignment horizontal="center" vertical="top" wrapText="1"/>
    </xf>
    <xf numFmtId="1" fontId="0" fillId="0" borderId="29" xfId="0" applyNumberFormat="1" applyBorder="1" applyAlignment="1">
      <alignment horizontal="center" vertical="top" wrapText="1"/>
    </xf>
    <xf numFmtId="2" fontId="2" fillId="0" borderId="0" xfId="0" applyNumberFormat="1" applyFont="1" applyBorder="1" applyAlignment="1">
      <alignment horizontal="center" vertical="center" wrapText="1"/>
    </xf>
    <xf numFmtId="0" fontId="4" fillId="0" borderId="0" xfId="0" applyFont="1" applyBorder="1" applyAlignment="1">
      <alignment horizontal="center" vertical="top" wrapText="1"/>
    </xf>
    <xf numFmtId="1" fontId="0" fillId="0" borderId="0" xfId="0" applyNumberFormat="1" applyBorder="1" applyAlignment="1">
      <alignment horizontal="center" vertical="top" wrapText="1"/>
    </xf>
    <xf numFmtId="0" fontId="1" fillId="0" borderId="0" xfId="0" applyFont="1" applyFill="1" applyBorder="1" applyAlignment="1">
      <alignment horizontal="center" vertical="center" wrapText="1"/>
    </xf>
    <xf numFmtId="0" fontId="1" fillId="0" borderId="0" xfId="0" applyFont="1" applyBorder="1" applyAlignment="1">
      <alignment horizontal="left" vertical="top" wrapText="1"/>
    </xf>
    <xf numFmtId="2" fontId="0" fillId="0" borderId="0" xfId="0" applyNumberFormat="1" applyBorder="1" applyAlignment="1">
      <alignment horizontal="center" vertical="center" wrapText="1"/>
    </xf>
    <xf numFmtId="0" fontId="8" fillId="0" borderId="0" xfId="0" applyFont="1" applyBorder="1" applyAlignment="1">
      <alignment horizontal="left" vertical="top" wrapText="1"/>
    </xf>
    <xf numFmtId="0" fontId="1" fillId="0" borderId="29" xfId="0" applyFont="1" applyFill="1" applyBorder="1" applyAlignment="1">
      <alignment horizontal="center" vertical="center" wrapText="1"/>
    </xf>
    <xf numFmtId="0" fontId="1" fillId="0" borderId="29" xfId="0" applyFont="1" applyFill="1" applyBorder="1" applyAlignment="1">
      <alignment horizontal="left" vertical="top" wrapText="1"/>
    </xf>
    <xf numFmtId="0" fontId="0" fillId="0" borderId="0" xfId="0" applyAlignment="1">
      <alignment horizontal="left"/>
    </xf>
    <xf numFmtId="2" fontId="2" fillId="0" borderId="0" xfId="0" applyNumberFormat="1" applyFont="1" applyFill="1" applyAlignment="1">
      <alignment vertical="top" wrapText="1"/>
    </xf>
    <xf numFmtId="2" fontId="2" fillId="0" borderId="0" xfId="0" applyNumberFormat="1" applyFont="1" applyFill="1" applyAlignment="1">
      <alignment wrapText="1"/>
    </xf>
    <xf numFmtId="2" fontId="2" fillId="0" borderId="0" xfId="0" applyNumberFormat="1"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xf>
    <xf numFmtId="0" fontId="2" fillId="0" borderId="0" xfId="0" applyFont="1" applyAlignment="1">
      <alignment horizontal="left"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xf>
    <xf numFmtId="2" fontId="2" fillId="0" borderId="0" xfId="0" applyNumberFormat="1" applyFont="1" applyFill="1" applyBorder="1" applyAlignment="1">
      <alignment horizontal="right" wrapText="1"/>
    </xf>
    <xf numFmtId="0" fontId="12" fillId="0" borderId="0" xfId="0" applyFont="1" applyAlignment="1">
      <alignment horizontal="left" vertical="center" wrapText="1"/>
    </xf>
    <xf numFmtId="165" fontId="2" fillId="0" borderId="0" xfId="0" applyNumberFormat="1" applyFont="1" applyFill="1" applyAlignment="1">
      <alignment vertical="center"/>
    </xf>
    <xf numFmtId="165" fontId="2" fillId="0" borderId="0" xfId="0" applyNumberFormat="1" applyFont="1" applyAlignment="1">
      <alignment vertical="center"/>
    </xf>
    <xf numFmtId="165" fontId="1" fillId="0" borderId="0" xfId="0" applyNumberFormat="1" applyFont="1" applyAlignment="1">
      <alignment horizontal="center" vertical="center"/>
    </xf>
    <xf numFmtId="165" fontId="1" fillId="0" borderId="0" xfId="0" applyNumberFormat="1" applyFont="1" applyAlignment="1">
      <alignment vertical="center"/>
    </xf>
    <xf numFmtId="165" fontId="1" fillId="0" borderId="0" xfId="0" applyNumberFormat="1" applyFont="1" applyFill="1" applyAlignment="1">
      <alignment horizontal="center" vertical="center"/>
    </xf>
    <xf numFmtId="165" fontId="1" fillId="0" borderId="0" xfId="0" applyNumberFormat="1" applyFont="1" applyFill="1" applyBorder="1" applyAlignment="1">
      <alignment vertical="center"/>
    </xf>
    <xf numFmtId="165" fontId="1" fillId="0" borderId="0" xfId="0" applyNumberFormat="1" applyFont="1" applyFill="1" applyBorder="1" applyAlignment="1">
      <alignment horizontal="center" vertical="center"/>
    </xf>
    <xf numFmtId="165" fontId="21" fillId="0" borderId="0" xfId="0" applyNumberFormat="1" applyFont="1" applyAlignment="1">
      <alignment vertical="center"/>
    </xf>
    <xf numFmtId="165" fontId="1" fillId="0" borderId="0" xfId="0" applyNumberFormat="1" applyFont="1" applyBorder="1" applyAlignment="1">
      <alignment vertical="center"/>
    </xf>
    <xf numFmtId="165" fontId="1" fillId="0" borderId="0" xfId="0" applyNumberFormat="1" applyFont="1" applyBorder="1" applyAlignment="1">
      <alignment vertical="center" wrapText="1"/>
    </xf>
    <xf numFmtId="165" fontId="1" fillId="0" borderId="0" xfId="0" applyNumberFormat="1" applyFont="1" applyFill="1" applyBorder="1" applyAlignment="1">
      <alignment vertical="center" wrapText="1"/>
    </xf>
    <xf numFmtId="2" fontId="2" fillId="0" borderId="0" xfId="0" applyNumberFormat="1" applyFont="1" applyFill="1" applyBorder="1" applyAlignment="1">
      <alignment vertical="center"/>
    </xf>
    <xf numFmtId="2" fontId="2" fillId="0" borderId="0" xfId="0" applyNumberFormat="1" applyFont="1" applyAlignment="1">
      <alignment vertical="center"/>
    </xf>
    <xf numFmtId="2" fontId="2" fillId="0" borderId="0" xfId="0" applyNumberFormat="1" applyFont="1" applyBorder="1" applyAlignment="1">
      <alignment vertical="center" wrapText="1"/>
    </xf>
    <xf numFmtId="0" fontId="2" fillId="0" borderId="0" xfId="2" applyFont="1" applyAlignment="1">
      <alignment horizontal="center" vertical="center"/>
    </xf>
    <xf numFmtId="0" fontId="1" fillId="5" borderId="28" xfId="0" applyNumberFormat="1" applyFont="1" applyFill="1" applyBorder="1" applyAlignment="1">
      <alignment horizontal="center" vertical="center" wrapText="1"/>
    </xf>
    <xf numFmtId="0" fontId="8" fillId="5" borderId="29" xfId="0" applyNumberFormat="1" applyFont="1" applyFill="1" applyBorder="1" applyAlignment="1">
      <alignment horizontal="center" vertical="center" wrapText="1"/>
    </xf>
    <xf numFmtId="0" fontId="8" fillId="5" borderId="30" xfId="0" applyNumberFormat="1" applyFont="1" applyFill="1" applyBorder="1" applyAlignment="1">
      <alignment horizontal="center" vertical="center" wrapText="1"/>
    </xf>
    <xf numFmtId="0" fontId="8" fillId="5" borderId="21" xfId="0" applyNumberFormat="1" applyFont="1" applyFill="1" applyBorder="1" applyAlignment="1">
      <alignment horizontal="center" vertical="center" wrapText="1"/>
    </xf>
    <xf numFmtId="0" fontId="8" fillId="5" borderId="0" xfId="0" applyNumberFormat="1" applyFont="1" applyFill="1" applyBorder="1" applyAlignment="1">
      <alignment horizontal="center" vertical="center" wrapText="1"/>
    </xf>
    <xf numFmtId="0" fontId="8" fillId="5" borderId="26" xfId="0" applyNumberFormat="1" applyFont="1" applyFill="1" applyBorder="1" applyAlignment="1">
      <alignment horizontal="center" vertical="center" wrapText="1"/>
    </xf>
    <xf numFmtId="0" fontId="8" fillId="5" borderId="31" xfId="0" applyNumberFormat="1" applyFont="1" applyFill="1" applyBorder="1" applyAlignment="1">
      <alignment horizontal="center" vertical="center" wrapText="1"/>
    </xf>
    <xf numFmtId="0" fontId="8" fillId="5" borderId="32" xfId="0" applyNumberFormat="1" applyFont="1" applyFill="1" applyBorder="1" applyAlignment="1">
      <alignment horizontal="center" vertical="center" wrapText="1"/>
    </xf>
    <xf numFmtId="0" fontId="8" fillId="5" borderId="33"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2" fillId="5" borderId="0" xfId="0" applyFont="1" applyFill="1" applyAlignment="1">
      <alignment horizontal="center" wrapText="1"/>
    </xf>
    <xf numFmtId="0" fontId="0" fillId="0" borderId="0" xfId="0" applyAlignment="1">
      <alignment horizontal="left" vertical="top" wrapText="1"/>
    </xf>
    <xf numFmtId="2" fontId="2" fillId="0" borderId="0" xfId="0" applyNumberFormat="1" applyFont="1" applyFill="1" applyBorder="1" applyAlignment="1">
      <alignment horizontal="center" vertical="center"/>
    </xf>
    <xf numFmtId="0" fontId="8" fillId="0" borderId="0" xfId="0" applyFont="1" applyAlignment="1">
      <alignment horizontal="left"/>
    </xf>
    <xf numFmtId="0" fontId="0" fillId="0" borderId="0" xfId="0" applyAlignment="1">
      <alignment horizontal="left"/>
    </xf>
    <xf numFmtId="0" fontId="28" fillId="0" borderId="0" xfId="0" applyFont="1" applyFill="1" applyAlignment="1">
      <alignment horizontal="center" vertical="center"/>
    </xf>
    <xf numFmtId="2" fontId="28" fillId="0" borderId="0" xfId="0" applyNumberFormat="1" applyFont="1" applyFill="1" applyAlignment="1">
      <alignment horizontal="center" vertical="center"/>
    </xf>
    <xf numFmtId="0" fontId="29" fillId="0" borderId="0" xfId="0" applyFont="1" applyFill="1"/>
    <xf numFmtId="0" fontId="0" fillId="7" borderId="0" xfId="0" applyFill="1"/>
    <xf numFmtId="0" fontId="0" fillId="8" borderId="0" xfId="0" applyFill="1"/>
    <xf numFmtId="0" fontId="0" fillId="9" borderId="0" xfId="0" applyFill="1"/>
    <xf numFmtId="0" fontId="0" fillId="2" borderId="0" xfId="0" applyFill="1"/>
    <xf numFmtId="0" fontId="0" fillId="5" borderId="0" xfId="0" applyFill="1"/>
    <xf numFmtId="0" fontId="0" fillId="10" borderId="0" xfId="0" applyFill="1"/>
  </cellXfs>
  <cellStyles count="6">
    <cellStyle name="Comma" xfId="1" builtinId="3"/>
    <cellStyle name="Comma 2" xfId="5"/>
    <cellStyle name="Followed Hyperlink" xfId="4" builtinId="9" hidden="1"/>
    <cellStyle name="Hyperlink" xfId="3" builtinId="8" hidden="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tabSelected="1" workbookViewId="0">
      <selection activeCell="A10" sqref="A10"/>
    </sheetView>
  </sheetViews>
  <sheetFormatPr defaultColWidth="8.6640625" defaultRowHeight="15" x14ac:dyDescent="0.2"/>
  <cols>
    <col min="1" max="1" width="10.5546875" customWidth="1"/>
    <col min="2" max="2" width="8.88671875" customWidth="1"/>
    <col min="3" max="3" width="9.44140625" bestFit="1" customWidth="1"/>
    <col min="4" max="4" width="15.109375" bestFit="1" customWidth="1"/>
    <col min="7" max="9" width="9.6640625" customWidth="1"/>
  </cols>
  <sheetData>
    <row r="1" spans="1:9" ht="18.75" thickBot="1" x14ac:dyDescent="0.3">
      <c r="A1" s="19"/>
      <c r="B1" s="20"/>
      <c r="C1" s="20"/>
      <c r="D1" s="20"/>
      <c r="E1" s="20"/>
      <c r="F1" s="21"/>
      <c r="G1" s="22"/>
      <c r="H1" s="22"/>
      <c r="I1" s="23" t="s">
        <v>15</v>
      </c>
    </row>
    <row r="2" spans="1:9" x14ac:dyDescent="0.2">
      <c r="A2" s="24"/>
      <c r="B2" s="7"/>
      <c r="C2" s="7"/>
      <c r="D2" s="7"/>
      <c r="E2" s="7"/>
      <c r="F2" s="7"/>
      <c r="G2" s="7"/>
      <c r="H2" s="7"/>
      <c r="I2" s="25"/>
    </row>
    <row r="3" spans="1:9" ht="15.75" x14ac:dyDescent="0.2">
      <c r="A3" s="26" t="s">
        <v>16</v>
      </c>
      <c r="B3" s="197" t="s">
        <v>229</v>
      </c>
      <c r="C3" s="27"/>
      <c r="D3" s="28"/>
      <c r="E3" s="29" t="s">
        <v>17</v>
      </c>
      <c r="F3" s="106"/>
      <c r="G3" s="106"/>
      <c r="H3" s="28"/>
      <c r="I3" s="30"/>
    </row>
    <row r="4" spans="1:9" ht="15.75" x14ac:dyDescent="0.2">
      <c r="A4" s="26" t="s">
        <v>18</v>
      </c>
      <c r="B4" s="380"/>
      <c r="C4" s="380"/>
      <c r="D4" s="28"/>
      <c r="E4" s="70" t="s">
        <v>230</v>
      </c>
      <c r="G4" s="105"/>
      <c r="H4" s="28"/>
      <c r="I4" s="30"/>
    </row>
    <row r="5" spans="1:9" ht="16.5" thickBot="1" x14ac:dyDescent="0.25">
      <c r="A5" s="31"/>
      <c r="B5" s="32"/>
      <c r="C5" s="32"/>
      <c r="D5" s="32"/>
      <c r="E5" s="33"/>
      <c r="F5" s="32"/>
      <c r="G5" s="32"/>
      <c r="H5" s="32"/>
      <c r="I5" s="34"/>
    </row>
    <row r="6" spans="1:9" ht="15.75" thickBot="1" x14ac:dyDescent="0.25">
      <c r="A6" s="35"/>
      <c r="B6" s="35"/>
      <c r="C6" s="35"/>
      <c r="D6" s="35"/>
      <c r="E6" s="35"/>
      <c r="F6" s="35"/>
      <c r="G6" s="35"/>
      <c r="H6" s="35"/>
      <c r="I6" s="35"/>
    </row>
    <row r="7" spans="1:9" x14ac:dyDescent="0.2">
      <c r="A7" s="36"/>
      <c r="B7" s="37"/>
      <c r="C7" s="37"/>
      <c r="D7" s="37"/>
      <c r="E7" s="37"/>
      <c r="F7" s="325" t="s">
        <v>233</v>
      </c>
      <c r="G7" s="38"/>
      <c r="H7" s="37"/>
      <c r="I7" s="39"/>
    </row>
    <row r="8" spans="1:9" ht="15.75" x14ac:dyDescent="0.25">
      <c r="A8" s="218" t="s">
        <v>19</v>
      </c>
      <c r="B8" s="7"/>
      <c r="C8" s="40" t="s">
        <v>20</v>
      </c>
      <c r="D8" s="7"/>
      <c r="E8" s="41" t="s">
        <v>21</v>
      </c>
      <c r="F8" s="108">
        <v>538944</v>
      </c>
      <c r="G8" s="5" t="s">
        <v>58</v>
      </c>
      <c r="H8" s="108">
        <v>6803335</v>
      </c>
      <c r="I8" s="42" t="s">
        <v>22</v>
      </c>
    </row>
    <row r="9" spans="1:9" ht="15.75" x14ac:dyDescent="0.25">
      <c r="A9" s="219" t="s">
        <v>253</v>
      </c>
      <c r="B9" s="7"/>
      <c r="C9" s="7"/>
      <c r="D9" s="7"/>
      <c r="E9" s="124" t="s">
        <v>23</v>
      </c>
      <c r="F9">
        <v>1496</v>
      </c>
    </row>
    <row r="10" spans="1:9" ht="16.5" thickBot="1" x14ac:dyDescent="0.3">
      <c r="A10" s="43"/>
      <c r="B10" s="44"/>
      <c r="C10" s="220" t="s">
        <v>214</v>
      </c>
      <c r="D10" s="44">
        <v>80</v>
      </c>
      <c r="E10" s="45"/>
      <c r="F10" s="44"/>
      <c r="G10" s="220" t="s">
        <v>213</v>
      </c>
      <c r="H10" s="221">
        <v>-50</v>
      </c>
      <c r="I10" s="46"/>
    </row>
    <row r="11" spans="1:9" ht="15.75" thickBot="1" x14ac:dyDescent="0.25">
      <c r="A11" s="35"/>
      <c r="B11" s="35"/>
      <c r="C11" s="35"/>
      <c r="D11" s="35"/>
      <c r="E11" s="35"/>
      <c r="F11" s="35"/>
      <c r="G11" s="35"/>
      <c r="H11" s="35"/>
      <c r="I11" s="35"/>
    </row>
    <row r="12" spans="1:9" ht="30.75" customHeight="1" x14ac:dyDescent="0.25">
      <c r="A12" s="47" t="s">
        <v>24</v>
      </c>
      <c r="B12" s="37"/>
      <c r="C12" s="371" t="s">
        <v>237</v>
      </c>
      <c r="D12" s="372"/>
      <c r="E12" s="372"/>
      <c r="F12" s="372"/>
      <c r="G12" s="372"/>
      <c r="H12" s="372"/>
      <c r="I12" s="373"/>
    </row>
    <row r="13" spans="1:9" ht="15.75" customHeight="1" x14ac:dyDescent="0.25">
      <c r="A13" s="48"/>
      <c r="B13" s="7"/>
      <c r="C13" s="374"/>
      <c r="D13" s="375"/>
      <c r="E13" s="375"/>
      <c r="F13" s="375"/>
      <c r="G13" s="375"/>
      <c r="H13" s="375"/>
      <c r="I13" s="376"/>
    </row>
    <row r="14" spans="1:9" ht="48" customHeight="1" x14ac:dyDescent="0.2">
      <c r="A14" s="24"/>
      <c r="B14" s="7"/>
      <c r="C14" s="377"/>
      <c r="D14" s="378"/>
      <c r="E14" s="378"/>
      <c r="F14" s="378"/>
      <c r="G14" s="378"/>
      <c r="H14" s="378"/>
      <c r="I14" s="379"/>
    </row>
    <row r="15" spans="1:9" ht="16.5" thickBot="1" x14ac:dyDescent="0.3">
      <c r="A15" s="49"/>
      <c r="B15" s="44"/>
      <c r="C15" s="44"/>
      <c r="D15" s="44"/>
      <c r="E15" s="44"/>
      <c r="F15" s="44"/>
      <c r="G15" s="44"/>
      <c r="H15" s="71" t="s">
        <v>238</v>
      </c>
      <c r="I15" s="199">
        <v>175</v>
      </c>
    </row>
    <row r="16" spans="1:9" ht="15.75" thickBot="1" x14ac:dyDescent="0.25">
      <c r="A16" s="35"/>
      <c r="B16" s="35"/>
      <c r="C16" s="44"/>
      <c r="D16" s="35"/>
      <c r="E16" s="35"/>
      <c r="F16" s="35"/>
      <c r="G16" s="35"/>
      <c r="H16" s="35"/>
      <c r="I16" s="35"/>
    </row>
    <row r="17" spans="1:9" ht="15.75" x14ac:dyDescent="0.25">
      <c r="A17" s="36"/>
      <c r="B17" s="37"/>
      <c r="C17" s="5"/>
      <c r="D17" s="50" t="s">
        <v>25</v>
      </c>
      <c r="E17" s="37"/>
      <c r="F17" s="37"/>
      <c r="G17" s="37"/>
      <c r="H17" s="37"/>
      <c r="I17" s="51"/>
    </row>
    <row r="18" spans="1:9" x14ac:dyDescent="0.2">
      <c r="A18" s="52" t="s">
        <v>26</v>
      </c>
      <c r="B18" s="53"/>
      <c r="C18" s="107" t="s">
        <v>231</v>
      </c>
      <c r="D18" s="53"/>
      <c r="E18" s="53"/>
      <c r="F18" s="53"/>
      <c r="G18" s="53"/>
      <c r="H18" s="53"/>
      <c r="I18" s="54"/>
    </row>
    <row r="19" spans="1:9" x14ac:dyDescent="0.2">
      <c r="A19" s="24" t="s">
        <v>27</v>
      </c>
      <c r="B19" s="7"/>
      <c r="C19" s="222" t="s">
        <v>227</v>
      </c>
      <c r="D19" s="7"/>
      <c r="E19" s="7"/>
      <c r="F19" s="7"/>
      <c r="G19" s="7"/>
      <c r="H19" s="7"/>
      <c r="I19" s="25"/>
    </row>
    <row r="20" spans="1:9" x14ac:dyDescent="0.2">
      <c r="A20" s="52" t="s">
        <v>28</v>
      </c>
      <c r="B20" s="53"/>
      <c r="C20" s="107" t="s">
        <v>232</v>
      </c>
      <c r="D20" s="53"/>
      <c r="E20" s="53"/>
      <c r="F20" s="53"/>
      <c r="G20" s="53"/>
      <c r="H20" s="53"/>
      <c r="I20" s="54"/>
    </row>
    <row r="21" spans="1:9" x14ac:dyDescent="0.2">
      <c r="A21" s="24" t="s">
        <v>29</v>
      </c>
      <c r="B21" s="7"/>
      <c r="C21" s="198">
        <v>42937</v>
      </c>
      <c r="D21" s="56"/>
      <c r="E21" s="7"/>
      <c r="F21" s="7"/>
      <c r="G21" s="7"/>
      <c r="H21" s="7"/>
      <c r="I21" s="25"/>
    </row>
    <row r="22" spans="1:9" x14ac:dyDescent="0.2">
      <c r="A22" s="52" t="s">
        <v>30</v>
      </c>
      <c r="B22" s="53"/>
      <c r="C22" s="198">
        <v>42942</v>
      </c>
      <c r="D22" s="56"/>
      <c r="E22" s="53"/>
      <c r="F22" s="53"/>
      <c r="G22" s="53"/>
      <c r="H22" s="53"/>
      <c r="I22" s="54"/>
    </row>
    <row r="23" spans="1:9" x14ac:dyDescent="0.2">
      <c r="A23" s="24" t="s">
        <v>31</v>
      </c>
      <c r="B23" s="7"/>
      <c r="C23" s="222"/>
      <c r="D23" s="7"/>
      <c r="E23" s="7"/>
      <c r="F23" s="7"/>
      <c r="G23" s="7"/>
      <c r="H23" s="7"/>
      <c r="I23" s="25"/>
    </row>
    <row r="24" spans="1:9" x14ac:dyDescent="0.2">
      <c r="A24" s="52" t="s">
        <v>32</v>
      </c>
      <c r="B24" s="53"/>
      <c r="C24" s="107"/>
      <c r="D24" s="53"/>
      <c r="E24" s="53"/>
      <c r="F24" s="53"/>
      <c r="G24" s="53"/>
      <c r="H24" s="53"/>
      <c r="I24" s="54"/>
    </row>
    <row r="25" spans="1:9" ht="15.75" thickBot="1" x14ac:dyDescent="0.25">
      <c r="A25" s="57" t="s">
        <v>33</v>
      </c>
      <c r="B25" s="44"/>
      <c r="C25" s="223"/>
      <c r="D25" s="44"/>
      <c r="E25" s="44"/>
      <c r="F25" s="44"/>
      <c r="G25" s="44"/>
      <c r="H25" s="44"/>
      <c r="I25" s="59"/>
    </row>
    <row r="26" spans="1:9" ht="15.75" thickBot="1" x14ac:dyDescent="0.25">
      <c r="A26" s="35"/>
      <c r="B26" s="35"/>
      <c r="C26" s="35"/>
      <c r="D26" s="35"/>
      <c r="E26" s="35"/>
      <c r="F26" s="35"/>
      <c r="G26" s="35"/>
      <c r="H26" s="35"/>
      <c r="I26" s="35"/>
    </row>
    <row r="27" spans="1:9" ht="15.75" x14ac:dyDescent="0.25">
      <c r="A27" s="78" t="s">
        <v>34</v>
      </c>
      <c r="B27" s="79"/>
      <c r="C27" s="79"/>
      <c r="D27" s="80"/>
      <c r="E27" s="78" t="s">
        <v>35</v>
      </c>
      <c r="F27" s="81"/>
      <c r="G27" s="82"/>
      <c r="H27" s="82"/>
      <c r="I27" s="83"/>
    </row>
    <row r="28" spans="1:9" x14ac:dyDescent="0.2">
      <c r="A28" s="60" t="s">
        <v>53</v>
      </c>
      <c r="B28" s="75" t="s">
        <v>2</v>
      </c>
      <c r="C28" s="104" t="s">
        <v>209</v>
      </c>
      <c r="D28" s="76" t="s">
        <v>36</v>
      </c>
      <c r="E28" s="24" t="s">
        <v>37</v>
      </c>
      <c r="F28" s="7"/>
      <c r="G28" s="7"/>
      <c r="H28" s="7"/>
      <c r="I28" s="25"/>
    </row>
    <row r="29" spans="1:9" x14ac:dyDescent="0.2">
      <c r="A29" s="60">
        <v>0</v>
      </c>
      <c r="B29" s="61">
        <v>-50</v>
      </c>
      <c r="C29" s="61">
        <v>80</v>
      </c>
      <c r="D29" s="125" t="s">
        <v>239</v>
      </c>
      <c r="E29" s="24"/>
      <c r="F29" s="4"/>
      <c r="G29" s="7"/>
      <c r="H29" s="7"/>
      <c r="I29" s="25"/>
    </row>
    <row r="30" spans="1:9" x14ac:dyDescent="0.2">
      <c r="A30" s="145">
        <v>30</v>
      </c>
      <c r="B30" s="200">
        <v>-50.3</v>
      </c>
      <c r="C30" s="200">
        <v>77.3</v>
      </c>
      <c r="D30" s="125"/>
      <c r="E30" s="5"/>
      <c r="F30" s="4"/>
      <c r="G30" s="7"/>
      <c r="H30" s="7"/>
      <c r="I30" s="25"/>
    </row>
    <row r="31" spans="1:9" x14ac:dyDescent="0.2">
      <c r="A31" s="145">
        <v>147</v>
      </c>
      <c r="B31" s="200">
        <v>-49.7</v>
      </c>
      <c r="C31" s="200">
        <v>77.599999999999994</v>
      </c>
      <c r="D31" s="125"/>
      <c r="E31" s="24" t="s">
        <v>57</v>
      </c>
      <c r="F31" s="124"/>
      <c r="G31" s="7" t="s">
        <v>56</v>
      </c>
      <c r="H31" s="201">
        <v>180</v>
      </c>
      <c r="I31" s="25" t="s">
        <v>55</v>
      </c>
    </row>
    <row r="32" spans="1:9" x14ac:dyDescent="0.2">
      <c r="A32" s="145"/>
      <c r="B32" s="285"/>
      <c r="C32" s="200"/>
      <c r="D32" s="125"/>
      <c r="E32" s="24" t="s">
        <v>38</v>
      </c>
      <c r="F32" s="4"/>
      <c r="G32" s="7"/>
      <c r="H32" s="7"/>
      <c r="I32" s="25"/>
    </row>
    <row r="33" spans="1:9" x14ac:dyDescent="0.2">
      <c r="A33" s="145"/>
      <c r="B33" s="205"/>
      <c r="C33" s="200"/>
      <c r="D33" s="125"/>
      <c r="E33" s="24"/>
      <c r="F33" s="7"/>
      <c r="G33" s="7"/>
      <c r="H33" s="4"/>
      <c r="I33" s="62"/>
    </row>
    <row r="34" spans="1:9" x14ac:dyDescent="0.2">
      <c r="A34" s="145"/>
      <c r="B34" s="200"/>
      <c r="C34" s="200"/>
      <c r="D34" s="125"/>
      <c r="E34" s="24" t="s">
        <v>39</v>
      </c>
      <c r="F34" s="4"/>
      <c r="G34" s="4"/>
      <c r="H34" s="4"/>
      <c r="I34" s="62"/>
    </row>
    <row r="35" spans="1:9" x14ac:dyDescent="0.2">
      <c r="A35" s="145"/>
      <c r="B35" s="321"/>
      <c r="C35" s="200"/>
      <c r="D35" s="125"/>
      <c r="E35" s="24" t="s">
        <v>40</v>
      </c>
      <c r="F35" s="4"/>
      <c r="G35" s="4"/>
      <c r="H35" s="4"/>
      <c r="I35" s="62"/>
    </row>
    <row r="36" spans="1:9" x14ac:dyDescent="0.2">
      <c r="A36" s="145"/>
      <c r="B36" s="200"/>
      <c r="C36" s="200"/>
      <c r="D36" s="125"/>
      <c r="E36" s="24" t="s">
        <v>41</v>
      </c>
      <c r="F36" s="7"/>
      <c r="G36" s="202" t="s">
        <v>401</v>
      </c>
      <c r="H36" s="7"/>
      <c r="I36" s="63"/>
    </row>
    <row r="37" spans="1:9" s="108" customFormat="1" x14ac:dyDescent="0.2">
      <c r="A37" s="145"/>
      <c r="B37" s="322"/>
      <c r="C37" s="205"/>
      <c r="D37" s="125"/>
      <c r="E37" s="24"/>
      <c r="F37" s="7"/>
      <c r="G37" s="202"/>
      <c r="H37" s="7"/>
      <c r="I37" s="63"/>
    </row>
    <row r="38" spans="1:9" x14ac:dyDescent="0.2">
      <c r="A38" s="311"/>
      <c r="B38" s="323"/>
      <c r="C38" s="323"/>
      <c r="D38" s="125"/>
      <c r="E38" s="24"/>
      <c r="F38" s="7"/>
      <c r="G38" s="7"/>
      <c r="H38" s="7"/>
      <c r="I38" s="63"/>
    </row>
    <row r="39" spans="1:9" s="108" customFormat="1" x14ac:dyDescent="0.2">
      <c r="A39" s="75"/>
      <c r="B39" s="321"/>
      <c r="C39" s="205"/>
      <c r="D39" s="125"/>
      <c r="E39" s="7"/>
      <c r="F39" s="7"/>
      <c r="G39" s="7"/>
      <c r="H39" s="7"/>
      <c r="I39" s="63"/>
    </row>
    <row r="40" spans="1:9" s="108" customFormat="1" x14ac:dyDescent="0.2">
      <c r="A40" s="75"/>
      <c r="B40" s="321"/>
      <c r="C40" s="205"/>
      <c r="D40" s="125"/>
      <c r="E40" s="7"/>
      <c r="F40" s="7"/>
      <c r="G40" s="7"/>
      <c r="H40" s="7"/>
      <c r="I40" s="63"/>
    </row>
    <row r="41" spans="1:9" s="108" customFormat="1" x14ac:dyDescent="0.2">
      <c r="A41" s="75"/>
      <c r="B41" s="321"/>
      <c r="C41" s="205"/>
      <c r="D41" s="125"/>
      <c r="E41" s="7"/>
      <c r="F41" s="7"/>
      <c r="G41" s="7"/>
      <c r="H41" s="7"/>
      <c r="I41" s="63"/>
    </row>
    <row r="42" spans="1:9" ht="15.75" thickBot="1" x14ac:dyDescent="0.25">
      <c r="A42" s="123"/>
      <c r="B42" s="324"/>
      <c r="C42" s="324"/>
      <c r="D42" s="125"/>
      <c r="E42" s="44"/>
      <c r="F42" s="44"/>
      <c r="G42" s="44"/>
      <c r="H42" s="44"/>
      <c r="I42" s="59"/>
    </row>
    <row r="43" spans="1:9" s="108" customFormat="1" x14ac:dyDescent="0.2">
      <c r="A43" s="310"/>
      <c r="B43" s="7"/>
      <c r="C43" s="7"/>
      <c r="D43" s="122"/>
      <c r="E43" s="7"/>
      <c r="F43" s="7"/>
      <c r="G43" s="7"/>
      <c r="H43" s="7"/>
      <c r="I43" s="25"/>
    </row>
    <row r="44" spans="1:9" ht="15.75" thickBot="1" x14ac:dyDescent="0.25">
      <c r="A44" s="24"/>
      <c r="B44" s="7"/>
      <c r="C44" s="7"/>
      <c r="D44" s="7"/>
      <c r="E44" s="7"/>
      <c r="F44" s="7"/>
      <c r="G44" s="7"/>
      <c r="H44" s="7"/>
      <c r="I44" s="25"/>
    </row>
    <row r="45" spans="1:9" ht="15.75" x14ac:dyDescent="0.25">
      <c r="A45" s="64"/>
      <c r="B45" s="65"/>
      <c r="C45" s="66"/>
      <c r="D45" s="67" t="s">
        <v>42</v>
      </c>
      <c r="E45" s="65"/>
      <c r="F45" s="65"/>
      <c r="G45" s="65"/>
      <c r="H45" s="65"/>
      <c r="I45" s="68"/>
    </row>
    <row r="46" spans="1:9" x14ac:dyDescent="0.2">
      <c r="A46" s="24" t="s">
        <v>43</v>
      </c>
      <c r="B46" s="7"/>
      <c r="C46" s="55"/>
      <c r="D46" s="7"/>
      <c r="E46" s="7"/>
      <c r="F46" s="7"/>
      <c r="G46" s="7"/>
      <c r="H46" s="7"/>
      <c r="I46" s="25"/>
    </row>
    <row r="47" spans="1:9" x14ac:dyDescent="0.2">
      <c r="A47" s="24" t="s">
        <v>44</v>
      </c>
      <c r="B47" s="7"/>
      <c r="C47" s="55"/>
      <c r="D47" s="7"/>
      <c r="E47" s="7"/>
      <c r="F47" s="7"/>
      <c r="G47" s="7"/>
      <c r="H47" s="7"/>
      <c r="I47" s="25"/>
    </row>
    <row r="48" spans="1:9" x14ac:dyDescent="0.2">
      <c r="A48" s="24" t="s">
        <v>45</v>
      </c>
      <c r="B48" s="7"/>
      <c r="C48" s="55"/>
      <c r="D48" s="7"/>
      <c r="E48" s="7"/>
      <c r="F48" s="7"/>
      <c r="G48" s="7"/>
      <c r="H48" s="7"/>
      <c r="I48" s="25"/>
    </row>
    <row r="49" spans="1:9" ht="15.75" thickBot="1" x14ac:dyDescent="0.25">
      <c r="A49" s="57" t="s">
        <v>46</v>
      </c>
      <c r="B49" s="44"/>
      <c r="C49" s="58"/>
      <c r="D49" s="44"/>
      <c r="E49" s="44"/>
      <c r="F49" s="44"/>
      <c r="G49" s="44"/>
      <c r="H49" s="44"/>
      <c r="I49" s="59"/>
    </row>
    <row r="50" spans="1:9" ht="15.75" thickBot="1" x14ac:dyDescent="0.25">
      <c r="A50" s="7"/>
      <c r="B50" s="7"/>
      <c r="C50" s="7"/>
      <c r="D50" s="7"/>
      <c r="E50" s="7"/>
      <c r="F50" s="7"/>
      <c r="G50" s="7"/>
      <c r="H50" s="7"/>
      <c r="I50" s="7"/>
    </row>
    <row r="51" spans="1:9" ht="15.75" x14ac:dyDescent="0.25">
      <c r="A51" s="69" t="s">
        <v>47</v>
      </c>
      <c r="B51" s="90"/>
      <c r="C51" s="90"/>
      <c r="D51" s="90"/>
      <c r="E51" s="90"/>
      <c r="F51" s="90"/>
      <c r="G51" s="90"/>
      <c r="H51" s="90"/>
      <c r="I51" s="91"/>
    </row>
    <row r="52" spans="1:9" ht="15" customHeight="1" x14ac:dyDescent="0.2">
      <c r="A52" s="84"/>
      <c r="B52" s="85"/>
      <c r="C52" s="85"/>
      <c r="D52" s="85"/>
      <c r="E52" s="85"/>
      <c r="F52" s="85"/>
      <c r="G52" s="85"/>
      <c r="H52" s="85"/>
      <c r="I52" s="86"/>
    </row>
    <row r="53" spans="1:9" ht="15" customHeight="1" x14ac:dyDescent="0.2">
      <c r="A53" s="84"/>
      <c r="B53" s="85"/>
      <c r="C53" s="85"/>
      <c r="D53" s="85"/>
      <c r="E53" s="85"/>
      <c r="F53" s="85"/>
      <c r="G53" s="85"/>
      <c r="H53" s="85"/>
      <c r="I53" s="86"/>
    </row>
    <row r="54" spans="1:9" x14ac:dyDescent="0.2">
      <c r="A54" s="84"/>
      <c r="B54" s="85"/>
      <c r="C54" s="85"/>
      <c r="D54" s="85"/>
      <c r="E54" s="85"/>
      <c r="F54" s="85"/>
      <c r="G54" s="85"/>
      <c r="H54" s="85"/>
      <c r="I54" s="86"/>
    </row>
    <row r="55" spans="1:9" x14ac:dyDescent="0.2">
      <c r="A55" s="84"/>
      <c r="B55" s="85"/>
      <c r="C55" s="85"/>
      <c r="D55" s="85"/>
      <c r="E55" s="85"/>
      <c r="F55" s="85"/>
      <c r="G55" s="85"/>
      <c r="H55" s="85"/>
      <c r="I55" s="86"/>
    </row>
    <row r="56" spans="1:9" ht="49.5" customHeight="1" thickBot="1" x14ac:dyDescent="0.25">
      <c r="A56" s="87"/>
      <c r="B56" s="88"/>
      <c r="C56" s="88"/>
      <c r="D56" s="88"/>
      <c r="E56" s="88"/>
      <c r="F56" s="88"/>
      <c r="G56" s="88"/>
      <c r="H56" s="88"/>
      <c r="I56" s="89"/>
    </row>
  </sheetData>
  <mergeCells count="2">
    <mergeCell ref="C12:I14"/>
    <mergeCell ref="B4:C4"/>
  </mergeCells>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1"/>
  <sheetViews>
    <sheetView workbookViewId="0">
      <selection activeCell="D18" sqref="D18"/>
    </sheetView>
  </sheetViews>
  <sheetFormatPr defaultColWidth="8.6640625" defaultRowHeight="15.75" customHeight="1" x14ac:dyDescent="0.2"/>
  <cols>
    <col min="1" max="1" width="12.33203125" style="137" bestFit="1" customWidth="1"/>
    <col min="2" max="2" width="6.88671875" style="137" customWidth="1"/>
    <col min="3" max="3" width="8" style="142" customWidth="1"/>
    <col min="4" max="4" width="8.44140625" style="359" bestFit="1" customWidth="1"/>
    <col min="5" max="5" width="7.33203125" style="359" customWidth="1"/>
    <col min="6" max="6" width="6.33203125" style="359" customWidth="1"/>
    <col min="7" max="7" width="6.33203125" style="359" bestFit="1" customWidth="1"/>
    <col min="8" max="8" width="6.33203125" style="359" customWidth="1"/>
    <col min="9" max="9" width="85.88671875" style="236" bestFit="1" customWidth="1"/>
    <col min="10" max="10" width="10.77734375" style="137" customWidth="1"/>
    <col min="11" max="16384" width="8.6640625" style="137"/>
  </cols>
  <sheetData>
    <row r="1" spans="1:10" ht="15.75" customHeight="1" x14ac:dyDescent="0.2">
      <c r="A1" s="245" t="s">
        <v>14</v>
      </c>
      <c r="B1" s="246" t="s">
        <v>5</v>
      </c>
      <c r="C1" s="247" t="s">
        <v>6</v>
      </c>
      <c r="D1" s="356" t="s">
        <v>49</v>
      </c>
      <c r="E1" s="357" t="s">
        <v>212</v>
      </c>
      <c r="F1" s="357" t="s">
        <v>48</v>
      </c>
      <c r="G1" s="357" t="s">
        <v>9</v>
      </c>
      <c r="H1" s="357" t="s">
        <v>1</v>
      </c>
      <c r="I1" s="236" t="s">
        <v>0</v>
      </c>
      <c r="J1" s="248" t="s">
        <v>221</v>
      </c>
    </row>
    <row r="2" spans="1:10" ht="15.75" customHeight="1" x14ac:dyDescent="0.2">
      <c r="A2" s="235" t="str">
        <f>Cover_Sheet!A9</f>
        <v>GGLIV-17-03</v>
      </c>
      <c r="B2" s="240">
        <v>18</v>
      </c>
      <c r="C2" s="235">
        <v>26.7</v>
      </c>
      <c r="D2" s="358">
        <v>5.0000000000000001E-3</v>
      </c>
      <c r="E2" s="358"/>
      <c r="I2" s="305" t="s">
        <v>495</v>
      </c>
    </row>
    <row r="3" spans="1:10" ht="15.75" customHeight="1" x14ac:dyDescent="0.2">
      <c r="A3" s="235" t="str">
        <f>A2</f>
        <v>GGLIV-17-03</v>
      </c>
      <c r="B3" s="249">
        <f>+C2</f>
        <v>26.7</v>
      </c>
      <c r="C3" s="235">
        <v>30.1</v>
      </c>
      <c r="D3" s="360">
        <v>1.4999999999999999E-2</v>
      </c>
      <c r="E3" s="358"/>
      <c r="I3" s="252" t="s">
        <v>496</v>
      </c>
    </row>
    <row r="4" spans="1:10" ht="15.75" customHeight="1" x14ac:dyDescent="0.2">
      <c r="A4" s="235" t="str">
        <f>A3</f>
        <v>GGLIV-17-03</v>
      </c>
      <c r="B4" s="249">
        <f t="shared" ref="B4:B26" si="0">+C3</f>
        <v>30.1</v>
      </c>
      <c r="C4" s="235">
        <v>33.15</v>
      </c>
      <c r="D4" s="358">
        <v>0.02</v>
      </c>
      <c r="E4" s="358"/>
      <c r="I4" s="252" t="s">
        <v>497</v>
      </c>
    </row>
    <row r="5" spans="1:10" ht="15.75" customHeight="1" x14ac:dyDescent="0.2">
      <c r="A5" s="235" t="str">
        <f>A4</f>
        <v>GGLIV-17-03</v>
      </c>
      <c r="B5" s="249">
        <f t="shared" si="0"/>
        <v>33.15</v>
      </c>
      <c r="C5" s="235">
        <v>41.5</v>
      </c>
      <c r="D5" s="360">
        <v>5.0000000000000001E-3</v>
      </c>
      <c r="E5" s="358"/>
      <c r="I5" s="252" t="s">
        <v>498</v>
      </c>
    </row>
    <row r="6" spans="1:10" ht="15.75" customHeight="1" x14ac:dyDescent="0.2">
      <c r="A6" s="235" t="str">
        <f t="shared" ref="A6:A51" si="1">A5</f>
        <v>GGLIV-17-03</v>
      </c>
      <c r="B6" s="249">
        <f t="shared" si="0"/>
        <v>41.5</v>
      </c>
      <c r="C6" s="235">
        <v>42.5</v>
      </c>
      <c r="D6" s="360">
        <v>1E-3</v>
      </c>
      <c r="E6" s="358"/>
      <c r="I6" s="252" t="s">
        <v>499</v>
      </c>
    </row>
    <row r="7" spans="1:10" ht="15.75" customHeight="1" x14ac:dyDescent="0.2">
      <c r="A7" s="235" t="str">
        <f t="shared" si="1"/>
        <v>GGLIV-17-03</v>
      </c>
      <c r="B7" s="249">
        <f t="shared" si="0"/>
        <v>42.5</v>
      </c>
      <c r="C7" s="235">
        <v>45.5</v>
      </c>
      <c r="D7" s="360">
        <v>0.05</v>
      </c>
      <c r="E7" s="358"/>
      <c r="I7" s="252" t="s">
        <v>500</v>
      </c>
    </row>
    <row r="8" spans="1:10" ht="15" x14ac:dyDescent="0.2">
      <c r="A8" s="235" t="str">
        <f t="shared" si="1"/>
        <v>GGLIV-17-03</v>
      </c>
      <c r="B8" s="249">
        <f t="shared" si="0"/>
        <v>45.5</v>
      </c>
      <c r="C8" s="235">
        <v>54.22</v>
      </c>
      <c r="D8" s="360">
        <v>1E-3</v>
      </c>
      <c r="E8" s="358"/>
      <c r="I8" s="288" t="s">
        <v>499</v>
      </c>
    </row>
    <row r="9" spans="1:10" ht="15.75" customHeight="1" x14ac:dyDescent="0.2">
      <c r="A9" s="235" t="str">
        <f t="shared" si="1"/>
        <v>GGLIV-17-03</v>
      </c>
      <c r="B9" s="249">
        <f t="shared" si="0"/>
        <v>54.22</v>
      </c>
      <c r="C9" s="235">
        <v>57.5</v>
      </c>
      <c r="D9" s="360">
        <v>5.0000000000000001E-3</v>
      </c>
      <c r="E9" s="358"/>
      <c r="I9" s="252" t="s">
        <v>501</v>
      </c>
    </row>
    <row r="10" spans="1:10" ht="15.75" customHeight="1" x14ac:dyDescent="0.2">
      <c r="A10" s="235" t="str">
        <f t="shared" si="1"/>
        <v>GGLIV-17-03</v>
      </c>
      <c r="B10" s="249">
        <f t="shared" si="0"/>
        <v>57.5</v>
      </c>
      <c r="C10" s="235">
        <v>60.3</v>
      </c>
      <c r="D10" s="360">
        <v>0.05</v>
      </c>
      <c r="E10" s="358"/>
      <c r="I10" s="305" t="s">
        <v>502</v>
      </c>
    </row>
    <row r="11" spans="1:10" ht="15.75" customHeight="1" x14ac:dyDescent="0.2">
      <c r="A11" s="235" t="str">
        <f t="shared" si="1"/>
        <v>GGLIV-17-03</v>
      </c>
      <c r="B11" s="249">
        <f t="shared" si="0"/>
        <v>60.3</v>
      </c>
      <c r="C11" s="249">
        <v>66.5</v>
      </c>
      <c r="D11" s="360">
        <v>5.0000000000000001E-3</v>
      </c>
      <c r="E11" s="358"/>
      <c r="F11" s="361"/>
      <c r="G11" s="361"/>
      <c r="H11" s="361"/>
      <c r="I11" s="252" t="s">
        <v>501</v>
      </c>
    </row>
    <row r="12" spans="1:10" ht="15.75" customHeight="1" x14ac:dyDescent="0.2">
      <c r="A12" s="235" t="str">
        <f t="shared" si="1"/>
        <v>GGLIV-17-03</v>
      </c>
      <c r="B12" s="249">
        <v>66.5</v>
      </c>
      <c r="C12" s="235">
        <v>72</v>
      </c>
      <c r="D12" s="359">
        <v>5.0000000000000001E-3</v>
      </c>
      <c r="I12" s="305" t="s">
        <v>505</v>
      </c>
      <c r="J12" s="229"/>
    </row>
    <row r="13" spans="1:10" x14ac:dyDescent="0.2">
      <c r="A13" s="235" t="str">
        <f t="shared" si="1"/>
        <v>GGLIV-17-03</v>
      </c>
      <c r="B13" s="249">
        <v>72</v>
      </c>
      <c r="C13" s="235">
        <v>72.400000000000006</v>
      </c>
      <c r="D13" s="359">
        <v>0.02</v>
      </c>
      <c r="G13" s="359" t="s">
        <v>503</v>
      </c>
      <c r="H13" s="359">
        <v>5.0000000000000001E-3</v>
      </c>
      <c r="I13" s="312" t="s">
        <v>504</v>
      </c>
      <c r="J13" s="229"/>
    </row>
    <row r="14" spans="1:10" ht="15.75" customHeight="1" x14ac:dyDescent="0.2">
      <c r="A14" s="235" t="str">
        <f t="shared" si="1"/>
        <v>GGLIV-17-03</v>
      </c>
      <c r="B14" s="249">
        <f t="shared" si="0"/>
        <v>72.400000000000006</v>
      </c>
      <c r="C14" s="257">
        <v>94.3</v>
      </c>
      <c r="D14" s="360">
        <v>5.0000000000000001E-3</v>
      </c>
      <c r="E14" s="358"/>
      <c r="I14" s="252" t="s">
        <v>505</v>
      </c>
      <c r="J14" s="229"/>
    </row>
    <row r="15" spans="1:10" ht="15.75" customHeight="1" x14ac:dyDescent="0.2">
      <c r="A15" s="235" t="str">
        <f t="shared" si="1"/>
        <v>GGLIV-17-03</v>
      </c>
      <c r="B15" s="249">
        <f t="shared" si="0"/>
        <v>94.3</v>
      </c>
      <c r="C15" s="194">
        <v>100.37</v>
      </c>
      <c r="D15" s="360">
        <v>5.0000000000000001E-3</v>
      </c>
      <c r="E15" s="358"/>
      <c r="I15" s="306" t="s">
        <v>506</v>
      </c>
    </row>
    <row r="16" spans="1:10" ht="15.75" customHeight="1" x14ac:dyDescent="0.2">
      <c r="A16" s="235" t="str">
        <f t="shared" si="1"/>
        <v>GGLIV-17-03</v>
      </c>
      <c r="B16" s="249">
        <f t="shared" si="0"/>
        <v>100.37</v>
      </c>
      <c r="C16" s="210">
        <v>103.2</v>
      </c>
      <c r="D16" s="360">
        <v>0.05</v>
      </c>
      <c r="E16" s="361"/>
      <c r="F16" s="361"/>
      <c r="G16" s="361"/>
      <c r="H16" s="361"/>
      <c r="I16" s="252" t="s">
        <v>507</v>
      </c>
      <c r="J16" s="229"/>
    </row>
    <row r="17" spans="1:10" ht="15.75" customHeight="1" x14ac:dyDescent="0.2">
      <c r="A17" s="235" t="str">
        <f t="shared" si="1"/>
        <v>GGLIV-17-03</v>
      </c>
      <c r="B17" s="249">
        <f t="shared" si="0"/>
        <v>103.2</v>
      </c>
      <c r="C17" s="194">
        <v>106.66</v>
      </c>
      <c r="D17" s="360">
        <v>5.0000000000000001E-3</v>
      </c>
      <c r="E17" s="362"/>
      <c r="F17" s="361"/>
      <c r="G17" s="361"/>
      <c r="H17" s="361"/>
      <c r="I17" s="306" t="s">
        <v>498</v>
      </c>
    </row>
    <row r="18" spans="1:10" ht="15.75" customHeight="1" x14ac:dyDescent="0.2">
      <c r="A18" s="235" t="str">
        <f t="shared" si="1"/>
        <v>GGLIV-17-03</v>
      </c>
      <c r="B18" s="249">
        <f t="shared" si="0"/>
        <v>106.66</v>
      </c>
      <c r="C18" s="210">
        <v>108.9</v>
      </c>
      <c r="D18" s="360">
        <v>0.01</v>
      </c>
      <c r="E18" s="358"/>
      <c r="I18" s="252" t="s">
        <v>497</v>
      </c>
      <c r="J18" s="229"/>
    </row>
    <row r="19" spans="1:10" ht="15.75" customHeight="1" x14ac:dyDescent="0.2">
      <c r="A19" s="235" t="str">
        <f t="shared" si="1"/>
        <v>GGLIV-17-03</v>
      </c>
      <c r="B19" s="249">
        <f t="shared" si="0"/>
        <v>108.9</v>
      </c>
      <c r="C19" s="158">
        <v>111</v>
      </c>
      <c r="D19" s="360">
        <v>5.0000000000000001E-3</v>
      </c>
      <c r="E19" s="358"/>
      <c r="F19" s="357"/>
      <c r="G19" s="357"/>
      <c r="H19" s="357"/>
      <c r="I19" s="306" t="s">
        <v>506</v>
      </c>
      <c r="J19" s="229"/>
    </row>
    <row r="20" spans="1:10" ht="15.75" customHeight="1" x14ac:dyDescent="0.2">
      <c r="A20" s="235" t="str">
        <f t="shared" si="1"/>
        <v>GGLIV-17-03</v>
      </c>
      <c r="B20" s="249">
        <f t="shared" si="0"/>
        <v>111</v>
      </c>
      <c r="C20" s="129">
        <v>116.32</v>
      </c>
      <c r="D20" s="360">
        <v>5.0000000000000001E-3</v>
      </c>
      <c r="E20" s="358"/>
      <c r="I20" s="252" t="s">
        <v>508</v>
      </c>
    </row>
    <row r="21" spans="1:10" ht="15.75" customHeight="1" x14ac:dyDescent="0.2">
      <c r="A21" s="235" t="str">
        <f t="shared" si="1"/>
        <v>GGLIV-17-03</v>
      </c>
      <c r="B21" s="249">
        <f t="shared" si="0"/>
        <v>116.32</v>
      </c>
      <c r="C21" s="158">
        <v>128.5</v>
      </c>
      <c r="D21" s="359">
        <v>0.01</v>
      </c>
      <c r="F21" s="361"/>
      <c r="G21" s="361"/>
      <c r="H21" s="361"/>
      <c r="I21" s="252" t="s">
        <v>509</v>
      </c>
    </row>
    <row r="22" spans="1:10" ht="15.75" customHeight="1" x14ac:dyDescent="0.2">
      <c r="A22" s="235" t="str">
        <f t="shared" si="1"/>
        <v>GGLIV-17-03</v>
      </c>
      <c r="B22" s="249">
        <f t="shared" si="0"/>
        <v>128.5</v>
      </c>
      <c r="C22" s="210">
        <v>132.5</v>
      </c>
      <c r="D22" s="360">
        <v>7.0000000000000007E-2</v>
      </c>
      <c r="E22" s="362"/>
      <c r="G22" s="359" t="s">
        <v>503</v>
      </c>
      <c r="H22" s="359">
        <v>5.0000000000000001E-3</v>
      </c>
      <c r="I22" s="252" t="s">
        <v>510</v>
      </c>
      <c r="J22" s="303"/>
    </row>
    <row r="23" spans="1:10" ht="15.75" customHeight="1" x14ac:dyDescent="0.2">
      <c r="A23" s="235" t="str">
        <f t="shared" si="1"/>
        <v>GGLIV-17-03</v>
      </c>
      <c r="B23" s="249">
        <f t="shared" si="0"/>
        <v>132.5</v>
      </c>
      <c r="C23" s="158">
        <v>145</v>
      </c>
      <c r="D23" s="359">
        <v>0.01</v>
      </c>
      <c r="I23" s="252" t="s">
        <v>512</v>
      </c>
    </row>
    <row r="24" spans="1:10" ht="15" x14ac:dyDescent="0.2">
      <c r="A24" s="235" t="str">
        <f t="shared" si="1"/>
        <v>GGLIV-17-03</v>
      </c>
      <c r="B24" s="249">
        <f t="shared" si="0"/>
        <v>145</v>
      </c>
      <c r="C24" s="210">
        <v>151</v>
      </c>
      <c r="D24" s="360">
        <v>0.02</v>
      </c>
      <c r="E24" s="358"/>
      <c r="I24" s="252" t="s">
        <v>511</v>
      </c>
    </row>
    <row r="25" spans="1:10" x14ac:dyDescent="0.2">
      <c r="A25" s="235" t="str">
        <f t="shared" si="1"/>
        <v>GGLIV-17-03</v>
      </c>
      <c r="B25" s="249">
        <f t="shared" si="0"/>
        <v>151</v>
      </c>
      <c r="C25" s="112">
        <v>155.5</v>
      </c>
      <c r="D25" s="359">
        <v>0.01</v>
      </c>
      <c r="I25" s="252" t="s">
        <v>513</v>
      </c>
      <c r="J25" s="229"/>
    </row>
    <row r="26" spans="1:10" ht="15" x14ac:dyDescent="0.2">
      <c r="A26" s="235" t="str">
        <f t="shared" si="1"/>
        <v>GGLIV-17-03</v>
      </c>
      <c r="B26" s="249">
        <f t="shared" si="0"/>
        <v>155.5</v>
      </c>
      <c r="C26" s="249">
        <v>180</v>
      </c>
      <c r="D26" s="360">
        <v>1E-3</v>
      </c>
      <c r="F26" s="361"/>
      <c r="G26" s="361"/>
      <c r="H26" s="361"/>
      <c r="I26" s="252" t="s">
        <v>514</v>
      </c>
    </row>
    <row r="27" spans="1:10" s="237" customFormat="1" ht="15.75" customHeight="1" x14ac:dyDescent="0.2">
      <c r="A27" s="247" t="s">
        <v>226</v>
      </c>
      <c r="B27" s="247" t="s">
        <v>226</v>
      </c>
      <c r="C27" s="247" t="s">
        <v>226</v>
      </c>
      <c r="D27" s="356" t="s">
        <v>226</v>
      </c>
      <c r="E27" s="356" t="s">
        <v>226</v>
      </c>
      <c r="F27" s="356" t="s">
        <v>226</v>
      </c>
      <c r="G27" s="356" t="s">
        <v>226</v>
      </c>
      <c r="H27" s="356"/>
      <c r="I27" s="247" t="s">
        <v>226</v>
      </c>
    </row>
    <row r="28" spans="1:10" s="237" customFormat="1" ht="15.75" customHeight="1" x14ac:dyDescent="0.2">
      <c r="A28" s="247"/>
      <c r="B28" s="367"/>
      <c r="C28" s="368"/>
      <c r="D28" s="357"/>
      <c r="E28" s="357"/>
      <c r="F28" s="357"/>
      <c r="G28" s="357"/>
      <c r="H28" s="357"/>
      <c r="I28" s="349"/>
    </row>
    <row r="29" spans="1:10" s="237" customFormat="1" ht="15.75" customHeight="1" x14ac:dyDescent="0.2">
      <c r="A29" s="247"/>
      <c r="B29" s="367"/>
      <c r="C29" s="368"/>
      <c r="D29" s="357"/>
      <c r="E29" s="357"/>
      <c r="F29" s="357"/>
      <c r="G29" s="357"/>
      <c r="H29" s="357"/>
      <c r="I29" s="349"/>
    </row>
    <row r="30" spans="1:10" s="237" customFormat="1" ht="15.75" customHeight="1" x14ac:dyDescent="0.2">
      <c r="A30" s="247"/>
      <c r="B30" s="369"/>
      <c r="C30" s="368"/>
      <c r="D30" s="357"/>
      <c r="E30" s="357"/>
      <c r="F30" s="357"/>
      <c r="G30" s="357"/>
      <c r="H30" s="357"/>
      <c r="I30" s="349"/>
    </row>
    <row r="31" spans="1:10" s="237" customFormat="1" ht="15.75" customHeight="1" x14ac:dyDescent="0.2">
      <c r="A31" s="247"/>
      <c r="B31" s="369"/>
      <c r="C31" s="368"/>
      <c r="D31" s="357"/>
      <c r="E31" s="357"/>
      <c r="F31" s="357"/>
      <c r="G31" s="357"/>
      <c r="H31" s="357"/>
      <c r="I31" s="349"/>
    </row>
    <row r="32" spans="1:10" s="237" customFormat="1" ht="15.75" customHeight="1" x14ac:dyDescent="0.2">
      <c r="A32" s="247"/>
      <c r="B32" s="369"/>
      <c r="C32" s="368"/>
      <c r="D32" s="357"/>
      <c r="E32" s="357"/>
      <c r="F32" s="357"/>
      <c r="G32" s="357"/>
      <c r="H32" s="357"/>
      <c r="I32" s="349"/>
    </row>
    <row r="33" spans="1:9" s="237" customFormat="1" ht="15.75" customHeight="1" x14ac:dyDescent="0.2">
      <c r="A33" s="247"/>
      <c r="B33" s="369"/>
      <c r="C33" s="368"/>
      <c r="D33" s="357"/>
      <c r="E33" s="357"/>
      <c r="F33" s="357"/>
      <c r="G33" s="357"/>
      <c r="H33" s="357"/>
      <c r="I33" s="349"/>
    </row>
    <row r="34" spans="1:9" s="237" customFormat="1" ht="15.75" customHeight="1" x14ac:dyDescent="0.2">
      <c r="A34" s="247"/>
      <c r="B34" s="369"/>
      <c r="C34" s="368"/>
      <c r="D34" s="357"/>
      <c r="E34" s="357"/>
      <c r="F34" s="357"/>
      <c r="G34" s="363"/>
      <c r="H34" s="363"/>
      <c r="I34" s="349"/>
    </row>
    <row r="35" spans="1:9" s="237" customFormat="1" ht="15.75" customHeight="1" x14ac:dyDescent="0.2">
      <c r="A35" s="247"/>
      <c r="B35" s="369"/>
      <c r="C35" s="368"/>
      <c r="D35" s="357"/>
      <c r="E35" s="357"/>
      <c r="F35" s="357"/>
      <c r="G35" s="357"/>
      <c r="H35" s="357"/>
      <c r="I35" s="367"/>
    </row>
    <row r="36" spans="1:9" ht="15.75" customHeight="1" x14ac:dyDescent="0.2">
      <c r="A36" s="235"/>
      <c r="B36" s="238"/>
    </row>
    <row r="37" spans="1:9" ht="15.75" customHeight="1" x14ac:dyDescent="0.2">
      <c r="A37" s="235"/>
      <c r="B37" s="238"/>
      <c r="C37" s="244"/>
    </row>
    <row r="38" spans="1:9" ht="15.75" customHeight="1" x14ac:dyDescent="0.2">
      <c r="A38" s="235"/>
      <c r="B38" s="238"/>
    </row>
    <row r="39" spans="1:9" ht="15.75" customHeight="1" x14ac:dyDescent="0.2">
      <c r="A39" s="235"/>
      <c r="B39" s="238"/>
      <c r="C39" s="238"/>
      <c r="D39" s="364"/>
      <c r="E39" s="365"/>
      <c r="F39" s="364"/>
      <c r="G39" s="365"/>
      <c r="H39" s="365"/>
    </row>
    <row r="40" spans="1:9" ht="15.75" customHeight="1" x14ac:dyDescent="0.2">
      <c r="A40" s="235"/>
      <c r="B40" s="238"/>
    </row>
    <row r="41" spans="1:9" ht="15.75" customHeight="1" x14ac:dyDescent="0.2">
      <c r="A41" s="235"/>
      <c r="B41" s="238"/>
      <c r="C41" s="244"/>
      <c r="D41" s="361"/>
      <c r="E41" s="366"/>
      <c r="F41" s="361"/>
      <c r="G41" s="366"/>
      <c r="H41" s="366"/>
    </row>
    <row r="42" spans="1:9" ht="15.75" customHeight="1" x14ac:dyDescent="0.2">
      <c r="A42" s="235"/>
      <c r="B42" s="238"/>
      <c r="C42" s="244"/>
      <c r="D42" s="364"/>
      <c r="E42" s="366"/>
      <c r="F42" s="364"/>
      <c r="G42" s="366"/>
      <c r="H42" s="366"/>
    </row>
    <row r="43" spans="1:9" ht="15.75" customHeight="1" x14ac:dyDescent="0.2">
      <c r="A43" s="235"/>
      <c r="B43" s="238"/>
      <c r="C43" s="244"/>
      <c r="D43" s="361"/>
      <c r="E43" s="366"/>
      <c r="F43" s="361"/>
      <c r="G43" s="366"/>
      <c r="H43" s="366"/>
    </row>
    <row r="44" spans="1:9" ht="15.75" customHeight="1" x14ac:dyDescent="0.2">
      <c r="A44" s="235"/>
      <c r="B44" s="238"/>
      <c r="C44" s="244"/>
      <c r="D44" s="361"/>
      <c r="E44" s="361"/>
      <c r="F44" s="361"/>
      <c r="G44" s="366"/>
      <c r="H44" s="366"/>
    </row>
    <row r="45" spans="1:9" ht="15.75" customHeight="1" x14ac:dyDescent="0.2">
      <c r="A45" s="235"/>
      <c r="B45" s="238"/>
      <c r="C45" s="250"/>
      <c r="D45" s="364"/>
      <c r="E45" s="364"/>
      <c r="F45" s="364"/>
      <c r="G45" s="364"/>
      <c r="H45" s="364"/>
    </row>
    <row r="46" spans="1:9" ht="15.75" customHeight="1" x14ac:dyDescent="0.2">
      <c r="A46" s="235"/>
      <c r="B46" s="238"/>
    </row>
    <row r="47" spans="1:9" ht="15.75" customHeight="1" x14ac:dyDescent="0.2">
      <c r="A47" s="235"/>
      <c r="B47" s="238"/>
    </row>
    <row r="48" spans="1:9" ht="15.75" customHeight="1" x14ac:dyDescent="0.2">
      <c r="A48" s="235"/>
      <c r="B48" s="238"/>
    </row>
    <row r="49" spans="1:8" ht="15.75" customHeight="1" x14ac:dyDescent="0.2">
      <c r="A49" s="235"/>
      <c r="B49" s="238"/>
    </row>
    <row r="50" spans="1:8" ht="15.75" customHeight="1" x14ac:dyDescent="0.2">
      <c r="A50" s="235"/>
      <c r="B50" s="241"/>
    </row>
    <row r="51" spans="1:8" ht="15.75" customHeight="1" x14ac:dyDescent="0.2">
      <c r="A51" s="235">
        <f t="shared" si="1"/>
        <v>0</v>
      </c>
    </row>
    <row r="54" spans="1:8" ht="15.75" customHeight="1" x14ac:dyDescent="0.2">
      <c r="C54" s="244"/>
      <c r="D54" s="364"/>
      <c r="E54" s="364"/>
      <c r="F54" s="364"/>
      <c r="G54" s="366"/>
      <c r="H54" s="366"/>
    </row>
    <row r="55" spans="1:8" ht="15.75" customHeight="1" x14ac:dyDescent="0.2">
      <c r="C55" s="244"/>
      <c r="D55" s="364"/>
      <c r="E55" s="364"/>
      <c r="F55" s="364"/>
      <c r="G55" s="366"/>
      <c r="H55" s="366"/>
    </row>
    <row r="56" spans="1:8" ht="15.75" customHeight="1" x14ac:dyDescent="0.2">
      <c r="C56" s="244"/>
      <c r="D56" s="364"/>
      <c r="E56" s="364"/>
      <c r="F56" s="364"/>
      <c r="G56" s="366"/>
      <c r="H56" s="366"/>
    </row>
    <row r="58" spans="1:8" ht="15.75" customHeight="1" x14ac:dyDescent="0.2">
      <c r="C58" s="244"/>
      <c r="D58" s="364"/>
      <c r="E58" s="364"/>
      <c r="F58" s="364"/>
      <c r="G58" s="366"/>
      <c r="H58" s="366"/>
    </row>
    <row r="67" spans="9:9" ht="15.75" customHeight="1" x14ac:dyDescent="0.2">
      <c r="I67" s="241"/>
    </row>
    <row r="69" spans="9:9" ht="15.75" customHeight="1" x14ac:dyDescent="0.2">
      <c r="I69" s="242"/>
    </row>
    <row r="70" spans="9:9" ht="15.75" customHeight="1" x14ac:dyDescent="0.2">
      <c r="I70" s="242"/>
    </row>
    <row r="71" spans="9:9" ht="15.75" customHeight="1" x14ac:dyDescent="0.2">
      <c r="I71" s="242"/>
    </row>
    <row r="73" spans="9:9" ht="15.75" customHeight="1" x14ac:dyDescent="0.2">
      <c r="I73" s="239"/>
    </row>
    <row r="82" spans="9:9" ht="15.75" customHeight="1" x14ac:dyDescent="0.2">
      <c r="I82" s="242"/>
    </row>
    <row r="83" spans="9:9" ht="15.75" customHeight="1" x14ac:dyDescent="0.2">
      <c r="I83" s="242"/>
    </row>
    <row r="84" spans="9:9" ht="15.75" customHeight="1" x14ac:dyDescent="0.2">
      <c r="I84" s="242"/>
    </row>
    <row r="86" spans="9:9" ht="15.75" customHeight="1" x14ac:dyDescent="0.2">
      <c r="I86" s="242"/>
    </row>
    <row r="105" spans="9:9" ht="15.75" customHeight="1" x14ac:dyDescent="0.2">
      <c r="I105" s="137"/>
    </row>
    <row r="120" spans="9:9" ht="15.75" customHeight="1" x14ac:dyDescent="0.2">
      <c r="I120" s="137"/>
    </row>
    <row r="129" spans="1:1" ht="15.75" customHeight="1" x14ac:dyDescent="0.2">
      <c r="A129" s="239"/>
    </row>
    <row r="131" spans="1:1" ht="15.75" customHeight="1" x14ac:dyDescent="0.2">
      <c r="A131" s="239"/>
    </row>
    <row r="132" spans="1:1" ht="15.75" customHeight="1" x14ac:dyDescent="0.2">
      <c r="A132" s="239"/>
    </row>
    <row r="148" spans="2:3" ht="15.75" customHeight="1" x14ac:dyDescent="0.2">
      <c r="B148" s="239"/>
      <c r="C148" s="250"/>
    </row>
    <row r="150" spans="2:3" ht="15.75" customHeight="1" x14ac:dyDescent="0.2">
      <c r="B150" s="239"/>
      <c r="C150" s="238"/>
    </row>
    <row r="151" spans="2:3" ht="15.75" customHeight="1" x14ac:dyDescent="0.2">
      <c r="B151" s="239"/>
      <c r="C151" s="238"/>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2"/>
  <sheetViews>
    <sheetView topLeftCell="A107" workbookViewId="0">
      <selection activeCell="D127" sqref="D127"/>
    </sheetView>
  </sheetViews>
  <sheetFormatPr defaultColWidth="8.6640625" defaultRowHeight="15" customHeight="1" x14ac:dyDescent="0.2"/>
  <cols>
    <col min="1" max="1" width="12.33203125" style="128" bestFit="1" customWidth="1"/>
    <col min="2" max="2" width="11.44140625" style="155" customWidth="1"/>
    <col min="3" max="4" width="6.33203125" style="142" bestFit="1" customWidth="1"/>
    <col min="5" max="5" width="6.6640625" style="136" bestFit="1" customWidth="1"/>
    <col min="6" max="6" width="18.109375" style="188" bestFit="1" customWidth="1"/>
    <col min="7" max="7" width="53.21875" style="131" customWidth="1"/>
    <col min="8" max="8" width="19.5546875" style="229" bestFit="1" customWidth="1"/>
    <col min="9" max="16384" width="8.6640625" style="137"/>
  </cols>
  <sheetData>
    <row r="1" spans="1:18" ht="15.75" x14ac:dyDescent="0.2">
      <c r="A1" s="128" t="s">
        <v>14</v>
      </c>
      <c r="B1" s="217" t="s">
        <v>4</v>
      </c>
      <c r="C1" s="136" t="s">
        <v>5</v>
      </c>
      <c r="D1" s="136" t="s">
        <v>6</v>
      </c>
      <c r="E1" s="136" t="s">
        <v>59</v>
      </c>
      <c r="G1" s="131" t="s">
        <v>13</v>
      </c>
      <c r="H1" s="230" t="s">
        <v>221</v>
      </c>
      <c r="J1" s="138"/>
      <c r="K1" s="139"/>
      <c r="L1" s="139"/>
      <c r="M1" s="139"/>
      <c r="N1" s="139"/>
      <c r="O1" s="139"/>
      <c r="P1" s="139"/>
      <c r="Q1" s="139"/>
      <c r="R1" s="139"/>
    </row>
    <row r="2" spans="1:18" ht="15.75" x14ac:dyDescent="0.2">
      <c r="A2" s="193"/>
      <c r="B2" s="217"/>
      <c r="C2" s="194"/>
      <c r="D2" s="194"/>
      <c r="E2" s="194"/>
      <c r="F2" s="194"/>
      <c r="G2" s="206" t="s">
        <v>222</v>
      </c>
      <c r="H2" s="230"/>
      <c r="J2" s="138"/>
      <c r="K2" s="139"/>
      <c r="L2" s="139"/>
      <c r="M2" s="139"/>
      <c r="N2" s="139"/>
      <c r="O2" s="139"/>
      <c r="P2" s="139"/>
      <c r="Q2" s="139"/>
      <c r="R2" s="139"/>
    </row>
    <row r="3" spans="1:18" s="141" customFormat="1" ht="15" customHeight="1" x14ac:dyDescent="0.25">
      <c r="A3" s="177" t="str">
        <f>Cover_Sheet!A9</f>
        <v>GGLIV-17-03</v>
      </c>
      <c r="B3" s="178" t="s">
        <v>254</v>
      </c>
      <c r="C3" s="194">
        <v>21</v>
      </c>
      <c r="D3" s="132">
        <v>23</v>
      </c>
      <c r="E3" s="194">
        <f t="shared" ref="E3:E96" si="0">D3-C3</f>
        <v>2</v>
      </c>
      <c r="F3" s="194"/>
      <c r="G3" s="307"/>
      <c r="H3" s="231"/>
      <c r="I3" s="137"/>
      <c r="K3" s="117"/>
      <c r="L3" s="117"/>
      <c r="M3" s="117"/>
      <c r="N3" s="117"/>
    </row>
    <row r="4" spans="1:18" s="141" customFormat="1" ht="15" customHeight="1" x14ac:dyDescent="0.25">
      <c r="A4" s="177" t="str">
        <f t="shared" ref="A4:A67" si="1">A3</f>
        <v>GGLIV-17-03</v>
      </c>
      <c r="B4" s="178" t="s">
        <v>255</v>
      </c>
      <c r="C4" s="194">
        <f>D3</f>
        <v>23</v>
      </c>
      <c r="D4" s="132">
        <v>24</v>
      </c>
      <c r="E4" s="194">
        <f t="shared" si="0"/>
        <v>1</v>
      </c>
      <c r="F4" s="194"/>
      <c r="H4" s="231"/>
      <c r="I4" s="137"/>
      <c r="K4" s="117"/>
      <c r="L4" s="117"/>
      <c r="M4" s="117"/>
      <c r="N4" s="117"/>
    </row>
    <row r="5" spans="1:18" s="141" customFormat="1" ht="15" customHeight="1" x14ac:dyDescent="0.25">
      <c r="A5" s="177" t="str">
        <f t="shared" si="1"/>
        <v>GGLIV-17-03</v>
      </c>
      <c r="B5" s="178" t="s">
        <v>256</v>
      </c>
      <c r="C5" s="194">
        <f t="shared" ref="C5:C68" si="2">D4</f>
        <v>24</v>
      </c>
      <c r="D5" s="132">
        <v>25.5</v>
      </c>
      <c r="E5" s="194">
        <f t="shared" si="0"/>
        <v>1.5</v>
      </c>
      <c r="F5" s="194"/>
      <c r="G5" s="131"/>
      <c r="H5" s="231"/>
      <c r="I5" s="137"/>
      <c r="K5" s="117"/>
      <c r="L5" s="117"/>
      <c r="M5" s="117"/>
      <c r="N5" s="117"/>
    </row>
    <row r="6" spans="1:18" s="141" customFormat="1" ht="15" customHeight="1" x14ac:dyDescent="0.25">
      <c r="A6" s="177" t="str">
        <f t="shared" si="1"/>
        <v>GGLIV-17-03</v>
      </c>
      <c r="B6" s="178" t="s">
        <v>257</v>
      </c>
      <c r="C6" s="194">
        <f t="shared" si="2"/>
        <v>25.5</v>
      </c>
      <c r="D6" s="132">
        <v>27</v>
      </c>
      <c r="E6" s="194">
        <f t="shared" si="0"/>
        <v>1.5</v>
      </c>
      <c r="F6" s="194"/>
      <c r="G6" s="131"/>
      <c r="H6" s="231"/>
      <c r="I6" s="137"/>
      <c r="K6" s="117"/>
      <c r="L6" s="117"/>
      <c r="M6" s="117"/>
      <c r="N6" s="117"/>
    </row>
    <row r="7" spans="1:18" s="141" customFormat="1" ht="15" customHeight="1" x14ac:dyDescent="0.25">
      <c r="A7" s="177" t="str">
        <f t="shared" si="1"/>
        <v>GGLIV-17-03</v>
      </c>
      <c r="B7" s="178" t="s">
        <v>258</v>
      </c>
      <c r="C7" s="194">
        <f t="shared" si="2"/>
        <v>27</v>
      </c>
      <c r="D7" s="132">
        <v>28.5</v>
      </c>
      <c r="E7" s="194">
        <f t="shared" si="0"/>
        <v>1.5</v>
      </c>
      <c r="F7" s="195"/>
      <c r="G7" s="140"/>
      <c r="H7" s="231"/>
      <c r="I7" s="137"/>
      <c r="K7" s="117"/>
      <c r="L7" s="117"/>
      <c r="M7" s="117"/>
      <c r="N7" s="117"/>
    </row>
    <row r="8" spans="1:18" s="141" customFormat="1" ht="15" customHeight="1" x14ac:dyDescent="0.25">
      <c r="A8" s="177" t="str">
        <f t="shared" si="1"/>
        <v>GGLIV-17-03</v>
      </c>
      <c r="B8" s="178" t="s">
        <v>259</v>
      </c>
      <c r="C8" s="194">
        <f t="shared" si="2"/>
        <v>28.5</v>
      </c>
      <c r="D8" s="132">
        <v>30.1</v>
      </c>
      <c r="E8" s="194">
        <f t="shared" si="0"/>
        <v>1.6000000000000014</v>
      </c>
      <c r="F8" s="194"/>
      <c r="G8" s="140"/>
      <c r="H8" s="231"/>
      <c r="I8" s="137"/>
      <c r="J8" s="117"/>
      <c r="K8" s="117"/>
      <c r="L8" s="117"/>
      <c r="M8" s="117"/>
      <c r="N8" s="117"/>
    </row>
    <row r="9" spans="1:18" s="141" customFormat="1" ht="15" customHeight="1" x14ac:dyDescent="0.25">
      <c r="A9" s="177" t="str">
        <f t="shared" si="1"/>
        <v>GGLIV-17-03</v>
      </c>
      <c r="B9" s="178" t="s">
        <v>260</v>
      </c>
      <c r="C9" s="194">
        <f t="shared" si="2"/>
        <v>30.1</v>
      </c>
      <c r="D9" s="132">
        <v>31.6</v>
      </c>
      <c r="E9" s="194">
        <f t="shared" si="0"/>
        <v>1.5</v>
      </c>
      <c r="F9" s="194"/>
      <c r="G9" s="140"/>
      <c r="H9" s="231"/>
      <c r="I9" s="137"/>
      <c r="J9" s="117"/>
      <c r="K9" s="117"/>
      <c r="L9" s="117"/>
      <c r="M9" s="117"/>
      <c r="N9" s="117"/>
    </row>
    <row r="10" spans="1:18" s="141" customFormat="1" ht="15" customHeight="1" x14ac:dyDescent="0.25">
      <c r="A10" s="177" t="str">
        <f t="shared" si="1"/>
        <v>GGLIV-17-03</v>
      </c>
      <c r="B10" s="178" t="s">
        <v>261</v>
      </c>
      <c r="C10" s="194">
        <f t="shared" si="2"/>
        <v>31.6</v>
      </c>
      <c r="D10" s="132">
        <v>33.15</v>
      </c>
      <c r="E10" s="194">
        <f t="shared" si="0"/>
        <v>1.5499999999999972</v>
      </c>
      <c r="F10" s="194"/>
      <c r="G10" s="140"/>
      <c r="H10" s="231"/>
      <c r="I10" s="137"/>
      <c r="J10" s="117"/>
    </row>
    <row r="11" spans="1:18" s="141" customFormat="1" ht="15" customHeight="1" x14ac:dyDescent="0.25">
      <c r="A11" s="177" t="str">
        <f t="shared" si="1"/>
        <v>GGLIV-17-03</v>
      </c>
      <c r="B11" s="178" t="s">
        <v>262</v>
      </c>
      <c r="C11" s="194">
        <f t="shared" si="2"/>
        <v>33.15</v>
      </c>
      <c r="D11" s="132">
        <v>34.5</v>
      </c>
      <c r="E11" s="194">
        <f t="shared" si="0"/>
        <v>1.3500000000000014</v>
      </c>
      <c r="F11" s="194"/>
      <c r="G11" s="140"/>
      <c r="H11" s="231"/>
      <c r="I11" s="137"/>
      <c r="J11" s="117"/>
    </row>
    <row r="12" spans="1:18" s="141" customFormat="1" ht="15" customHeight="1" x14ac:dyDescent="0.25">
      <c r="A12" s="177" t="str">
        <f t="shared" si="1"/>
        <v>GGLIV-17-03</v>
      </c>
      <c r="B12" s="178" t="s">
        <v>263</v>
      </c>
      <c r="C12" s="194">
        <f t="shared" si="2"/>
        <v>34.5</v>
      </c>
      <c r="D12" s="132">
        <v>36</v>
      </c>
      <c r="E12" s="194">
        <f t="shared" si="0"/>
        <v>1.5</v>
      </c>
      <c r="F12" s="194"/>
      <c r="G12" s="140"/>
      <c r="H12" s="231"/>
      <c r="I12" s="137"/>
      <c r="J12" s="117"/>
    </row>
    <row r="13" spans="1:18" s="141" customFormat="1" ht="15" customHeight="1" x14ac:dyDescent="0.25">
      <c r="A13" s="177" t="str">
        <f t="shared" si="1"/>
        <v>GGLIV-17-03</v>
      </c>
      <c r="B13" s="178" t="s">
        <v>264</v>
      </c>
      <c r="C13" s="194">
        <f t="shared" si="2"/>
        <v>36</v>
      </c>
      <c r="D13" s="132">
        <v>37.5</v>
      </c>
      <c r="E13" s="194">
        <f t="shared" si="0"/>
        <v>1.5</v>
      </c>
      <c r="F13" s="194"/>
      <c r="G13" s="140"/>
      <c r="H13" s="231"/>
      <c r="I13" s="137"/>
      <c r="J13" s="117"/>
    </row>
    <row r="14" spans="1:18" s="141" customFormat="1" ht="15" customHeight="1" x14ac:dyDescent="0.2">
      <c r="A14" s="177" t="str">
        <f t="shared" si="1"/>
        <v>GGLIV-17-03</v>
      </c>
      <c r="B14" s="178" t="s">
        <v>265</v>
      </c>
      <c r="C14" s="194">
        <f t="shared" si="2"/>
        <v>37.5</v>
      </c>
      <c r="D14" s="132">
        <v>39</v>
      </c>
      <c r="E14" s="194">
        <f t="shared" si="0"/>
        <v>1.5</v>
      </c>
      <c r="F14" s="194"/>
      <c r="H14" s="232"/>
      <c r="J14" s="117"/>
    </row>
    <row r="15" spans="1:18" s="141" customFormat="1" ht="15" customHeight="1" x14ac:dyDescent="0.25">
      <c r="A15" s="177" t="str">
        <f t="shared" si="1"/>
        <v>GGLIV-17-03</v>
      </c>
      <c r="B15" s="178" t="s">
        <v>266</v>
      </c>
      <c r="C15" s="194">
        <f t="shared" si="2"/>
        <v>39</v>
      </c>
      <c r="D15" s="132">
        <v>40.5</v>
      </c>
      <c r="E15" s="194">
        <f t="shared" si="0"/>
        <v>1.5</v>
      </c>
      <c r="F15" s="194"/>
      <c r="G15" s="140"/>
      <c r="H15" s="231"/>
      <c r="I15" s="117"/>
      <c r="J15" s="117"/>
    </row>
    <row r="16" spans="1:18" s="141" customFormat="1" ht="15" customHeight="1" x14ac:dyDescent="0.25">
      <c r="A16" s="177" t="str">
        <f t="shared" si="1"/>
        <v>GGLIV-17-03</v>
      </c>
      <c r="B16" s="178" t="s">
        <v>267</v>
      </c>
      <c r="C16" s="194">
        <f t="shared" si="2"/>
        <v>40.5</v>
      </c>
      <c r="D16" s="132">
        <v>41.5</v>
      </c>
      <c r="E16" s="194">
        <f t="shared" si="0"/>
        <v>1</v>
      </c>
      <c r="F16" s="194"/>
      <c r="G16" s="140"/>
      <c r="H16" s="231"/>
      <c r="I16" s="117"/>
      <c r="J16" s="117"/>
    </row>
    <row r="17" spans="1:9" s="141" customFormat="1" ht="15" customHeight="1" x14ac:dyDescent="0.25">
      <c r="A17" s="177" t="str">
        <f t="shared" si="1"/>
        <v>GGLIV-17-03</v>
      </c>
      <c r="B17" s="178" t="s">
        <v>268</v>
      </c>
      <c r="C17" s="194">
        <f t="shared" si="2"/>
        <v>41.5</v>
      </c>
      <c r="D17" s="132">
        <v>42.75</v>
      </c>
      <c r="E17" s="194">
        <f t="shared" si="0"/>
        <v>1.25</v>
      </c>
      <c r="F17" s="287"/>
      <c r="G17" s="140"/>
      <c r="H17" s="231"/>
      <c r="I17" s="117"/>
    </row>
    <row r="18" spans="1:9" s="141" customFormat="1" ht="15" customHeight="1" x14ac:dyDescent="0.25">
      <c r="A18" s="177" t="str">
        <f t="shared" si="1"/>
        <v>GGLIV-17-03</v>
      </c>
      <c r="B18" s="178" t="s">
        <v>269</v>
      </c>
      <c r="C18" s="194">
        <f t="shared" si="2"/>
        <v>42.75</v>
      </c>
      <c r="D18" s="132">
        <v>44</v>
      </c>
      <c r="E18" s="194">
        <f t="shared" si="0"/>
        <v>1.25</v>
      </c>
      <c r="F18" s="194"/>
      <c r="G18" s="140"/>
      <c r="H18" s="231"/>
      <c r="I18" s="117"/>
    </row>
    <row r="19" spans="1:9" s="141" customFormat="1" ht="15" customHeight="1" x14ac:dyDescent="0.25">
      <c r="A19" s="177" t="str">
        <f t="shared" si="1"/>
        <v>GGLIV-17-03</v>
      </c>
      <c r="B19" s="178" t="s">
        <v>270</v>
      </c>
      <c r="C19" s="194">
        <f t="shared" si="2"/>
        <v>44</v>
      </c>
      <c r="D19" s="132">
        <v>44.5</v>
      </c>
      <c r="E19" s="194">
        <f t="shared" si="0"/>
        <v>0.5</v>
      </c>
      <c r="F19" s="194"/>
      <c r="G19" s="140"/>
      <c r="H19" s="231"/>
      <c r="I19" s="117"/>
    </row>
    <row r="20" spans="1:9" s="141" customFormat="1" ht="15" customHeight="1" x14ac:dyDescent="0.25">
      <c r="A20" s="177" t="str">
        <f t="shared" si="1"/>
        <v>GGLIV-17-03</v>
      </c>
      <c r="B20" s="178" t="s">
        <v>271</v>
      </c>
      <c r="C20" s="194">
        <f t="shared" si="2"/>
        <v>44.5</v>
      </c>
      <c r="D20" s="132">
        <v>45.5</v>
      </c>
      <c r="E20" s="194">
        <f t="shared" si="0"/>
        <v>1</v>
      </c>
      <c r="F20" s="194"/>
      <c r="G20" s="140"/>
      <c r="H20" s="231"/>
      <c r="I20" s="117"/>
    </row>
    <row r="21" spans="1:9" s="141" customFormat="1" ht="15" customHeight="1" x14ac:dyDescent="0.25">
      <c r="A21" s="177" t="str">
        <f t="shared" si="1"/>
        <v>GGLIV-17-03</v>
      </c>
      <c r="B21" s="178" t="s">
        <v>272</v>
      </c>
      <c r="C21" s="194"/>
      <c r="D21" s="132"/>
      <c r="E21" s="194"/>
      <c r="F21" s="194" t="s">
        <v>373</v>
      </c>
      <c r="H21" s="231"/>
      <c r="I21" s="117"/>
    </row>
    <row r="22" spans="1:9" s="141" customFormat="1" ht="15" customHeight="1" x14ac:dyDescent="0.25">
      <c r="A22" s="177" t="str">
        <f t="shared" si="1"/>
        <v>GGLIV-17-03</v>
      </c>
      <c r="B22" s="178" t="s">
        <v>273</v>
      </c>
      <c r="C22" s="194">
        <f>D20</f>
        <v>45.5</v>
      </c>
      <c r="D22" s="132">
        <v>46.5</v>
      </c>
      <c r="E22" s="194">
        <f t="shared" si="0"/>
        <v>1</v>
      </c>
      <c r="H22" s="231"/>
      <c r="I22" s="117"/>
    </row>
    <row r="23" spans="1:9" s="141" customFormat="1" ht="15" customHeight="1" x14ac:dyDescent="0.25">
      <c r="A23" s="177" t="str">
        <f t="shared" si="1"/>
        <v>GGLIV-17-03</v>
      </c>
      <c r="B23" s="178" t="s">
        <v>274</v>
      </c>
      <c r="C23" s="194">
        <f t="shared" si="2"/>
        <v>46.5</v>
      </c>
      <c r="D23" s="132">
        <v>48</v>
      </c>
      <c r="E23" s="194">
        <f t="shared" si="0"/>
        <v>1.5</v>
      </c>
      <c r="G23" s="140"/>
      <c r="H23" s="231"/>
      <c r="I23" s="117"/>
    </row>
    <row r="24" spans="1:9" s="141" customFormat="1" ht="15" customHeight="1" x14ac:dyDescent="0.25">
      <c r="A24" s="177" t="str">
        <f t="shared" si="1"/>
        <v>GGLIV-17-03</v>
      </c>
      <c r="B24" s="178" t="s">
        <v>275</v>
      </c>
      <c r="C24" s="194">
        <f t="shared" si="2"/>
        <v>48</v>
      </c>
      <c r="D24" s="132">
        <v>49</v>
      </c>
      <c r="E24" s="194">
        <f t="shared" si="0"/>
        <v>1</v>
      </c>
      <c r="F24" s="194"/>
      <c r="G24" s="140"/>
      <c r="H24" s="231"/>
      <c r="I24" s="117"/>
    </row>
    <row r="25" spans="1:9" s="141" customFormat="1" ht="15" customHeight="1" x14ac:dyDescent="0.25">
      <c r="A25" s="177" t="str">
        <f t="shared" si="1"/>
        <v>GGLIV-17-03</v>
      </c>
      <c r="B25" s="178" t="s">
        <v>276</v>
      </c>
      <c r="C25" s="194">
        <f t="shared" si="2"/>
        <v>49</v>
      </c>
      <c r="D25" s="132">
        <v>50</v>
      </c>
      <c r="E25" s="194">
        <f t="shared" si="0"/>
        <v>1</v>
      </c>
      <c r="G25" s="140"/>
      <c r="H25" s="231"/>
      <c r="I25" s="117"/>
    </row>
    <row r="26" spans="1:9" s="141" customFormat="1" ht="15" customHeight="1" x14ac:dyDescent="0.25">
      <c r="A26" s="177" t="str">
        <f t="shared" si="1"/>
        <v>GGLIV-17-03</v>
      </c>
      <c r="B26" s="178" t="s">
        <v>277</v>
      </c>
      <c r="C26" s="194">
        <f t="shared" si="2"/>
        <v>50</v>
      </c>
      <c r="D26" s="132">
        <v>51</v>
      </c>
      <c r="E26" s="194">
        <f t="shared" si="0"/>
        <v>1</v>
      </c>
      <c r="F26" s="194"/>
      <c r="G26" s="140"/>
      <c r="H26" s="231"/>
      <c r="I26" s="117"/>
    </row>
    <row r="27" spans="1:9" s="141" customFormat="1" ht="15" customHeight="1" x14ac:dyDescent="0.25">
      <c r="A27" s="177" t="str">
        <f t="shared" si="1"/>
        <v>GGLIV-17-03</v>
      </c>
      <c r="B27" s="178" t="s">
        <v>278</v>
      </c>
      <c r="C27" s="194">
        <f t="shared" si="2"/>
        <v>51</v>
      </c>
      <c r="D27" s="132">
        <v>52.5</v>
      </c>
      <c r="E27" s="194">
        <f t="shared" si="0"/>
        <v>1.5</v>
      </c>
      <c r="F27" s="194"/>
      <c r="G27" s="140"/>
      <c r="H27" s="231"/>
      <c r="I27" s="117"/>
    </row>
    <row r="28" spans="1:9" s="141" customFormat="1" ht="15" customHeight="1" x14ac:dyDescent="0.25">
      <c r="A28" s="177" t="str">
        <f t="shared" si="1"/>
        <v>GGLIV-17-03</v>
      </c>
      <c r="B28" s="178" t="s">
        <v>279</v>
      </c>
      <c r="C28" s="194">
        <f t="shared" si="2"/>
        <v>52.5</v>
      </c>
      <c r="D28" s="132">
        <v>53.5</v>
      </c>
      <c r="E28" s="194">
        <f t="shared" si="0"/>
        <v>1</v>
      </c>
      <c r="F28" s="194"/>
      <c r="H28" s="231"/>
      <c r="I28" s="117"/>
    </row>
    <row r="29" spans="1:9" s="141" customFormat="1" ht="15" customHeight="1" x14ac:dyDescent="0.25">
      <c r="A29" s="177" t="str">
        <f t="shared" si="1"/>
        <v>GGLIV-17-03</v>
      </c>
      <c r="B29" s="178" t="s">
        <v>280</v>
      </c>
      <c r="C29" s="194">
        <f t="shared" si="2"/>
        <v>53.5</v>
      </c>
      <c r="D29" s="132">
        <v>54.5</v>
      </c>
      <c r="E29" s="194">
        <f t="shared" si="0"/>
        <v>1</v>
      </c>
      <c r="F29" s="194"/>
      <c r="G29" s="140"/>
      <c r="H29" s="231"/>
      <c r="I29" s="117"/>
    </row>
    <row r="30" spans="1:9" s="141" customFormat="1" ht="15" customHeight="1" x14ac:dyDescent="0.25">
      <c r="A30" s="177" t="str">
        <f t="shared" si="1"/>
        <v>GGLIV-17-03</v>
      </c>
      <c r="B30" s="178" t="s">
        <v>281</v>
      </c>
      <c r="C30" s="194">
        <f t="shared" si="2"/>
        <v>54.5</v>
      </c>
      <c r="D30" s="132">
        <v>55.5</v>
      </c>
      <c r="E30" s="194">
        <f t="shared" si="0"/>
        <v>1</v>
      </c>
      <c r="F30" s="194"/>
      <c r="G30" s="140"/>
      <c r="H30" s="231"/>
      <c r="I30" s="117"/>
    </row>
    <row r="31" spans="1:9" s="141" customFormat="1" ht="15" customHeight="1" x14ac:dyDescent="0.25">
      <c r="A31" s="177" t="str">
        <f t="shared" si="1"/>
        <v>GGLIV-17-03</v>
      </c>
      <c r="B31" s="178" t="s">
        <v>282</v>
      </c>
      <c r="C31" s="194">
        <f t="shared" si="2"/>
        <v>55.5</v>
      </c>
      <c r="D31" s="132">
        <v>56.5</v>
      </c>
      <c r="E31" s="194">
        <f t="shared" si="0"/>
        <v>1</v>
      </c>
      <c r="F31" s="194"/>
      <c r="G31" s="140"/>
      <c r="H31" s="231"/>
      <c r="I31" s="117"/>
    </row>
    <row r="32" spans="1:9" s="141" customFormat="1" ht="15" customHeight="1" x14ac:dyDescent="0.25">
      <c r="A32" s="177" t="str">
        <f t="shared" si="1"/>
        <v>GGLIV-17-03</v>
      </c>
      <c r="B32" s="178" t="s">
        <v>283</v>
      </c>
      <c r="C32" s="194">
        <f t="shared" si="2"/>
        <v>56.5</v>
      </c>
      <c r="D32" s="132">
        <v>57.5</v>
      </c>
      <c r="E32" s="194">
        <f t="shared" si="0"/>
        <v>1</v>
      </c>
      <c r="G32" s="140"/>
      <c r="H32" s="231"/>
      <c r="I32" s="117"/>
    </row>
    <row r="33" spans="1:9" s="141" customFormat="1" ht="15" customHeight="1" x14ac:dyDescent="0.25">
      <c r="A33" s="177" t="str">
        <f t="shared" si="1"/>
        <v>GGLIV-17-03</v>
      </c>
      <c r="B33" s="178" t="s">
        <v>284</v>
      </c>
      <c r="C33" s="194">
        <f t="shared" si="2"/>
        <v>57.5</v>
      </c>
      <c r="D33" s="132">
        <v>58.4</v>
      </c>
      <c r="E33" s="194">
        <f t="shared" si="0"/>
        <v>0.89999999999999858</v>
      </c>
      <c r="F33" s="194"/>
      <c r="G33" s="140"/>
      <c r="H33" s="231"/>
      <c r="I33" s="117"/>
    </row>
    <row r="34" spans="1:9" s="141" customFormat="1" ht="15" customHeight="1" x14ac:dyDescent="0.25">
      <c r="A34" s="177" t="str">
        <f t="shared" si="1"/>
        <v>GGLIV-17-03</v>
      </c>
      <c r="B34" s="178" t="s">
        <v>285</v>
      </c>
      <c r="C34" s="194">
        <f t="shared" si="2"/>
        <v>58.4</v>
      </c>
      <c r="D34" s="132">
        <v>59.4</v>
      </c>
      <c r="E34" s="194">
        <f t="shared" si="0"/>
        <v>1</v>
      </c>
      <c r="F34" s="194"/>
      <c r="G34" s="140"/>
      <c r="H34" s="231"/>
      <c r="I34" s="117"/>
    </row>
    <row r="35" spans="1:9" s="141" customFormat="1" ht="15" customHeight="1" x14ac:dyDescent="0.25">
      <c r="A35" s="177" t="str">
        <f t="shared" si="1"/>
        <v>GGLIV-17-03</v>
      </c>
      <c r="B35" s="178" t="s">
        <v>286</v>
      </c>
      <c r="C35" s="194">
        <f t="shared" si="2"/>
        <v>59.4</v>
      </c>
      <c r="D35" s="132">
        <v>60.3</v>
      </c>
      <c r="E35" s="194">
        <f t="shared" si="0"/>
        <v>0.89999999999999858</v>
      </c>
      <c r="F35" s="194"/>
      <c r="G35" s="140"/>
      <c r="H35" s="231"/>
      <c r="I35" s="117"/>
    </row>
    <row r="36" spans="1:9" s="141" customFormat="1" ht="15" customHeight="1" x14ac:dyDescent="0.25">
      <c r="A36" s="177" t="str">
        <f t="shared" si="1"/>
        <v>GGLIV-17-03</v>
      </c>
      <c r="B36" s="178" t="s">
        <v>287</v>
      </c>
      <c r="C36" s="194">
        <f t="shared" si="2"/>
        <v>60.3</v>
      </c>
      <c r="D36" s="132">
        <v>61.5</v>
      </c>
      <c r="E36" s="194">
        <f t="shared" si="0"/>
        <v>1.2000000000000028</v>
      </c>
      <c r="F36" s="194"/>
      <c r="G36" s="140"/>
      <c r="H36" s="231"/>
      <c r="I36" s="117"/>
    </row>
    <row r="37" spans="1:9" s="141" customFormat="1" ht="15" customHeight="1" x14ac:dyDescent="0.25">
      <c r="A37" s="177" t="str">
        <f t="shared" si="1"/>
        <v>GGLIV-17-03</v>
      </c>
      <c r="B37" s="178" t="s">
        <v>288</v>
      </c>
      <c r="C37" s="194">
        <f t="shared" si="2"/>
        <v>61.5</v>
      </c>
      <c r="D37" s="132">
        <v>63</v>
      </c>
      <c r="E37" s="194">
        <f t="shared" si="0"/>
        <v>1.5</v>
      </c>
      <c r="F37" s="194"/>
      <c r="G37" s="140"/>
      <c r="H37" s="231"/>
      <c r="I37" s="117"/>
    </row>
    <row r="38" spans="1:9" s="141" customFormat="1" ht="15" customHeight="1" x14ac:dyDescent="0.25">
      <c r="A38" s="177" t="str">
        <f t="shared" si="1"/>
        <v>GGLIV-17-03</v>
      </c>
      <c r="B38" s="178" t="s">
        <v>289</v>
      </c>
      <c r="C38" s="194">
        <f t="shared" si="2"/>
        <v>63</v>
      </c>
      <c r="D38" s="132">
        <v>64</v>
      </c>
      <c r="E38" s="194">
        <f t="shared" si="0"/>
        <v>1</v>
      </c>
      <c r="G38" s="140"/>
      <c r="H38" s="231"/>
      <c r="I38" s="117"/>
    </row>
    <row r="39" spans="1:9" s="141" customFormat="1" ht="15" customHeight="1" x14ac:dyDescent="0.25">
      <c r="A39" s="177" t="str">
        <f t="shared" si="1"/>
        <v>GGLIV-17-03</v>
      </c>
      <c r="B39" s="178" t="s">
        <v>290</v>
      </c>
      <c r="C39" s="194">
        <f t="shared" si="2"/>
        <v>64</v>
      </c>
      <c r="D39" s="132">
        <v>65</v>
      </c>
      <c r="E39" s="194">
        <f t="shared" si="0"/>
        <v>1</v>
      </c>
      <c r="F39" s="194"/>
      <c r="G39" s="140"/>
      <c r="H39" s="231"/>
      <c r="I39" s="117"/>
    </row>
    <row r="40" spans="1:9" ht="15" customHeight="1" x14ac:dyDescent="0.25">
      <c r="A40" s="177" t="str">
        <f t="shared" si="1"/>
        <v>GGLIV-17-03</v>
      </c>
      <c r="B40" s="178" t="s">
        <v>291</v>
      </c>
      <c r="C40" s="194">
        <f t="shared" si="2"/>
        <v>65</v>
      </c>
      <c r="D40" s="132">
        <v>65.75</v>
      </c>
      <c r="E40" s="194">
        <f t="shared" si="0"/>
        <v>0.75</v>
      </c>
      <c r="F40" s="194"/>
      <c r="G40" s="140"/>
      <c r="H40" s="231"/>
      <c r="I40" s="117"/>
    </row>
    <row r="41" spans="1:9" ht="15" customHeight="1" x14ac:dyDescent="0.25">
      <c r="A41" s="177" t="str">
        <f t="shared" si="1"/>
        <v>GGLIV-17-03</v>
      </c>
      <c r="B41" s="178" t="s">
        <v>292</v>
      </c>
      <c r="C41" s="194"/>
      <c r="D41" s="132"/>
      <c r="E41" s="194"/>
      <c r="F41" s="194" t="s">
        <v>375</v>
      </c>
      <c r="G41" s="140"/>
      <c r="H41" s="231"/>
      <c r="I41" s="117"/>
    </row>
    <row r="42" spans="1:9" ht="15" customHeight="1" x14ac:dyDescent="0.25">
      <c r="A42" s="177" t="str">
        <f t="shared" si="1"/>
        <v>GGLIV-17-03</v>
      </c>
      <c r="B42" s="178" t="s">
        <v>293</v>
      </c>
      <c r="C42" s="194">
        <v>65.75</v>
      </c>
      <c r="D42" s="132">
        <v>66.5</v>
      </c>
      <c r="E42" s="194">
        <f t="shared" si="0"/>
        <v>0.75</v>
      </c>
      <c r="F42" s="194"/>
      <c r="G42" s="140"/>
      <c r="H42" s="231"/>
      <c r="I42" s="117"/>
    </row>
    <row r="43" spans="1:9" ht="15" customHeight="1" x14ac:dyDescent="0.25">
      <c r="A43" s="177" t="str">
        <f t="shared" si="1"/>
        <v>GGLIV-17-03</v>
      </c>
      <c r="B43" s="178" t="s">
        <v>294</v>
      </c>
      <c r="C43" s="194">
        <f t="shared" si="2"/>
        <v>66.5</v>
      </c>
      <c r="D43" s="132">
        <v>67.5</v>
      </c>
      <c r="E43" s="194">
        <f t="shared" si="0"/>
        <v>1</v>
      </c>
      <c r="F43" s="194"/>
      <c r="G43" s="140"/>
      <c r="H43" s="231"/>
      <c r="I43" s="117"/>
    </row>
    <row r="44" spans="1:9" ht="15" customHeight="1" x14ac:dyDescent="0.2">
      <c r="A44" s="177" t="str">
        <f t="shared" si="1"/>
        <v>GGLIV-17-03</v>
      </c>
      <c r="B44" s="178" t="s">
        <v>295</v>
      </c>
      <c r="C44" s="194">
        <f t="shared" si="2"/>
        <v>67.5</v>
      </c>
      <c r="D44" s="132">
        <v>69</v>
      </c>
      <c r="E44" s="194">
        <f t="shared" si="0"/>
        <v>1.5</v>
      </c>
      <c r="F44" s="287"/>
      <c r="G44" s="137"/>
      <c r="I44" s="117"/>
    </row>
    <row r="45" spans="1:9" ht="15" customHeight="1" x14ac:dyDescent="0.2">
      <c r="A45" s="177" t="str">
        <f t="shared" si="1"/>
        <v>GGLIV-17-03</v>
      </c>
      <c r="B45" s="178" t="s">
        <v>296</v>
      </c>
      <c r="C45" s="194">
        <f t="shared" si="2"/>
        <v>69</v>
      </c>
      <c r="D45" s="132">
        <v>70.5</v>
      </c>
      <c r="E45" s="194">
        <f t="shared" si="0"/>
        <v>1.5</v>
      </c>
      <c r="F45" s="194"/>
      <c r="G45" s="137"/>
    </row>
    <row r="46" spans="1:9" ht="15" customHeight="1" x14ac:dyDescent="0.2">
      <c r="A46" s="177" t="str">
        <f t="shared" si="1"/>
        <v>GGLIV-17-03</v>
      </c>
      <c r="B46" s="178" t="s">
        <v>297</v>
      </c>
      <c r="C46" s="194">
        <f t="shared" si="2"/>
        <v>70.5</v>
      </c>
      <c r="D46" s="132">
        <v>72</v>
      </c>
      <c r="E46" s="194">
        <f t="shared" si="0"/>
        <v>1.5</v>
      </c>
      <c r="F46" s="194"/>
      <c r="G46" s="137"/>
    </row>
    <row r="47" spans="1:9" ht="15" customHeight="1" x14ac:dyDescent="0.2">
      <c r="A47" s="177" t="str">
        <f t="shared" si="1"/>
        <v>GGLIV-17-03</v>
      </c>
      <c r="B47" s="178" t="s">
        <v>298</v>
      </c>
      <c r="C47" s="194">
        <f t="shared" si="2"/>
        <v>72</v>
      </c>
      <c r="D47" s="132">
        <v>72.5</v>
      </c>
      <c r="E47" s="194">
        <f t="shared" si="0"/>
        <v>0.5</v>
      </c>
      <c r="F47" s="194"/>
      <c r="G47" s="131" t="s">
        <v>376</v>
      </c>
    </row>
    <row r="48" spans="1:9" ht="15" customHeight="1" x14ac:dyDescent="0.2">
      <c r="A48" s="177" t="str">
        <f t="shared" si="1"/>
        <v>GGLIV-17-03</v>
      </c>
      <c r="B48" s="178" t="s">
        <v>299</v>
      </c>
      <c r="C48" s="194">
        <f t="shared" si="2"/>
        <v>72.5</v>
      </c>
      <c r="D48" s="132">
        <v>73.099999999999994</v>
      </c>
      <c r="E48" s="194">
        <f t="shared" si="0"/>
        <v>0.59999999999999432</v>
      </c>
      <c r="F48" s="131"/>
    </row>
    <row r="49" spans="1:7" ht="15" customHeight="1" x14ac:dyDescent="0.2">
      <c r="A49" s="177" t="str">
        <f t="shared" si="1"/>
        <v>GGLIV-17-03</v>
      </c>
      <c r="B49" s="178" t="s">
        <v>300</v>
      </c>
      <c r="C49" s="194">
        <f t="shared" si="2"/>
        <v>73.099999999999994</v>
      </c>
      <c r="D49" s="132">
        <v>74</v>
      </c>
      <c r="E49" s="194">
        <f t="shared" si="0"/>
        <v>0.90000000000000568</v>
      </c>
      <c r="F49" s="194"/>
    </row>
    <row r="50" spans="1:7" ht="15" customHeight="1" x14ac:dyDescent="0.2">
      <c r="A50" s="177" t="str">
        <f t="shared" si="1"/>
        <v>GGLIV-17-03</v>
      </c>
      <c r="B50" s="178" t="s">
        <v>301</v>
      </c>
      <c r="C50" s="194">
        <f t="shared" si="2"/>
        <v>74</v>
      </c>
      <c r="D50" s="132">
        <v>75</v>
      </c>
      <c r="E50" s="194">
        <f t="shared" si="0"/>
        <v>1</v>
      </c>
      <c r="F50" s="194"/>
    </row>
    <row r="51" spans="1:7" ht="15" customHeight="1" x14ac:dyDescent="0.2">
      <c r="A51" s="177" t="str">
        <f t="shared" si="1"/>
        <v>GGLIV-17-03</v>
      </c>
      <c r="B51" s="178" t="s">
        <v>302</v>
      </c>
      <c r="C51" s="194">
        <f t="shared" si="2"/>
        <v>75</v>
      </c>
      <c r="D51" s="132">
        <v>76.5</v>
      </c>
      <c r="E51" s="194">
        <f t="shared" si="0"/>
        <v>1.5</v>
      </c>
      <c r="F51" s="194"/>
      <c r="G51" s="137"/>
    </row>
    <row r="52" spans="1:7" ht="15" customHeight="1" x14ac:dyDescent="0.2">
      <c r="A52" s="177" t="str">
        <f t="shared" si="1"/>
        <v>GGLIV-17-03</v>
      </c>
      <c r="B52" s="178" t="s">
        <v>303</v>
      </c>
      <c r="C52" s="194">
        <f t="shared" si="2"/>
        <v>76.5</v>
      </c>
      <c r="D52" s="132">
        <v>78</v>
      </c>
      <c r="E52" s="194">
        <f t="shared" si="0"/>
        <v>1.5</v>
      </c>
      <c r="F52" s="194"/>
      <c r="G52" s="137"/>
    </row>
    <row r="53" spans="1:7" ht="15" customHeight="1" x14ac:dyDescent="0.2">
      <c r="A53" s="177" t="str">
        <f t="shared" si="1"/>
        <v>GGLIV-17-03</v>
      </c>
      <c r="B53" s="178" t="s">
        <v>304</v>
      </c>
      <c r="C53" s="194">
        <f t="shared" si="2"/>
        <v>78</v>
      </c>
      <c r="D53" s="132">
        <v>79.5</v>
      </c>
      <c r="E53" s="194">
        <f t="shared" si="0"/>
        <v>1.5</v>
      </c>
      <c r="F53" s="195"/>
      <c r="G53" s="137"/>
    </row>
    <row r="54" spans="1:7" ht="15" customHeight="1" x14ac:dyDescent="0.2">
      <c r="A54" s="177" t="str">
        <f t="shared" si="1"/>
        <v>GGLIV-17-03</v>
      </c>
      <c r="B54" s="178" t="s">
        <v>305</v>
      </c>
      <c r="C54" s="194">
        <f t="shared" si="2"/>
        <v>79.5</v>
      </c>
      <c r="D54" s="132">
        <v>81</v>
      </c>
      <c r="E54" s="194">
        <f t="shared" si="0"/>
        <v>1.5</v>
      </c>
      <c r="F54" s="287"/>
      <c r="G54" s="137"/>
    </row>
    <row r="55" spans="1:7" ht="15" customHeight="1" x14ac:dyDescent="0.2">
      <c r="A55" s="177" t="str">
        <f t="shared" si="1"/>
        <v>GGLIV-17-03</v>
      </c>
      <c r="B55" s="178" t="s">
        <v>306</v>
      </c>
      <c r="C55" s="194">
        <f t="shared" si="2"/>
        <v>81</v>
      </c>
      <c r="D55" s="132">
        <v>82.5</v>
      </c>
      <c r="E55" s="194">
        <f t="shared" si="0"/>
        <v>1.5</v>
      </c>
      <c r="F55" s="194"/>
      <c r="G55" s="137"/>
    </row>
    <row r="56" spans="1:7" ht="15" customHeight="1" x14ac:dyDescent="0.2">
      <c r="A56" s="177" t="str">
        <f t="shared" si="1"/>
        <v>GGLIV-17-03</v>
      </c>
      <c r="B56" s="178" t="s">
        <v>307</v>
      </c>
      <c r="C56" s="194">
        <f t="shared" si="2"/>
        <v>82.5</v>
      </c>
      <c r="D56" s="132">
        <v>84</v>
      </c>
      <c r="E56" s="194">
        <f t="shared" si="0"/>
        <v>1.5</v>
      </c>
      <c r="F56" s="194"/>
      <c r="G56" s="137"/>
    </row>
    <row r="57" spans="1:7" ht="15" customHeight="1" x14ac:dyDescent="0.2">
      <c r="A57" s="177" t="str">
        <f t="shared" si="1"/>
        <v>GGLIV-17-03</v>
      </c>
      <c r="B57" s="178" t="s">
        <v>308</v>
      </c>
      <c r="C57" s="194">
        <f t="shared" si="2"/>
        <v>84</v>
      </c>
      <c r="D57" s="132">
        <v>85.5</v>
      </c>
      <c r="E57" s="194">
        <f t="shared" si="0"/>
        <v>1.5</v>
      </c>
      <c r="F57" s="194"/>
      <c r="G57" s="137"/>
    </row>
    <row r="58" spans="1:7" ht="15" customHeight="1" x14ac:dyDescent="0.2">
      <c r="A58" s="177" t="str">
        <f t="shared" si="1"/>
        <v>GGLIV-17-03</v>
      </c>
      <c r="B58" s="178" t="s">
        <v>309</v>
      </c>
      <c r="C58" s="194">
        <f t="shared" si="2"/>
        <v>85.5</v>
      </c>
      <c r="D58" s="132">
        <v>87</v>
      </c>
      <c r="E58" s="194">
        <f t="shared" si="0"/>
        <v>1.5</v>
      </c>
      <c r="F58" s="194"/>
      <c r="G58" s="137"/>
    </row>
    <row r="59" spans="1:7" ht="15" customHeight="1" x14ac:dyDescent="0.2">
      <c r="A59" s="177" t="str">
        <f t="shared" si="1"/>
        <v>GGLIV-17-03</v>
      </c>
      <c r="B59" s="178" t="s">
        <v>310</v>
      </c>
      <c r="C59" s="194">
        <f t="shared" si="2"/>
        <v>87</v>
      </c>
      <c r="D59" s="132">
        <v>88.5</v>
      </c>
      <c r="E59" s="194">
        <f t="shared" si="0"/>
        <v>1.5</v>
      </c>
      <c r="F59" s="194"/>
      <c r="G59" s="137"/>
    </row>
    <row r="60" spans="1:7" ht="15" customHeight="1" x14ac:dyDescent="0.2">
      <c r="A60" s="177" t="str">
        <f t="shared" si="1"/>
        <v>GGLIV-17-03</v>
      </c>
      <c r="B60" s="178" t="s">
        <v>311</v>
      </c>
      <c r="C60" s="194">
        <f t="shared" si="2"/>
        <v>88.5</v>
      </c>
      <c r="D60" s="132">
        <v>90</v>
      </c>
      <c r="E60" s="194">
        <f t="shared" si="0"/>
        <v>1.5</v>
      </c>
      <c r="F60" s="194"/>
      <c r="G60" s="137"/>
    </row>
    <row r="61" spans="1:7" ht="15" customHeight="1" x14ac:dyDescent="0.2">
      <c r="A61" s="177" t="str">
        <f t="shared" si="1"/>
        <v>GGLIV-17-03</v>
      </c>
      <c r="B61" s="178" t="s">
        <v>312</v>
      </c>
      <c r="C61" s="194"/>
      <c r="D61" s="132"/>
      <c r="E61" s="194"/>
      <c r="F61" s="194" t="s">
        <v>373</v>
      </c>
      <c r="G61" s="137"/>
    </row>
    <row r="62" spans="1:7" ht="15" customHeight="1" x14ac:dyDescent="0.2">
      <c r="A62" s="177" t="str">
        <f t="shared" si="1"/>
        <v>GGLIV-17-03</v>
      </c>
      <c r="B62" s="178" t="s">
        <v>313</v>
      </c>
      <c r="C62" s="194">
        <f>D60</f>
        <v>90</v>
      </c>
      <c r="D62" s="132">
        <v>91.5</v>
      </c>
      <c r="E62" s="194">
        <f t="shared" si="0"/>
        <v>1.5</v>
      </c>
      <c r="F62" s="194"/>
      <c r="G62" s="137"/>
    </row>
    <row r="63" spans="1:7" ht="15" customHeight="1" x14ac:dyDescent="0.2">
      <c r="A63" s="177" t="str">
        <f t="shared" si="1"/>
        <v>GGLIV-17-03</v>
      </c>
      <c r="B63" s="178" t="s">
        <v>314</v>
      </c>
      <c r="C63" s="194">
        <f t="shared" si="2"/>
        <v>91.5</v>
      </c>
      <c r="D63" s="132">
        <v>93</v>
      </c>
      <c r="E63" s="194">
        <f t="shared" si="0"/>
        <v>1.5</v>
      </c>
      <c r="G63" s="137"/>
    </row>
    <row r="64" spans="1:7" ht="15" customHeight="1" x14ac:dyDescent="0.2">
      <c r="A64" s="177" t="str">
        <f t="shared" si="1"/>
        <v>GGLIV-17-03</v>
      </c>
      <c r="B64" s="178" t="s">
        <v>315</v>
      </c>
      <c r="C64" s="194">
        <f t="shared" si="2"/>
        <v>93</v>
      </c>
      <c r="D64" s="132">
        <v>94.3</v>
      </c>
      <c r="E64" s="194">
        <f t="shared" si="0"/>
        <v>1.2999999999999972</v>
      </c>
      <c r="F64" s="287"/>
      <c r="G64" s="137"/>
    </row>
    <row r="65" spans="1:7" ht="15" customHeight="1" x14ac:dyDescent="0.2">
      <c r="A65" s="177" t="str">
        <f t="shared" si="1"/>
        <v>GGLIV-17-03</v>
      </c>
      <c r="B65" s="178" t="s">
        <v>316</v>
      </c>
      <c r="C65" s="194">
        <f t="shared" si="2"/>
        <v>94.3</v>
      </c>
      <c r="D65" s="132">
        <v>95.2</v>
      </c>
      <c r="E65" s="194">
        <f t="shared" si="0"/>
        <v>0.90000000000000568</v>
      </c>
      <c r="F65" s="194"/>
      <c r="G65" s="137"/>
    </row>
    <row r="66" spans="1:7" ht="15" customHeight="1" x14ac:dyDescent="0.2">
      <c r="A66" s="177" t="str">
        <f t="shared" si="1"/>
        <v>GGLIV-17-03</v>
      </c>
      <c r="B66" s="178" t="s">
        <v>317</v>
      </c>
      <c r="C66" s="194">
        <f t="shared" si="2"/>
        <v>95.2</v>
      </c>
      <c r="D66" s="132">
        <v>96.1</v>
      </c>
      <c r="E66" s="194">
        <f t="shared" si="0"/>
        <v>0.89999999999999147</v>
      </c>
      <c r="F66" s="194"/>
      <c r="G66" s="137"/>
    </row>
    <row r="67" spans="1:7" ht="15" customHeight="1" x14ac:dyDescent="0.2">
      <c r="A67" s="177" t="str">
        <f t="shared" si="1"/>
        <v>GGLIV-17-03</v>
      </c>
      <c r="B67" s="178" t="s">
        <v>318</v>
      </c>
      <c r="C67" s="194">
        <f t="shared" si="2"/>
        <v>96.1</v>
      </c>
      <c r="D67" s="132">
        <v>97</v>
      </c>
      <c r="E67" s="194">
        <f t="shared" si="0"/>
        <v>0.90000000000000568</v>
      </c>
      <c r="F67" s="194"/>
      <c r="G67" s="137"/>
    </row>
    <row r="68" spans="1:7" ht="15" customHeight="1" x14ac:dyDescent="0.2">
      <c r="A68" s="177" t="str">
        <f t="shared" ref="A68:A128" si="3">A67</f>
        <v>GGLIV-17-03</v>
      </c>
      <c r="B68" s="178" t="s">
        <v>319</v>
      </c>
      <c r="C68" s="194">
        <f t="shared" si="2"/>
        <v>97</v>
      </c>
      <c r="D68" s="132">
        <v>97.5</v>
      </c>
      <c r="E68" s="194">
        <f t="shared" si="0"/>
        <v>0.5</v>
      </c>
      <c r="F68" s="194"/>
      <c r="G68" s="137"/>
    </row>
    <row r="69" spans="1:7" ht="15" customHeight="1" x14ac:dyDescent="0.2">
      <c r="A69" s="177" t="str">
        <f t="shared" si="3"/>
        <v>GGLIV-17-03</v>
      </c>
      <c r="B69" s="178" t="s">
        <v>320</v>
      </c>
      <c r="C69" s="194">
        <f t="shared" ref="C69:C127" si="4">D68</f>
        <v>97.5</v>
      </c>
      <c r="D69" s="132">
        <v>98.5</v>
      </c>
      <c r="E69" s="194">
        <f t="shared" si="0"/>
        <v>1</v>
      </c>
      <c r="F69" s="194"/>
      <c r="G69" s="137"/>
    </row>
    <row r="70" spans="1:7" ht="15" customHeight="1" x14ac:dyDescent="0.2">
      <c r="A70" s="177" t="str">
        <f t="shared" si="3"/>
        <v>GGLIV-17-03</v>
      </c>
      <c r="B70" s="178" t="s">
        <v>321</v>
      </c>
      <c r="C70" s="194">
        <f t="shared" si="4"/>
        <v>98.5</v>
      </c>
      <c r="D70" s="132">
        <v>99.5</v>
      </c>
      <c r="E70" s="194">
        <f t="shared" si="0"/>
        <v>1</v>
      </c>
      <c r="F70" s="194"/>
      <c r="G70" s="137"/>
    </row>
    <row r="71" spans="1:7" ht="15" customHeight="1" x14ac:dyDescent="0.2">
      <c r="A71" s="177" t="str">
        <f t="shared" si="3"/>
        <v>GGLIV-17-03</v>
      </c>
      <c r="B71" s="178" t="s">
        <v>322</v>
      </c>
      <c r="C71" s="194">
        <f t="shared" si="4"/>
        <v>99.5</v>
      </c>
      <c r="D71" s="132">
        <v>100.37</v>
      </c>
      <c r="E71" s="194">
        <f t="shared" si="0"/>
        <v>0.87000000000000455</v>
      </c>
      <c r="F71" s="194"/>
      <c r="G71" s="137"/>
    </row>
    <row r="72" spans="1:7" ht="15" customHeight="1" x14ac:dyDescent="0.2">
      <c r="A72" s="177" t="str">
        <f t="shared" si="3"/>
        <v>GGLIV-17-03</v>
      </c>
      <c r="B72" s="178" t="s">
        <v>323</v>
      </c>
      <c r="C72" s="194">
        <f t="shared" si="4"/>
        <v>100.37</v>
      </c>
      <c r="D72" s="132">
        <v>101.3</v>
      </c>
      <c r="E72" s="194">
        <f t="shared" si="0"/>
        <v>0.92999999999999261</v>
      </c>
      <c r="F72" s="224"/>
      <c r="G72" s="137"/>
    </row>
    <row r="73" spans="1:7" ht="15" customHeight="1" x14ac:dyDescent="0.2">
      <c r="A73" s="177" t="str">
        <f t="shared" si="3"/>
        <v>GGLIV-17-03</v>
      </c>
      <c r="B73" s="178" t="s">
        <v>324</v>
      </c>
      <c r="C73" s="194">
        <f t="shared" si="4"/>
        <v>101.3</v>
      </c>
      <c r="D73" s="132">
        <v>102.2</v>
      </c>
      <c r="E73" s="194">
        <f t="shared" si="0"/>
        <v>0.90000000000000568</v>
      </c>
      <c r="F73" s="194"/>
      <c r="G73" s="137"/>
    </row>
    <row r="74" spans="1:7" ht="15" customHeight="1" x14ac:dyDescent="0.2">
      <c r="A74" s="177" t="str">
        <f t="shared" si="3"/>
        <v>GGLIV-17-03</v>
      </c>
      <c r="B74" s="178" t="s">
        <v>325</v>
      </c>
      <c r="C74" s="194">
        <f t="shared" si="4"/>
        <v>102.2</v>
      </c>
      <c r="D74" s="132">
        <v>103.2</v>
      </c>
      <c r="E74" s="194">
        <f t="shared" si="0"/>
        <v>1</v>
      </c>
      <c r="F74" s="287"/>
      <c r="G74" s="137"/>
    </row>
    <row r="75" spans="1:7" ht="15" customHeight="1" x14ac:dyDescent="0.2">
      <c r="A75" s="177" t="str">
        <f t="shared" si="3"/>
        <v>GGLIV-17-03</v>
      </c>
      <c r="B75" s="178" t="s">
        <v>326</v>
      </c>
      <c r="C75" s="194">
        <f t="shared" si="4"/>
        <v>103.2</v>
      </c>
      <c r="D75" s="132">
        <v>104.3</v>
      </c>
      <c r="E75" s="194">
        <f t="shared" si="0"/>
        <v>1.0999999999999943</v>
      </c>
      <c r="F75" s="194"/>
      <c r="G75" s="137"/>
    </row>
    <row r="76" spans="1:7" ht="15" customHeight="1" x14ac:dyDescent="0.2">
      <c r="A76" s="177" t="str">
        <f t="shared" si="3"/>
        <v>GGLIV-17-03</v>
      </c>
      <c r="B76" s="178" t="s">
        <v>327</v>
      </c>
      <c r="C76" s="194">
        <f t="shared" si="4"/>
        <v>104.3</v>
      </c>
      <c r="D76" s="132">
        <v>105.4</v>
      </c>
      <c r="E76" s="194">
        <f t="shared" si="0"/>
        <v>1.1000000000000085</v>
      </c>
      <c r="F76" s="194"/>
      <c r="G76" s="137"/>
    </row>
    <row r="77" spans="1:7" ht="15" customHeight="1" x14ac:dyDescent="0.2">
      <c r="A77" s="177" t="str">
        <f t="shared" si="3"/>
        <v>GGLIV-17-03</v>
      </c>
      <c r="B77" s="178" t="s">
        <v>328</v>
      </c>
      <c r="C77" s="194">
        <f t="shared" si="4"/>
        <v>105.4</v>
      </c>
      <c r="D77" s="132">
        <v>106.66</v>
      </c>
      <c r="E77" s="194">
        <f t="shared" si="0"/>
        <v>1.2599999999999909</v>
      </c>
      <c r="F77" s="194"/>
      <c r="G77" s="137"/>
    </row>
    <row r="78" spans="1:7" ht="15" customHeight="1" x14ac:dyDescent="0.2">
      <c r="A78" s="177" t="str">
        <f t="shared" si="3"/>
        <v>GGLIV-17-03</v>
      </c>
      <c r="B78" s="178" t="s">
        <v>329</v>
      </c>
      <c r="C78" s="194">
        <f t="shared" si="4"/>
        <v>106.66</v>
      </c>
      <c r="D78" s="132">
        <v>107.84</v>
      </c>
      <c r="E78" s="194">
        <f t="shared" si="0"/>
        <v>1.1800000000000068</v>
      </c>
      <c r="F78" s="194"/>
      <c r="G78" s="137"/>
    </row>
    <row r="79" spans="1:7" ht="15" customHeight="1" x14ac:dyDescent="0.2">
      <c r="A79" s="177" t="str">
        <f t="shared" si="3"/>
        <v>GGLIV-17-03</v>
      </c>
      <c r="B79" s="178" t="s">
        <v>330</v>
      </c>
      <c r="C79" s="194">
        <f t="shared" si="4"/>
        <v>107.84</v>
      </c>
      <c r="D79" s="132">
        <v>108.9</v>
      </c>
      <c r="E79" s="194">
        <f t="shared" si="0"/>
        <v>1.0600000000000023</v>
      </c>
      <c r="F79" s="194"/>
      <c r="G79" s="137"/>
    </row>
    <row r="80" spans="1:7" ht="15" customHeight="1" x14ac:dyDescent="0.2">
      <c r="A80" s="177" t="str">
        <f t="shared" si="3"/>
        <v>GGLIV-17-03</v>
      </c>
      <c r="B80" s="178" t="s">
        <v>331</v>
      </c>
      <c r="C80" s="194">
        <f t="shared" si="4"/>
        <v>108.9</v>
      </c>
      <c r="D80" s="132">
        <v>110</v>
      </c>
      <c r="E80" s="194">
        <f t="shared" si="0"/>
        <v>1.0999999999999943</v>
      </c>
      <c r="F80" s="194"/>
      <c r="G80" s="137"/>
    </row>
    <row r="81" spans="1:7" ht="15" customHeight="1" x14ac:dyDescent="0.2">
      <c r="A81" s="177" t="str">
        <f t="shared" si="3"/>
        <v>GGLIV-17-03</v>
      </c>
      <c r="B81" s="178" t="s">
        <v>332</v>
      </c>
      <c r="C81" s="194"/>
      <c r="D81" s="132"/>
      <c r="E81" s="194"/>
      <c r="F81" s="194" t="s">
        <v>375</v>
      </c>
      <c r="G81" s="137"/>
    </row>
    <row r="82" spans="1:7" ht="15" customHeight="1" x14ac:dyDescent="0.2">
      <c r="A82" s="177" t="str">
        <f t="shared" si="3"/>
        <v>GGLIV-17-03</v>
      </c>
      <c r="B82" s="178" t="s">
        <v>333</v>
      </c>
      <c r="C82" s="194">
        <f>D80</f>
        <v>110</v>
      </c>
      <c r="D82" s="132">
        <v>111</v>
      </c>
      <c r="E82" s="194">
        <f t="shared" si="0"/>
        <v>1</v>
      </c>
      <c r="F82" s="194"/>
      <c r="G82" s="137"/>
    </row>
    <row r="83" spans="1:7" ht="15" customHeight="1" x14ac:dyDescent="0.2">
      <c r="A83" s="177" t="str">
        <f t="shared" si="3"/>
        <v>GGLIV-17-03</v>
      </c>
      <c r="B83" s="178" t="s">
        <v>334</v>
      </c>
      <c r="C83" s="194">
        <f t="shared" si="4"/>
        <v>111</v>
      </c>
      <c r="D83" s="132">
        <v>112.5</v>
      </c>
      <c r="E83" s="194">
        <f t="shared" si="0"/>
        <v>1.5</v>
      </c>
      <c r="F83" s="194"/>
      <c r="G83" s="137"/>
    </row>
    <row r="84" spans="1:7" ht="15" customHeight="1" x14ac:dyDescent="0.2">
      <c r="A84" s="177" t="str">
        <f t="shared" si="3"/>
        <v>GGLIV-17-03</v>
      </c>
      <c r="B84" s="178" t="s">
        <v>335</v>
      </c>
      <c r="C84" s="194">
        <f t="shared" si="4"/>
        <v>112.5</v>
      </c>
      <c r="D84" s="132">
        <v>113.7</v>
      </c>
      <c r="E84" s="194">
        <f t="shared" si="0"/>
        <v>1.2000000000000028</v>
      </c>
      <c r="F84" s="194"/>
      <c r="G84" s="137"/>
    </row>
    <row r="85" spans="1:7" ht="15" customHeight="1" x14ac:dyDescent="0.2">
      <c r="A85" s="177" t="str">
        <f t="shared" si="3"/>
        <v>GGLIV-17-03</v>
      </c>
      <c r="B85" s="178" t="s">
        <v>336</v>
      </c>
      <c r="C85" s="194">
        <f t="shared" si="4"/>
        <v>113.7</v>
      </c>
      <c r="D85" s="132">
        <v>115.1</v>
      </c>
      <c r="E85" s="194">
        <f t="shared" si="0"/>
        <v>1.3999999999999915</v>
      </c>
      <c r="F85" s="194"/>
      <c r="G85" s="137"/>
    </row>
    <row r="86" spans="1:7" ht="15" customHeight="1" x14ac:dyDescent="0.2">
      <c r="A86" s="177" t="str">
        <f t="shared" si="3"/>
        <v>GGLIV-17-03</v>
      </c>
      <c r="B86" s="178" t="s">
        <v>337</v>
      </c>
      <c r="C86" s="194">
        <f t="shared" si="4"/>
        <v>115.1</v>
      </c>
      <c r="D86" s="132">
        <v>116.32</v>
      </c>
      <c r="E86" s="194">
        <f t="shared" si="0"/>
        <v>1.2199999999999989</v>
      </c>
      <c r="F86" s="194"/>
      <c r="G86" s="137"/>
    </row>
    <row r="87" spans="1:7" ht="15" customHeight="1" x14ac:dyDescent="0.2">
      <c r="A87" s="177" t="str">
        <f t="shared" si="3"/>
        <v>GGLIV-17-03</v>
      </c>
      <c r="B87" s="178" t="s">
        <v>338</v>
      </c>
      <c r="C87" s="194">
        <f t="shared" si="4"/>
        <v>116.32</v>
      </c>
      <c r="D87" s="132">
        <v>117.5</v>
      </c>
      <c r="E87" s="194">
        <f t="shared" si="0"/>
        <v>1.1800000000000068</v>
      </c>
      <c r="F87" s="194"/>
      <c r="G87" s="137"/>
    </row>
    <row r="88" spans="1:7" ht="15" customHeight="1" x14ac:dyDescent="0.2">
      <c r="A88" s="177" t="str">
        <f t="shared" si="3"/>
        <v>GGLIV-17-03</v>
      </c>
      <c r="B88" s="178" t="s">
        <v>339</v>
      </c>
      <c r="C88" s="194">
        <f t="shared" si="4"/>
        <v>117.5</v>
      </c>
      <c r="D88" s="132">
        <v>119</v>
      </c>
      <c r="E88" s="194">
        <f t="shared" si="0"/>
        <v>1.5</v>
      </c>
      <c r="F88" s="141"/>
      <c r="G88" s="137"/>
    </row>
    <row r="89" spans="1:7" ht="15" customHeight="1" x14ac:dyDescent="0.2">
      <c r="A89" s="177" t="str">
        <f t="shared" si="3"/>
        <v>GGLIV-17-03</v>
      </c>
      <c r="B89" s="178" t="s">
        <v>340</v>
      </c>
      <c r="C89" s="194">
        <f t="shared" si="4"/>
        <v>119</v>
      </c>
      <c r="D89" s="132">
        <v>120.5</v>
      </c>
      <c r="E89" s="194">
        <f t="shared" si="0"/>
        <v>1.5</v>
      </c>
      <c r="F89" s="194"/>
      <c r="G89" s="137"/>
    </row>
    <row r="90" spans="1:7" ht="15" customHeight="1" x14ac:dyDescent="0.2">
      <c r="A90" s="177" t="str">
        <f t="shared" si="3"/>
        <v>GGLIV-17-03</v>
      </c>
      <c r="B90" s="178" t="s">
        <v>341</v>
      </c>
      <c r="C90" s="194">
        <f t="shared" si="4"/>
        <v>120.5</v>
      </c>
      <c r="D90" s="132">
        <v>122</v>
      </c>
      <c r="E90" s="194">
        <f t="shared" si="0"/>
        <v>1.5</v>
      </c>
      <c r="F90" s="194"/>
      <c r="G90" s="137"/>
    </row>
    <row r="91" spans="1:7" ht="15" customHeight="1" x14ac:dyDescent="0.2">
      <c r="A91" s="177" t="str">
        <f t="shared" si="3"/>
        <v>GGLIV-17-03</v>
      </c>
      <c r="B91" s="178" t="s">
        <v>342</v>
      </c>
      <c r="C91" s="194">
        <f t="shared" si="4"/>
        <v>122</v>
      </c>
      <c r="D91" s="132">
        <v>123.5</v>
      </c>
      <c r="E91" s="194">
        <f t="shared" si="0"/>
        <v>1.5</v>
      </c>
      <c r="F91" s="194"/>
      <c r="G91" s="137"/>
    </row>
    <row r="92" spans="1:7" ht="15" customHeight="1" x14ac:dyDescent="0.2">
      <c r="A92" s="177" t="str">
        <f t="shared" si="3"/>
        <v>GGLIV-17-03</v>
      </c>
      <c r="B92" s="178" t="s">
        <v>343</v>
      </c>
      <c r="C92" s="194">
        <f t="shared" si="4"/>
        <v>123.5</v>
      </c>
      <c r="D92" s="132">
        <v>125</v>
      </c>
      <c r="E92" s="194">
        <f t="shared" si="0"/>
        <v>1.5</v>
      </c>
      <c r="F92" s="137"/>
    </row>
    <row r="93" spans="1:7" ht="15" customHeight="1" x14ac:dyDescent="0.2">
      <c r="A93" s="177" t="str">
        <f t="shared" si="3"/>
        <v>GGLIV-17-03</v>
      </c>
      <c r="B93" s="178" t="s">
        <v>344</v>
      </c>
      <c r="C93" s="194">
        <f t="shared" si="4"/>
        <v>125</v>
      </c>
      <c r="D93" s="132">
        <v>126.5</v>
      </c>
      <c r="E93" s="194">
        <f t="shared" si="0"/>
        <v>1.5</v>
      </c>
      <c r="G93" s="137"/>
    </row>
    <row r="94" spans="1:7" ht="15" customHeight="1" x14ac:dyDescent="0.2">
      <c r="A94" s="177" t="str">
        <f t="shared" si="3"/>
        <v>GGLIV-17-03</v>
      </c>
      <c r="B94" s="178" t="s">
        <v>345</v>
      </c>
      <c r="C94" s="194">
        <f t="shared" si="4"/>
        <v>126.5</v>
      </c>
      <c r="D94" s="132">
        <v>127.5</v>
      </c>
      <c r="E94" s="194">
        <f t="shared" si="0"/>
        <v>1</v>
      </c>
      <c r="F94" s="194"/>
      <c r="G94" s="137"/>
    </row>
    <row r="95" spans="1:7" ht="15" customHeight="1" x14ac:dyDescent="0.2">
      <c r="A95" s="177" t="str">
        <f t="shared" si="3"/>
        <v>GGLIV-17-03</v>
      </c>
      <c r="B95" s="178" t="s">
        <v>346</v>
      </c>
      <c r="C95" s="194">
        <f t="shared" si="4"/>
        <v>127.5</v>
      </c>
      <c r="D95" s="132">
        <v>128.5</v>
      </c>
      <c r="E95" s="194">
        <f t="shared" si="0"/>
        <v>1</v>
      </c>
      <c r="F95" s="194"/>
      <c r="G95" s="137"/>
    </row>
    <row r="96" spans="1:7" ht="15" customHeight="1" x14ac:dyDescent="0.2">
      <c r="A96" s="177" t="str">
        <f t="shared" si="3"/>
        <v>GGLIV-17-03</v>
      </c>
      <c r="B96" s="178" t="s">
        <v>347</v>
      </c>
      <c r="C96" s="194">
        <f t="shared" si="4"/>
        <v>128.5</v>
      </c>
      <c r="D96" s="132">
        <v>129.5</v>
      </c>
      <c r="E96" s="194">
        <f t="shared" si="0"/>
        <v>1</v>
      </c>
      <c r="F96" s="194"/>
      <c r="G96" s="137" t="s">
        <v>387</v>
      </c>
    </row>
    <row r="97" spans="1:7" ht="15" customHeight="1" x14ac:dyDescent="0.2">
      <c r="A97" s="177" t="str">
        <f t="shared" si="3"/>
        <v>GGLIV-17-03</v>
      </c>
      <c r="B97" s="178" t="s">
        <v>348</v>
      </c>
      <c r="C97" s="194">
        <f t="shared" si="4"/>
        <v>129.5</v>
      </c>
      <c r="D97" s="132">
        <v>130.5</v>
      </c>
      <c r="E97" s="194">
        <f t="shared" ref="E97:E127" si="5">D97-C97</f>
        <v>1</v>
      </c>
      <c r="F97" s="194"/>
      <c r="G97" s="137" t="s">
        <v>387</v>
      </c>
    </row>
    <row r="98" spans="1:7" ht="15" customHeight="1" x14ac:dyDescent="0.2">
      <c r="A98" s="177" t="str">
        <f t="shared" si="3"/>
        <v>GGLIV-17-03</v>
      </c>
      <c r="B98" s="178" t="s">
        <v>349</v>
      </c>
      <c r="C98" s="194">
        <f t="shared" si="4"/>
        <v>130.5</v>
      </c>
      <c r="D98" s="132">
        <v>131.5</v>
      </c>
      <c r="E98" s="194">
        <f t="shared" si="5"/>
        <v>1</v>
      </c>
      <c r="F98" s="194"/>
      <c r="G98" s="137"/>
    </row>
    <row r="99" spans="1:7" ht="15" customHeight="1" x14ac:dyDescent="0.2">
      <c r="A99" s="177" t="str">
        <f t="shared" si="3"/>
        <v>GGLIV-17-03</v>
      </c>
      <c r="B99" s="178" t="s">
        <v>350</v>
      </c>
      <c r="C99" s="194">
        <f t="shared" si="4"/>
        <v>131.5</v>
      </c>
      <c r="D99" s="132">
        <v>132.5</v>
      </c>
      <c r="E99" s="194">
        <f t="shared" si="5"/>
        <v>1</v>
      </c>
      <c r="F99" s="194"/>
      <c r="G99" s="137"/>
    </row>
    <row r="100" spans="1:7" ht="15" customHeight="1" x14ac:dyDescent="0.2">
      <c r="A100" s="177" t="str">
        <f t="shared" si="3"/>
        <v>GGLIV-17-03</v>
      </c>
      <c r="B100" s="178" t="s">
        <v>351</v>
      </c>
      <c r="C100" s="194">
        <f t="shared" si="4"/>
        <v>132.5</v>
      </c>
      <c r="D100" s="132">
        <v>134</v>
      </c>
      <c r="E100" s="194">
        <f t="shared" si="5"/>
        <v>1.5</v>
      </c>
      <c r="F100" s="194"/>
      <c r="G100" s="137"/>
    </row>
    <row r="101" spans="1:7" ht="15" customHeight="1" x14ac:dyDescent="0.2">
      <c r="A101" s="177" t="str">
        <f t="shared" si="3"/>
        <v>GGLIV-17-03</v>
      </c>
      <c r="B101" s="178" t="s">
        <v>352</v>
      </c>
      <c r="C101" s="194"/>
      <c r="D101" s="132"/>
      <c r="E101" s="194"/>
      <c r="F101" s="194" t="s">
        <v>373</v>
      </c>
      <c r="G101" s="137"/>
    </row>
    <row r="102" spans="1:7" ht="15" customHeight="1" x14ac:dyDescent="0.2">
      <c r="A102" s="177" t="str">
        <f t="shared" si="3"/>
        <v>GGLIV-17-03</v>
      </c>
      <c r="B102" s="178" t="s">
        <v>353</v>
      </c>
      <c r="C102" s="194">
        <v>134</v>
      </c>
      <c r="D102" s="132">
        <v>135.5</v>
      </c>
      <c r="E102" s="194">
        <f t="shared" si="5"/>
        <v>1.5</v>
      </c>
      <c r="F102" s="195"/>
      <c r="G102" s="137"/>
    </row>
    <row r="103" spans="1:7" ht="15" customHeight="1" x14ac:dyDescent="0.2">
      <c r="A103" s="177" t="str">
        <f t="shared" si="3"/>
        <v>GGLIV-17-03</v>
      </c>
      <c r="B103" s="178" t="s">
        <v>354</v>
      </c>
      <c r="C103" s="194">
        <f t="shared" si="4"/>
        <v>135.5</v>
      </c>
      <c r="D103" s="132">
        <v>137</v>
      </c>
      <c r="E103" s="194">
        <f t="shared" si="5"/>
        <v>1.5</v>
      </c>
      <c r="F103" s="287"/>
      <c r="G103" s="137"/>
    </row>
    <row r="104" spans="1:7" ht="15" customHeight="1" x14ac:dyDescent="0.2">
      <c r="A104" s="177" t="str">
        <f t="shared" si="3"/>
        <v>GGLIV-17-03</v>
      </c>
      <c r="B104" s="178" t="s">
        <v>355</v>
      </c>
      <c r="C104" s="194">
        <f t="shared" si="4"/>
        <v>137</v>
      </c>
      <c r="D104" s="132">
        <v>138.5</v>
      </c>
      <c r="E104" s="194">
        <f t="shared" si="5"/>
        <v>1.5</v>
      </c>
      <c r="F104" s="194"/>
      <c r="G104" s="137"/>
    </row>
    <row r="105" spans="1:7" ht="15" customHeight="1" x14ac:dyDescent="0.2">
      <c r="A105" s="177" t="str">
        <f t="shared" si="3"/>
        <v>GGLIV-17-03</v>
      </c>
      <c r="B105" s="178" t="s">
        <v>356</v>
      </c>
      <c r="C105" s="194">
        <f t="shared" si="4"/>
        <v>138.5</v>
      </c>
      <c r="D105" s="132">
        <v>140</v>
      </c>
      <c r="E105" s="194">
        <f t="shared" si="5"/>
        <v>1.5</v>
      </c>
      <c r="F105" s="194"/>
      <c r="G105" s="137"/>
    </row>
    <row r="106" spans="1:7" ht="15" customHeight="1" x14ac:dyDescent="0.2">
      <c r="A106" s="177" t="str">
        <f t="shared" si="3"/>
        <v>GGLIV-17-03</v>
      </c>
      <c r="B106" s="178" t="s">
        <v>357</v>
      </c>
      <c r="C106" s="194">
        <f t="shared" si="4"/>
        <v>140</v>
      </c>
      <c r="D106" s="132">
        <v>141.5</v>
      </c>
      <c r="E106" s="194">
        <f t="shared" si="5"/>
        <v>1.5</v>
      </c>
      <c r="F106" s="194"/>
      <c r="G106" s="137"/>
    </row>
    <row r="107" spans="1:7" ht="15" customHeight="1" x14ac:dyDescent="0.2">
      <c r="A107" s="177" t="str">
        <f t="shared" si="3"/>
        <v>GGLIV-17-03</v>
      </c>
      <c r="B107" s="178" t="s">
        <v>358</v>
      </c>
      <c r="C107" s="194">
        <f t="shared" si="4"/>
        <v>141.5</v>
      </c>
      <c r="D107" s="132">
        <v>143</v>
      </c>
      <c r="E107" s="194">
        <f t="shared" si="5"/>
        <v>1.5</v>
      </c>
      <c r="F107" s="194"/>
      <c r="G107" s="137"/>
    </row>
    <row r="108" spans="1:7" ht="15" customHeight="1" x14ac:dyDescent="0.2">
      <c r="A108" s="177" t="str">
        <f t="shared" si="3"/>
        <v>GGLIV-17-03</v>
      </c>
      <c r="B108" s="178" t="s">
        <v>359</v>
      </c>
      <c r="C108" s="194">
        <f t="shared" si="4"/>
        <v>143</v>
      </c>
      <c r="D108" s="132">
        <v>144</v>
      </c>
      <c r="E108" s="194">
        <f t="shared" si="5"/>
        <v>1</v>
      </c>
      <c r="F108" s="194"/>
      <c r="G108" s="137"/>
    </row>
    <row r="109" spans="1:7" ht="15" customHeight="1" x14ac:dyDescent="0.2">
      <c r="A109" s="177" t="str">
        <f t="shared" si="3"/>
        <v>GGLIV-17-03</v>
      </c>
      <c r="B109" s="178" t="s">
        <v>360</v>
      </c>
      <c r="C109" s="194">
        <f t="shared" si="4"/>
        <v>144</v>
      </c>
      <c r="D109" s="132">
        <v>145</v>
      </c>
      <c r="E109" s="194">
        <f t="shared" si="5"/>
        <v>1</v>
      </c>
      <c r="F109" s="194"/>
      <c r="G109" s="137"/>
    </row>
    <row r="110" spans="1:7" ht="15" customHeight="1" x14ac:dyDescent="0.2">
      <c r="A110" s="177" t="str">
        <f t="shared" si="3"/>
        <v>GGLIV-17-03</v>
      </c>
      <c r="B110" s="178" t="s">
        <v>361</v>
      </c>
      <c r="C110" s="194">
        <f t="shared" si="4"/>
        <v>145</v>
      </c>
      <c r="D110" s="132">
        <v>146</v>
      </c>
      <c r="E110" s="194">
        <f t="shared" si="5"/>
        <v>1</v>
      </c>
      <c r="F110" s="194"/>
      <c r="G110" s="137"/>
    </row>
    <row r="111" spans="1:7" ht="15" customHeight="1" x14ac:dyDescent="0.2">
      <c r="A111" s="177" t="str">
        <f t="shared" si="3"/>
        <v>GGLIV-17-03</v>
      </c>
      <c r="B111" s="178" t="s">
        <v>362</v>
      </c>
      <c r="C111" s="194">
        <f t="shared" si="4"/>
        <v>146</v>
      </c>
      <c r="D111" s="132">
        <v>147</v>
      </c>
      <c r="E111" s="194">
        <f t="shared" si="5"/>
        <v>1</v>
      </c>
      <c r="F111" s="194"/>
      <c r="G111" s="137"/>
    </row>
    <row r="112" spans="1:7" ht="15" customHeight="1" x14ac:dyDescent="0.2">
      <c r="A112" s="177" t="str">
        <f t="shared" si="3"/>
        <v>GGLIV-17-03</v>
      </c>
      <c r="B112" s="178" t="s">
        <v>363</v>
      </c>
      <c r="C112" s="194">
        <f t="shared" si="4"/>
        <v>147</v>
      </c>
      <c r="D112" s="132">
        <v>148</v>
      </c>
      <c r="E112" s="194">
        <f t="shared" si="5"/>
        <v>1</v>
      </c>
      <c r="F112" s="194"/>
      <c r="G112" s="137"/>
    </row>
    <row r="113" spans="1:8" ht="15" customHeight="1" x14ac:dyDescent="0.2">
      <c r="A113" s="177" t="str">
        <f t="shared" si="3"/>
        <v>GGLIV-17-03</v>
      </c>
      <c r="B113" s="178" t="s">
        <v>364</v>
      </c>
      <c r="C113" s="194">
        <f t="shared" si="4"/>
        <v>148</v>
      </c>
      <c r="D113" s="132">
        <v>149</v>
      </c>
      <c r="E113" s="194">
        <f t="shared" si="5"/>
        <v>1</v>
      </c>
      <c r="F113" s="287"/>
      <c r="G113" s="137"/>
    </row>
    <row r="114" spans="1:8" ht="15" customHeight="1" x14ac:dyDescent="0.2">
      <c r="A114" s="177" t="str">
        <f t="shared" si="3"/>
        <v>GGLIV-17-03</v>
      </c>
      <c r="B114" s="178" t="s">
        <v>365</v>
      </c>
      <c r="C114" s="194">
        <f t="shared" si="4"/>
        <v>149</v>
      </c>
      <c r="D114" s="132">
        <v>150</v>
      </c>
      <c r="E114" s="194">
        <f t="shared" si="5"/>
        <v>1</v>
      </c>
      <c r="F114" s="194"/>
      <c r="G114" s="137"/>
    </row>
    <row r="115" spans="1:8" ht="15" customHeight="1" x14ac:dyDescent="0.2">
      <c r="A115" s="177" t="str">
        <f t="shared" si="3"/>
        <v>GGLIV-17-03</v>
      </c>
      <c r="B115" s="178" t="s">
        <v>391</v>
      </c>
      <c r="C115" s="194">
        <f t="shared" si="4"/>
        <v>150</v>
      </c>
      <c r="D115" s="132">
        <v>151</v>
      </c>
      <c r="E115" s="194">
        <f t="shared" si="5"/>
        <v>1</v>
      </c>
      <c r="F115" s="194"/>
      <c r="G115" s="137"/>
    </row>
    <row r="116" spans="1:8" ht="15" customHeight="1" x14ac:dyDescent="0.2">
      <c r="A116" s="177" t="str">
        <f t="shared" si="3"/>
        <v>GGLIV-17-03</v>
      </c>
      <c r="B116" s="178" t="s">
        <v>392</v>
      </c>
      <c r="C116" s="194">
        <f t="shared" si="4"/>
        <v>151</v>
      </c>
      <c r="D116" s="132">
        <v>152</v>
      </c>
      <c r="E116" s="194">
        <f t="shared" si="5"/>
        <v>1</v>
      </c>
      <c r="F116" s="194"/>
      <c r="G116" s="137"/>
    </row>
    <row r="117" spans="1:8" ht="15" customHeight="1" x14ac:dyDescent="0.2">
      <c r="A117" s="177" t="str">
        <f t="shared" si="3"/>
        <v>GGLIV-17-03</v>
      </c>
      <c r="B117" s="178" t="s">
        <v>393</v>
      </c>
      <c r="C117" s="194">
        <f t="shared" si="4"/>
        <v>152</v>
      </c>
      <c r="D117" s="132">
        <v>153</v>
      </c>
      <c r="E117" s="194">
        <f t="shared" si="5"/>
        <v>1</v>
      </c>
      <c r="F117" s="194"/>
      <c r="G117" s="137"/>
    </row>
    <row r="118" spans="1:8" ht="15" customHeight="1" x14ac:dyDescent="0.2">
      <c r="A118" s="177" t="str">
        <f t="shared" si="3"/>
        <v>GGLIV-17-03</v>
      </c>
      <c r="B118" s="178" t="s">
        <v>394</v>
      </c>
      <c r="C118" s="194">
        <f t="shared" si="4"/>
        <v>153</v>
      </c>
      <c r="D118" s="132">
        <v>154.15</v>
      </c>
      <c r="E118" s="194">
        <f t="shared" si="5"/>
        <v>1.1500000000000057</v>
      </c>
      <c r="F118" s="194"/>
      <c r="G118" s="137"/>
    </row>
    <row r="119" spans="1:8" ht="15" customHeight="1" x14ac:dyDescent="0.2">
      <c r="A119" s="177" t="str">
        <f t="shared" si="3"/>
        <v>GGLIV-17-03</v>
      </c>
      <c r="B119" s="178" t="s">
        <v>395</v>
      </c>
      <c r="C119" s="194">
        <f t="shared" si="4"/>
        <v>154.15</v>
      </c>
      <c r="D119" s="132">
        <v>155.5</v>
      </c>
      <c r="E119" s="194">
        <f t="shared" si="5"/>
        <v>1.3499999999999943</v>
      </c>
      <c r="F119" s="194"/>
      <c r="G119" s="137"/>
      <c r="H119" s="268"/>
    </row>
    <row r="120" spans="1:8" ht="15" customHeight="1" x14ac:dyDescent="0.2">
      <c r="A120" s="177" t="str">
        <f t="shared" si="3"/>
        <v>GGLIV-17-03</v>
      </c>
      <c r="B120" s="178" t="s">
        <v>396</v>
      </c>
      <c r="C120" s="194">
        <f t="shared" si="4"/>
        <v>155.5</v>
      </c>
      <c r="D120" s="132">
        <v>157</v>
      </c>
      <c r="E120" s="194">
        <f t="shared" si="5"/>
        <v>1.5</v>
      </c>
      <c r="F120" s="194"/>
      <c r="G120" s="137"/>
    </row>
    <row r="121" spans="1:8" ht="15" customHeight="1" x14ac:dyDescent="0.2">
      <c r="A121" s="177" t="str">
        <f t="shared" si="3"/>
        <v>GGLIV-17-03</v>
      </c>
      <c r="B121" s="178" t="s">
        <v>397</v>
      </c>
      <c r="C121" s="194"/>
      <c r="D121" s="132"/>
      <c r="E121" s="194"/>
      <c r="F121" s="224" t="s">
        <v>375</v>
      </c>
      <c r="G121" s="137"/>
    </row>
    <row r="122" spans="1:8" ht="15" customHeight="1" x14ac:dyDescent="0.2">
      <c r="A122" s="177" t="str">
        <f t="shared" si="3"/>
        <v>GGLIV-17-03</v>
      </c>
      <c r="B122" s="178" t="s">
        <v>402</v>
      </c>
      <c r="C122" s="194">
        <v>169</v>
      </c>
      <c r="D122" s="132">
        <v>170</v>
      </c>
      <c r="E122" s="194">
        <f t="shared" si="5"/>
        <v>1</v>
      </c>
      <c r="G122" s="137"/>
    </row>
    <row r="123" spans="1:8" ht="15" customHeight="1" x14ac:dyDescent="0.2">
      <c r="A123" s="177" t="str">
        <f t="shared" si="3"/>
        <v>GGLIV-17-03</v>
      </c>
      <c r="B123" s="178" t="s">
        <v>403</v>
      </c>
      <c r="C123" s="194">
        <f t="shared" si="4"/>
        <v>170</v>
      </c>
      <c r="D123" s="132">
        <v>171</v>
      </c>
      <c r="E123" s="194">
        <f t="shared" si="5"/>
        <v>1</v>
      </c>
      <c r="F123" s="194"/>
      <c r="G123" s="137"/>
    </row>
    <row r="124" spans="1:8" ht="15" customHeight="1" x14ac:dyDescent="0.2">
      <c r="A124" s="177" t="str">
        <f t="shared" si="3"/>
        <v>GGLIV-17-03</v>
      </c>
      <c r="B124" s="178" t="s">
        <v>404</v>
      </c>
      <c r="C124" s="194">
        <f t="shared" si="4"/>
        <v>171</v>
      </c>
      <c r="D124" s="132">
        <v>172</v>
      </c>
      <c r="E124" s="194">
        <f t="shared" si="5"/>
        <v>1</v>
      </c>
      <c r="F124" s="194"/>
      <c r="G124" s="137"/>
    </row>
    <row r="125" spans="1:8" ht="15" customHeight="1" x14ac:dyDescent="0.2">
      <c r="A125" s="177" t="str">
        <f t="shared" si="3"/>
        <v>GGLIV-17-03</v>
      </c>
      <c r="B125" s="178" t="s">
        <v>405</v>
      </c>
      <c r="C125" s="194">
        <f t="shared" si="4"/>
        <v>172</v>
      </c>
      <c r="D125" s="132">
        <v>173</v>
      </c>
      <c r="E125" s="194">
        <f t="shared" si="5"/>
        <v>1</v>
      </c>
      <c r="F125" s="194"/>
      <c r="G125" s="137"/>
    </row>
    <row r="126" spans="1:8" ht="15" customHeight="1" x14ac:dyDescent="0.2">
      <c r="A126" s="177" t="str">
        <f t="shared" si="3"/>
        <v>GGLIV-17-03</v>
      </c>
      <c r="B126" s="178" t="s">
        <v>406</v>
      </c>
      <c r="C126" s="194">
        <f t="shared" si="4"/>
        <v>173</v>
      </c>
      <c r="D126" s="132">
        <v>174</v>
      </c>
      <c r="E126" s="194">
        <f t="shared" si="5"/>
        <v>1</v>
      </c>
      <c r="F126" s="194"/>
      <c r="G126" s="137"/>
    </row>
    <row r="127" spans="1:8" ht="15" customHeight="1" x14ac:dyDescent="0.2">
      <c r="A127" s="177" t="str">
        <f t="shared" si="3"/>
        <v>GGLIV-17-03</v>
      </c>
      <c r="B127" s="178" t="s">
        <v>407</v>
      </c>
      <c r="C127" s="194">
        <f t="shared" si="4"/>
        <v>174</v>
      </c>
      <c r="D127" s="132">
        <v>175</v>
      </c>
      <c r="E127" s="194">
        <f t="shared" si="5"/>
        <v>1</v>
      </c>
      <c r="F127" s="194"/>
      <c r="G127" s="137"/>
    </row>
    <row r="128" spans="1:8" ht="15" customHeight="1" x14ac:dyDescent="0.2">
      <c r="A128" s="177" t="str">
        <f t="shared" si="3"/>
        <v>GGLIV-17-03</v>
      </c>
      <c r="B128" s="178" t="s">
        <v>408</v>
      </c>
      <c r="C128" s="194">
        <v>179</v>
      </c>
      <c r="D128" s="194">
        <v>180</v>
      </c>
      <c r="E128" s="136">
        <v>1</v>
      </c>
      <c r="G128" s="137"/>
    </row>
    <row r="129" spans="1:7" ht="15" customHeight="1" x14ac:dyDescent="0.2">
      <c r="A129" s="234" t="s">
        <v>226</v>
      </c>
      <c r="B129" s="234" t="s">
        <v>226</v>
      </c>
      <c r="C129" s="119" t="s">
        <v>226</v>
      </c>
      <c r="D129" s="132" t="s">
        <v>226</v>
      </c>
      <c r="E129" s="119" t="s">
        <v>226</v>
      </c>
      <c r="F129" s="234" t="s">
        <v>226</v>
      </c>
      <c r="G129" s="137"/>
    </row>
    <row r="130" spans="1:7" ht="15" customHeight="1" x14ac:dyDescent="0.2">
      <c r="A130" s="233"/>
      <c r="B130" s="234"/>
      <c r="C130" s="194"/>
      <c r="D130" s="132"/>
      <c r="E130" s="194"/>
      <c r="F130" s="194"/>
      <c r="G130" s="137"/>
    </row>
    <row r="131" spans="1:7" ht="15" customHeight="1" x14ac:dyDescent="0.2">
      <c r="A131" s="233"/>
      <c r="B131" s="234"/>
      <c r="C131" s="194"/>
      <c r="D131" s="132"/>
      <c r="E131" s="194"/>
      <c r="F131" s="194"/>
      <c r="G131" s="137"/>
    </row>
    <row r="132" spans="1:7" ht="15" customHeight="1" x14ac:dyDescent="0.2">
      <c r="A132" s="233"/>
      <c r="B132" s="234"/>
      <c r="C132" s="194"/>
      <c r="E132" s="194"/>
      <c r="F132" s="194"/>
      <c r="G132" s="137"/>
    </row>
    <row r="133" spans="1:7" ht="15" customHeight="1" x14ac:dyDescent="0.2">
      <c r="A133" s="233"/>
      <c r="B133" s="234"/>
      <c r="C133" s="194"/>
      <c r="D133" s="132"/>
      <c r="E133" s="194"/>
      <c r="F133" s="194"/>
      <c r="G133" s="137"/>
    </row>
    <row r="134" spans="1:7" ht="15" customHeight="1" x14ac:dyDescent="0.2">
      <c r="A134" s="233"/>
      <c r="B134" s="234"/>
      <c r="C134" s="194"/>
      <c r="D134" s="132"/>
      <c r="E134" s="194"/>
      <c r="F134" s="287"/>
      <c r="G134" s="137"/>
    </row>
    <row r="135" spans="1:7" ht="15" customHeight="1" x14ac:dyDescent="0.2">
      <c r="A135" s="233"/>
      <c r="B135" s="234"/>
      <c r="C135" s="194"/>
      <c r="D135" s="132"/>
      <c r="E135" s="194"/>
      <c r="F135" s="194"/>
      <c r="G135" s="137"/>
    </row>
    <row r="136" spans="1:7" ht="15" customHeight="1" x14ac:dyDescent="0.2">
      <c r="A136" s="233"/>
      <c r="B136" s="234"/>
      <c r="C136" s="194"/>
      <c r="D136" s="132"/>
      <c r="E136" s="194"/>
      <c r="F136" s="194"/>
      <c r="G136" s="137"/>
    </row>
    <row r="137" spans="1:7" ht="15" customHeight="1" x14ac:dyDescent="0.2">
      <c r="A137" s="233"/>
      <c r="B137" s="234"/>
      <c r="C137" s="194"/>
      <c r="D137" s="132"/>
      <c r="E137" s="194"/>
      <c r="F137" s="194"/>
      <c r="G137" s="137"/>
    </row>
    <row r="138" spans="1:7" ht="15" customHeight="1" x14ac:dyDescent="0.2">
      <c r="A138" s="233"/>
      <c r="B138" s="234"/>
      <c r="C138" s="194"/>
      <c r="D138" s="132"/>
      <c r="E138" s="194"/>
      <c r="F138" s="141"/>
      <c r="G138" s="137"/>
    </row>
    <row r="139" spans="1:7" ht="15" customHeight="1" x14ac:dyDescent="0.2">
      <c r="A139" s="233"/>
      <c r="B139" s="234"/>
      <c r="C139" s="194"/>
      <c r="D139" s="132"/>
      <c r="E139" s="194"/>
      <c r="F139" s="194"/>
      <c r="G139" s="137"/>
    </row>
    <row r="140" spans="1:7" ht="15" customHeight="1" x14ac:dyDescent="0.2">
      <c r="A140" s="233"/>
      <c r="B140" s="234"/>
      <c r="C140" s="194"/>
      <c r="D140" s="132"/>
      <c r="E140" s="194"/>
      <c r="F140" s="194"/>
      <c r="G140" s="137"/>
    </row>
    <row r="141" spans="1:7" ht="15" customHeight="1" x14ac:dyDescent="0.2">
      <c r="A141" s="233"/>
      <c r="B141" s="234"/>
      <c r="C141" s="194"/>
      <c r="D141" s="132"/>
      <c r="E141" s="194"/>
      <c r="F141" s="194"/>
      <c r="G141" s="137"/>
    </row>
    <row r="142" spans="1:7" ht="15" customHeight="1" x14ac:dyDescent="0.2">
      <c r="A142" s="233"/>
      <c r="B142" s="234"/>
      <c r="C142" s="194"/>
      <c r="D142" s="132"/>
      <c r="E142" s="194"/>
      <c r="F142" s="194"/>
      <c r="G142" s="137"/>
    </row>
    <row r="143" spans="1:7" ht="15" customHeight="1" x14ac:dyDescent="0.2">
      <c r="A143" s="233"/>
      <c r="B143" s="234"/>
      <c r="C143" s="194"/>
      <c r="D143" s="132"/>
      <c r="E143" s="194"/>
      <c r="G143" s="137"/>
    </row>
    <row r="144" spans="1:7" ht="15" customHeight="1" x14ac:dyDescent="0.2">
      <c r="A144" s="233"/>
      <c r="B144" s="234"/>
      <c r="C144" s="194"/>
      <c r="D144" s="132"/>
      <c r="E144" s="194"/>
      <c r="F144" s="287"/>
      <c r="G144" s="137"/>
    </row>
    <row r="145" spans="1:7" ht="15" customHeight="1" x14ac:dyDescent="0.2">
      <c r="A145" s="233"/>
      <c r="B145" s="234"/>
      <c r="C145" s="194"/>
      <c r="D145" s="132"/>
      <c r="E145" s="194"/>
      <c r="F145" s="194"/>
      <c r="G145" s="137"/>
    </row>
    <row r="146" spans="1:7" ht="15" customHeight="1" x14ac:dyDescent="0.2">
      <c r="A146" s="233"/>
      <c r="B146" s="234"/>
      <c r="C146" s="194"/>
      <c r="D146" s="132"/>
      <c r="E146" s="194"/>
      <c r="F146" s="194"/>
      <c r="G146" s="137"/>
    </row>
    <row r="147" spans="1:7" ht="15" customHeight="1" x14ac:dyDescent="0.2">
      <c r="A147" s="233"/>
      <c r="B147" s="234"/>
      <c r="C147" s="194"/>
      <c r="D147" s="132"/>
      <c r="E147" s="194"/>
      <c r="F147" s="194"/>
      <c r="G147" s="137"/>
    </row>
    <row r="148" spans="1:7" ht="15" customHeight="1" x14ac:dyDescent="0.2">
      <c r="A148" s="233"/>
      <c r="B148" s="234"/>
      <c r="C148" s="194"/>
      <c r="D148" s="132"/>
      <c r="E148" s="194"/>
      <c r="F148" s="194"/>
      <c r="G148" s="137"/>
    </row>
    <row r="149" spans="1:7" ht="15" customHeight="1" x14ac:dyDescent="0.2">
      <c r="A149" s="233"/>
      <c r="B149" s="234"/>
      <c r="C149" s="194"/>
      <c r="D149" s="132"/>
      <c r="E149" s="194"/>
      <c r="F149" s="194"/>
      <c r="G149" s="137"/>
    </row>
    <row r="150" spans="1:7" ht="15" customHeight="1" x14ac:dyDescent="0.2">
      <c r="A150" s="233"/>
      <c r="B150" s="234"/>
      <c r="C150" s="194"/>
      <c r="D150" s="132"/>
      <c r="E150" s="194"/>
      <c r="F150" s="194"/>
      <c r="G150" s="137"/>
    </row>
    <row r="151" spans="1:7" ht="15" customHeight="1" x14ac:dyDescent="0.2">
      <c r="A151" s="233"/>
      <c r="B151" s="234"/>
      <c r="C151" s="194"/>
      <c r="D151" s="132"/>
      <c r="E151" s="194"/>
      <c r="F151" s="194"/>
      <c r="G151" s="137"/>
    </row>
    <row r="152" spans="1:7" ht="15" customHeight="1" x14ac:dyDescent="0.2">
      <c r="A152" s="233"/>
      <c r="B152" s="234"/>
      <c r="C152" s="194"/>
      <c r="D152" s="132"/>
      <c r="E152" s="194"/>
      <c r="F152" s="194"/>
      <c r="G152" s="137"/>
    </row>
    <row r="153" spans="1:7" ht="15" customHeight="1" x14ac:dyDescent="0.2">
      <c r="A153" s="233"/>
      <c r="B153" s="234"/>
      <c r="C153" s="194"/>
      <c r="D153" s="132"/>
      <c r="E153" s="194"/>
      <c r="F153" s="195"/>
      <c r="G153" s="137"/>
    </row>
    <row r="154" spans="1:7" ht="15" customHeight="1" x14ac:dyDescent="0.2">
      <c r="A154" s="233"/>
      <c r="B154" s="234"/>
      <c r="C154" s="194"/>
      <c r="D154" s="132"/>
      <c r="E154" s="194"/>
      <c r="F154" s="287"/>
      <c r="G154" s="137"/>
    </row>
    <row r="155" spans="1:7" ht="15" customHeight="1" x14ac:dyDescent="0.2">
      <c r="A155" s="233"/>
      <c r="B155" s="234"/>
      <c r="C155" s="194"/>
      <c r="D155" s="132"/>
      <c r="E155" s="194"/>
      <c r="F155" s="194"/>
      <c r="G155" s="137"/>
    </row>
    <row r="156" spans="1:7" ht="15" customHeight="1" x14ac:dyDescent="0.2">
      <c r="A156" s="233"/>
      <c r="B156" s="234"/>
      <c r="C156" s="194"/>
      <c r="D156" s="132"/>
      <c r="E156" s="194"/>
      <c r="F156" s="194"/>
      <c r="G156" s="137"/>
    </row>
    <row r="157" spans="1:7" ht="15" customHeight="1" x14ac:dyDescent="0.2">
      <c r="A157" s="233"/>
      <c r="B157" s="234"/>
      <c r="C157" s="194"/>
      <c r="D157" s="132"/>
      <c r="E157" s="194"/>
      <c r="F157" s="194"/>
      <c r="G157" s="137"/>
    </row>
    <row r="158" spans="1:7" ht="15" customHeight="1" x14ac:dyDescent="0.2">
      <c r="A158" s="233"/>
      <c r="B158" s="234"/>
      <c r="C158" s="194"/>
      <c r="D158" s="132"/>
      <c r="E158" s="194"/>
      <c r="F158" s="194"/>
      <c r="G158" s="137"/>
    </row>
    <row r="159" spans="1:7" ht="15" customHeight="1" x14ac:dyDescent="0.2">
      <c r="A159" s="233"/>
      <c r="B159" s="234"/>
      <c r="C159" s="194"/>
      <c r="D159" s="132"/>
      <c r="E159" s="194"/>
      <c r="F159" s="194"/>
      <c r="G159" s="137"/>
    </row>
    <row r="160" spans="1:7" ht="15" customHeight="1" x14ac:dyDescent="0.2">
      <c r="A160" s="233"/>
      <c r="B160" s="234"/>
      <c r="C160" s="194"/>
      <c r="D160" s="132"/>
      <c r="E160" s="194"/>
      <c r="F160" s="194"/>
      <c r="G160" s="137"/>
    </row>
    <row r="161" spans="1:7" ht="15" customHeight="1" x14ac:dyDescent="0.2">
      <c r="A161" s="233"/>
      <c r="B161" s="234"/>
      <c r="C161" s="194"/>
      <c r="D161" s="132"/>
      <c r="E161" s="194"/>
      <c r="F161" s="194"/>
      <c r="G161" s="137"/>
    </row>
    <row r="162" spans="1:7" ht="15" customHeight="1" x14ac:dyDescent="0.2">
      <c r="A162" s="233"/>
      <c r="B162" s="234"/>
      <c r="C162" s="194"/>
      <c r="D162" s="132"/>
      <c r="E162" s="194"/>
      <c r="F162" s="194"/>
      <c r="G162" s="137"/>
    </row>
    <row r="163" spans="1:7" ht="15" customHeight="1" x14ac:dyDescent="0.2">
      <c r="A163" s="233"/>
      <c r="B163" s="234"/>
      <c r="C163" s="194"/>
      <c r="D163" s="132"/>
      <c r="E163" s="194"/>
      <c r="G163" s="137"/>
    </row>
    <row r="164" spans="1:7" ht="15" customHeight="1" x14ac:dyDescent="0.2">
      <c r="A164" s="233"/>
      <c r="B164" s="234"/>
      <c r="C164" s="194"/>
      <c r="D164" s="132"/>
      <c r="E164" s="194"/>
      <c r="F164" s="194"/>
      <c r="G164" s="137"/>
    </row>
    <row r="165" spans="1:7" ht="15" customHeight="1" x14ac:dyDescent="0.2">
      <c r="A165" s="233"/>
      <c r="B165" s="234"/>
      <c r="C165" s="194"/>
      <c r="D165" s="132"/>
      <c r="E165" s="194"/>
      <c r="F165" s="287"/>
      <c r="G165" s="137"/>
    </row>
    <row r="166" spans="1:7" ht="15" customHeight="1" x14ac:dyDescent="0.2">
      <c r="A166" s="233"/>
      <c r="B166" s="234"/>
      <c r="C166" s="194"/>
      <c r="D166" s="132"/>
      <c r="E166" s="194"/>
      <c r="F166" s="194"/>
      <c r="G166" s="137"/>
    </row>
    <row r="167" spans="1:7" ht="15" customHeight="1" x14ac:dyDescent="0.2">
      <c r="A167" s="233"/>
      <c r="B167" s="234"/>
      <c r="C167" s="194"/>
      <c r="D167" s="132"/>
      <c r="E167" s="194"/>
      <c r="F167" s="194"/>
      <c r="G167" s="137"/>
    </row>
    <row r="168" spans="1:7" ht="15" customHeight="1" x14ac:dyDescent="0.2">
      <c r="A168" s="233"/>
      <c r="B168" s="234"/>
      <c r="C168" s="194"/>
      <c r="D168" s="132"/>
      <c r="E168" s="194"/>
      <c r="F168" s="194"/>
      <c r="G168" s="137"/>
    </row>
    <row r="169" spans="1:7" ht="15" customHeight="1" x14ac:dyDescent="0.2">
      <c r="A169" s="233"/>
      <c r="B169" s="234"/>
      <c r="C169" s="194"/>
      <c r="D169" s="132"/>
      <c r="E169" s="194"/>
      <c r="F169" s="194"/>
      <c r="G169" s="137"/>
    </row>
    <row r="170" spans="1:7" ht="15" customHeight="1" x14ac:dyDescent="0.2">
      <c r="A170" s="233"/>
      <c r="B170" s="234"/>
      <c r="C170" s="194"/>
      <c r="D170" s="132"/>
      <c r="E170" s="194"/>
      <c r="F170" s="194"/>
      <c r="G170" s="137"/>
    </row>
    <row r="171" spans="1:7" ht="15" customHeight="1" x14ac:dyDescent="0.2">
      <c r="A171" s="233"/>
      <c r="B171" s="234"/>
      <c r="C171" s="194"/>
      <c r="D171" s="132"/>
      <c r="E171" s="194"/>
      <c r="F171" s="194"/>
      <c r="G171" s="137"/>
    </row>
    <row r="172" spans="1:7" ht="15" customHeight="1" x14ac:dyDescent="0.2">
      <c r="A172" s="233"/>
      <c r="B172" s="234"/>
      <c r="C172" s="194"/>
      <c r="D172" s="132"/>
      <c r="E172" s="194"/>
      <c r="G172" s="137"/>
    </row>
    <row r="173" spans="1:7" ht="15" customHeight="1" x14ac:dyDescent="0.2">
      <c r="A173" s="233"/>
      <c r="B173" s="234"/>
      <c r="C173" s="194"/>
      <c r="D173" s="132"/>
      <c r="E173" s="194"/>
      <c r="F173" s="194"/>
      <c r="G173" s="137"/>
    </row>
    <row r="174" spans="1:7" ht="15" customHeight="1" x14ac:dyDescent="0.2">
      <c r="A174" s="233"/>
      <c r="B174" s="234"/>
      <c r="C174" s="194"/>
      <c r="D174" s="132"/>
      <c r="E174" s="194"/>
      <c r="F174" s="194"/>
      <c r="G174" s="137"/>
    </row>
    <row r="175" spans="1:7" ht="15" customHeight="1" x14ac:dyDescent="0.2">
      <c r="A175" s="233"/>
      <c r="B175" s="234"/>
      <c r="C175" s="194"/>
      <c r="D175" s="132"/>
      <c r="E175" s="194"/>
      <c r="F175" s="287"/>
      <c r="G175" s="137"/>
    </row>
    <row r="176" spans="1:7" ht="15" customHeight="1" x14ac:dyDescent="0.2">
      <c r="A176" s="233"/>
      <c r="B176" s="234"/>
      <c r="C176" s="194"/>
      <c r="D176" s="132"/>
      <c r="E176" s="194"/>
      <c r="F176" s="194"/>
      <c r="G176" s="137"/>
    </row>
    <row r="177" spans="1:7" ht="15" customHeight="1" x14ac:dyDescent="0.2">
      <c r="A177" s="233"/>
      <c r="B177" s="234"/>
      <c r="C177" s="194"/>
      <c r="D177" s="132"/>
      <c r="E177" s="194"/>
      <c r="F177" s="194"/>
      <c r="G177" s="137"/>
    </row>
    <row r="178" spans="1:7" ht="15" customHeight="1" x14ac:dyDescent="0.2">
      <c r="A178" s="233"/>
      <c r="B178" s="234"/>
      <c r="C178" s="194"/>
      <c r="D178" s="132"/>
      <c r="E178" s="194"/>
      <c r="F178" s="194"/>
      <c r="G178" s="137"/>
    </row>
    <row r="179" spans="1:7" ht="15" customHeight="1" x14ac:dyDescent="0.2">
      <c r="A179" s="233"/>
      <c r="B179" s="234"/>
      <c r="C179" s="194"/>
      <c r="D179" s="132"/>
      <c r="E179" s="194"/>
      <c r="F179" s="194"/>
      <c r="G179" s="137"/>
    </row>
    <row r="180" spans="1:7" ht="15" customHeight="1" x14ac:dyDescent="0.2">
      <c r="A180" s="233"/>
      <c r="B180" s="234"/>
      <c r="C180" s="194"/>
      <c r="D180" s="132"/>
      <c r="E180" s="194"/>
      <c r="F180" s="194"/>
      <c r="G180" s="137"/>
    </row>
    <row r="181" spans="1:7" ht="15" customHeight="1" x14ac:dyDescent="0.2">
      <c r="A181" s="233"/>
      <c r="B181" s="234"/>
      <c r="C181" s="194"/>
      <c r="D181" s="132"/>
      <c r="E181" s="194"/>
      <c r="F181" s="194"/>
      <c r="G181" s="137"/>
    </row>
    <row r="182" spans="1:7" ht="15" customHeight="1" x14ac:dyDescent="0.2">
      <c r="A182" s="233"/>
      <c r="B182" s="234"/>
      <c r="C182" s="194"/>
      <c r="D182" s="132"/>
      <c r="E182" s="194"/>
      <c r="F182" s="194"/>
      <c r="G182" s="137"/>
    </row>
    <row r="183" spans="1:7" ht="15" customHeight="1" x14ac:dyDescent="0.2">
      <c r="A183" s="233"/>
      <c r="B183" s="234"/>
      <c r="C183" s="194"/>
      <c r="D183" s="132"/>
      <c r="E183" s="194"/>
      <c r="F183" s="194"/>
      <c r="G183" s="137"/>
    </row>
    <row r="184" spans="1:7" ht="15" customHeight="1" x14ac:dyDescent="0.2">
      <c r="A184" s="233"/>
      <c r="B184" s="234"/>
      <c r="C184" s="194"/>
      <c r="D184" s="132"/>
      <c r="E184" s="194"/>
      <c r="F184" s="194"/>
      <c r="G184" s="137"/>
    </row>
    <row r="185" spans="1:7" ht="15" customHeight="1" x14ac:dyDescent="0.2">
      <c r="A185" s="233"/>
      <c r="B185" s="234"/>
      <c r="C185" s="194"/>
      <c r="D185" s="132"/>
      <c r="E185" s="194"/>
      <c r="F185" s="194"/>
      <c r="G185" s="137"/>
    </row>
    <row r="186" spans="1:7" ht="15" customHeight="1" x14ac:dyDescent="0.2">
      <c r="A186" s="233"/>
      <c r="B186" s="234"/>
      <c r="C186" s="194"/>
      <c r="D186" s="132"/>
      <c r="E186" s="194"/>
      <c r="F186" s="194"/>
      <c r="G186" s="137"/>
    </row>
    <row r="187" spans="1:7" ht="15" customHeight="1" x14ac:dyDescent="0.2">
      <c r="A187" s="233"/>
      <c r="B187" s="234"/>
      <c r="C187" s="194"/>
      <c r="D187" s="132"/>
      <c r="E187" s="194"/>
      <c r="F187" s="194"/>
      <c r="G187" s="137"/>
    </row>
    <row r="188" spans="1:7" ht="15" customHeight="1" x14ac:dyDescent="0.2">
      <c r="A188" s="233"/>
      <c r="B188" s="234"/>
      <c r="C188" s="194"/>
      <c r="D188" s="132"/>
      <c r="E188" s="194"/>
      <c r="F188" s="194"/>
      <c r="G188" s="137"/>
    </row>
    <row r="189" spans="1:7" ht="15" customHeight="1" x14ac:dyDescent="0.2">
      <c r="A189" s="233"/>
      <c r="B189" s="234"/>
      <c r="C189" s="194"/>
      <c r="D189" s="132"/>
      <c r="E189" s="194"/>
      <c r="F189" s="141"/>
      <c r="G189" s="137"/>
    </row>
    <row r="190" spans="1:7" ht="15" customHeight="1" x14ac:dyDescent="0.2">
      <c r="A190" s="233"/>
      <c r="B190" s="234"/>
      <c r="C190" s="194"/>
      <c r="D190" s="132"/>
      <c r="E190" s="194"/>
      <c r="F190" s="194"/>
      <c r="G190" s="137"/>
    </row>
    <row r="191" spans="1:7" ht="15" customHeight="1" x14ac:dyDescent="0.2">
      <c r="A191" s="233"/>
      <c r="B191" s="234"/>
      <c r="C191" s="194"/>
      <c r="D191" s="132"/>
      <c r="E191" s="194"/>
      <c r="F191" s="194"/>
      <c r="G191" s="137"/>
    </row>
    <row r="192" spans="1:7" ht="15" customHeight="1" x14ac:dyDescent="0.2">
      <c r="A192" s="233"/>
      <c r="B192" s="234"/>
      <c r="C192" s="194"/>
      <c r="E192" s="194"/>
      <c r="F192" s="194"/>
      <c r="G192" s="137"/>
    </row>
    <row r="193" spans="1:7" ht="15" customHeight="1" x14ac:dyDescent="0.2">
      <c r="A193" s="233"/>
      <c r="B193" s="234"/>
      <c r="C193" s="194"/>
      <c r="D193" s="132"/>
      <c r="E193" s="194"/>
      <c r="G193" s="137"/>
    </row>
    <row r="194" spans="1:7" ht="15" customHeight="1" x14ac:dyDescent="0.2">
      <c r="A194" s="233"/>
      <c r="B194" s="234"/>
      <c r="C194" s="194"/>
      <c r="D194" s="132"/>
      <c r="E194" s="194"/>
      <c r="F194" s="194"/>
      <c r="G194" s="137"/>
    </row>
    <row r="195" spans="1:7" ht="15" customHeight="1" x14ac:dyDescent="0.2">
      <c r="A195" s="233"/>
      <c r="B195" s="234"/>
      <c r="C195" s="194"/>
      <c r="D195" s="132"/>
      <c r="E195" s="194"/>
      <c r="F195" s="287"/>
      <c r="G195" s="137"/>
    </row>
    <row r="196" spans="1:7" ht="15" customHeight="1" x14ac:dyDescent="0.2">
      <c r="A196" s="233"/>
      <c r="B196" s="234"/>
      <c r="C196" s="194"/>
      <c r="D196" s="132"/>
      <c r="E196" s="194"/>
      <c r="F196" s="194"/>
      <c r="G196" s="137"/>
    </row>
    <row r="197" spans="1:7" ht="15" customHeight="1" x14ac:dyDescent="0.2">
      <c r="A197" s="233"/>
      <c r="B197" s="234"/>
      <c r="C197" s="194"/>
      <c r="D197" s="132"/>
      <c r="E197" s="194"/>
      <c r="F197" s="194"/>
      <c r="G197" s="137"/>
    </row>
    <row r="198" spans="1:7" ht="15" customHeight="1" x14ac:dyDescent="0.2">
      <c r="A198" s="233"/>
      <c r="B198" s="234"/>
      <c r="C198" s="194"/>
      <c r="D198" s="132"/>
      <c r="E198" s="194"/>
      <c r="F198" s="194"/>
      <c r="G198" s="137"/>
    </row>
    <row r="199" spans="1:7" ht="15" customHeight="1" x14ac:dyDescent="0.2">
      <c r="A199" s="233"/>
      <c r="B199" s="234"/>
      <c r="C199" s="194"/>
      <c r="D199" s="132"/>
      <c r="E199" s="194"/>
      <c r="F199" s="194"/>
      <c r="G199" s="137"/>
    </row>
    <row r="200" spans="1:7" ht="15" customHeight="1" x14ac:dyDescent="0.2">
      <c r="A200" s="233"/>
      <c r="B200" s="234"/>
      <c r="C200" s="194"/>
      <c r="D200" s="132"/>
      <c r="E200" s="194"/>
      <c r="F200" s="194"/>
      <c r="G200" s="137"/>
    </row>
    <row r="201" spans="1:7" ht="15" customHeight="1" x14ac:dyDescent="0.2">
      <c r="A201" s="233"/>
      <c r="B201" s="234"/>
      <c r="C201" s="194"/>
      <c r="D201" s="132"/>
      <c r="E201" s="194"/>
      <c r="F201" s="194"/>
      <c r="G201" s="137"/>
    </row>
    <row r="202" spans="1:7" ht="15" customHeight="1" x14ac:dyDescent="0.2">
      <c r="A202" s="233"/>
      <c r="B202" s="234"/>
      <c r="C202" s="194"/>
      <c r="D202" s="132"/>
      <c r="E202" s="194"/>
      <c r="F202" s="194"/>
      <c r="G202" s="137"/>
    </row>
    <row r="203" spans="1:7" ht="15" customHeight="1" x14ac:dyDescent="0.2">
      <c r="A203" s="233"/>
      <c r="B203" s="234"/>
      <c r="C203" s="194"/>
      <c r="D203" s="132"/>
      <c r="E203" s="194"/>
      <c r="F203" s="194"/>
      <c r="G203" s="137"/>
    </row>
    <row r="204" spans="1:7" ht="15" customHeight="1" x14ac:dyDescent="0.2">
      <c r="A204" s="233"/>
      <c r="B204" s="234"/>
      <c r="C204" s="194"/>
      <c r="D204" s="132"/>
      <c r="E204" s="194"/>
      <c r="F204" s="195"/>
      <c r="G204" s="137"/>
    </row>
    <row r="205" spans="1:7" ht="15" customHeight="1" x14ac:dyDescent="0.2">
      <c r="A205" s="233"/>
      <c r="B205" s="234"/>
      <c r="C205" s="194"/>
      <c r="D205" s="132"/>
      <c r="E205" s="194"/>
      <c r="F205" s="287"/>
      <c r="G205" s="137"/>
    </row>
    <row r="206" spans="1:7" ht="15" customHeight="1" x14ac:dyDescent="0.2">
      <c r="A206" s="233"/>
      <c r="B206" s="234"/>
      <c r="C206" s="194"/>
      <c r="D206" s="132"/>
      <c r="E206" s="194"/>
      <c r="F206" s="194"/>
      <c r="G206" s="137"/>
    </row>
    <row r="207" spans="1:7" ht="15" customHeight="1" x14ac:dyDescent="0.2">
      <c r="A207" s="233"/>
      <c r="B207" s="234"/>
      <c r="C207" s="194"/>
      <c r="D207" s="132"/>
      <c r="E207" s="194"/>
      <c r="F207" s="194"/>
      <c r="G207" s="137"/>
    </row>
    <row r="208" spans="1:7" ht="15" customHeight="1" x14ac:dyDescent="0.2">
      <c r="A208" s="233"/>
      <c r="B208" s="234"/>
      <c r="C208" s="194"/>
      <c r="D208" s="132"/>
      <c r="E208" s="194"/>
      <c r="F208" s="194"/>
      <c r="G208" s="137"/>
    </row>
    <row r="209" spans="1:7" ht="15" customHeight="1" x14ac:dyDescent="0.2">
      <c r="A209" s="233"/>
      <c r="B209" s="234"/>
      <c r="C209" s="194"/>
      <c r="D209" s="132"/>
      <c r="E209" s="194"/>
      <c r="F209" s="194"/>
      <c r="G209" s="137"/>
    </row>
    <row r="210" spans="1:7" ht="15" customHeight="1" x14ac:dyDescent="0.2">
      <c r="A210" s="233"/>
      <c r="B210" s="234"/>
      <c r="C210" s="194"/>
      <c r="D210" s="132"/>
      <c r="E210" s="194"/>
      <c r="F210" s="194"/>
      <c r="G210" s="137"/>
    </row>
    <row r="211" spans="1:7" ht="15" customHeight="1" x14ac:dyDescent="0.2">
      <c r="A211" s="233"/>
      <c r="B211" s="234"/>
      <c r="C211" s="194"/>
      <c r="D211" s="132"/>
      <c r="E211" s="194"/>
      <c r="F211" s="194"/>
      <c r="G211" s="137"/>
    </row>
    <row r="212" spans="1:7" ht="15" customHeight="1" x14ac:dyDescent="0.2">
      <c r="A212" s="233"/>
      <c r="B212" s="234"/>
      <c r="C212" s="194"/>
      <c r="D212" s="132"/>
      <c r="E212" s="194"/>
      <c r="F212" s="194"/>
      <c r="G212" s="137"/>
    </row>
    <row r="213" spans="1:7" ht="15" customHeight="1" x14ac:dyDescent="0.2">
      <c r="A213" s="233"/>
      <c r="B213" s="234"/>
      <c r="C213" s="194"/>
      <c r="D213" s="132"/>
      <c r="E213" s="194"/>
      <c r="F213" s="194"/>
      <c r="G213" s="137"/>
    </row>
    <row r="214" spans="1:7" ht="15" customHeight="1" x14ac:dyDescent="0.2">
      <c r="A214" s="233"/>
      <c r="B214" s="234"/>
      <c r="C214" s="194"/>
      <c r="D214" s="132"/>
      <c r="E214" s="194"/>
      <c r="F214" s="194"/>
      <c r="G214" s="137"/>
    </row>
    <row r="215" spans="1:7" ht="15" customHeight="1" x14ac:dyDescent="0.2">
      <c r="A215" s="233"/>
      <c r="B215" s="234"/>
      <c r="C215" s="194"/>
      <c r="D215" s="132"/>
      <c r="E215" s="194"/>
      <c r="F215" s="287"/>
      <c r="G215" s="137"/>
    </row>
    <row r="216" spans="1:7" ht="15" customHeight="1" x14ac:dyDescent="0.2">
      <c r="A216" s="233"/>
      <c r="B216" s="234"/>
      <c r="C216" s="194"/>
      <c r="D216" s="132"/>
      <c r="E216" s="194"/>
      <c r="F216" s="194"/>
      <c r="G216" s="137"/>
    </row>
    <row r="217" spans="1:7" ht="15" customHeight="1" x14ac:dyDescent="0.2">
      <c r="A217" s="233"/>
      <c r="B217" s="234"/>
      <c r="C217" s="194"/>
      <c r="D217" s="132"/>
      <c r="E217" s="194"/>
      <c r="F217" s="194"/>
      <c r="G217" s="137"/>
    </row>
    <row r="218" spans="1:7" ht="15" customHeight="1" x14ac:dyDescent="0.2">
      <c r="A218" s="233"/>
      <c r="B218" s="234"/>
      <c r="C218" s="194"/>
      <c r="D218" s="132"/>
      <c r="E218" s="194"/>
      <c r="F218" s="194"/>
      <c r="G218" s="137"/>
    </row>
    <row r="219" spans="1:7" ht="15" customHeight="1" x14ac:dyDescent="0.2">
      <c r="A219" s="233"/>
      <c r="B219" s="234"/>
      <c r="C219" s="194"/>
      <c r="D219" s="132"/>
      <c r="E219" s="194"/>
      <c r="F219" s="194"/>
      <c r="G219" s="137"/>
    </row>
    <row r="220" spans="1:7" ht="15" customHeight="1" x14ac:dyDescent="0.2">
      <c r="A220" s="233"/>
      <c r="B220" s="234"/>
      <c r="C220" s="194"/>
      <c r="D220" s="132"/>
      <c r="E220" s="194"/>
      <c r="F220" s="287"/>
      <c r="G220" s="137"/>
    </row>
    <row r="221" spans="1:7" ht="15" customHeight="1" x14ac:dyDescent="0.2">
      <c r="A221" s="233"/>
      <c r="B221" s="234"/>
      <c r="C221" s="194"/>
      <c r="D221" s="132"/>
      <c r="E221" s="194"/>
      <c r="F221" s="233"/>
      <c r="G221" s="137"/>
    </row>
    <row r="222" spans="1:7" ht="15" customHeight="1" x14ac:dyDescent="0.2">
      <c r="A222" s="233"/>
      <c r="B222" s="234"/>
      <c r="C222" s="194"/>
      <c r="D222" s="132"/>
      <c r="E222" s="194"/>
      <c r="F222" s="194"/>
      <c r="G222" s="137"/>
    </row>
    <row r="223" spans="1:7" ht="15" customHeight="1" x14ac:dyDescent="0.2">
      <c r="A223" s="233"/>
      <c r="B223" s="234"/>
      <c r="C223" s="194"/>
      <c r="D223" s="132"/>
      <c r="E223" s="194"/>
      <c r="F223" s="224"/>
      <c r="G223" s="137"/>
    </row>
    <row r="224" spans="1:7" ht="15" customHeight="1" x14ac:dyDescent="0.2">
      <c r="A224" s="233"/>
      <c r="B224" s="234"/>
      <c r="C224" s="194"/>
      <c r="D224" s="132"/>
      <c r="E224" s="194"/>
      <c r="F224" s="194"/>
    </row>
    <row r="225" spans="1:6" ht="15" customHeight="1" x14ac:dyDescent="0.2">
      <c r="A225" s="233"/>
      <c r="B225" s="234"/>
      <c r="C225" s="194"/>
      <c r="D225" s="132"/>
      <c r="E225" s="194"/>
      <c r="F225" s="194"/>
    </row>
    <row r="226" spans="1:6" ht="15" customHeight="1" x14ac:dyDescent="0.2">
      <c r="A226" s="233"/>
      <c r="B226" s="234"/>
      <c r="C226" s="194"/>
      <c r="D226" s="132"/>
      <c r="E226" s="194"/>
      <c r="F226" s="194"/>
    </row>
    <row r="227" spans="1:6" ht="15" customHeight="1" x14ac:dyDescent="0.2">
      <c r="A227" s="233"/>
      <c r="B227" s="234"/>
      <c r="C227" s="194"/>
      <c r="D227" s="132"/>
      <c r="E227" s="194"/>
      <c r="F227" s="194"/>
    </row>
    <row r="228" spans="1:6" ht="15" customHeight="1" x14ac:dyDescent="0.2">
      <c r="A228" s="233"/>
      <c r="B228" s="234"/>
      <c r="C228" s="194"/>
      <c r="D228" s="132"/>
      <c r="E228" s="194"/>
      <c r="F228" s="194"/>
    </row>
    <row r="229" spans="1:6" ht="15" customHeight="1" x14ac:dyDescent="0.2">
      <c r="A229" s="233"/>
      <c r="B229" s="234"/>
      <c r="C229" s="194"/>
      <c r="D229" s="132"/>
      <c r="E229" s="194"/>
      <c r="F229" s="194"/>
    </row>
    <row r="230" spans="1:6" ht="15" customHeight="1" x14ac:dyDescent="0.2">
      <c r="A230" s="233"/>
      <c r="B230" s="234"/>
      <c r="C230" s="194"/>
      <c r="D230" s="132"/>
      <c r="E230" s="194"/>
      <c r="F230" s="194"/>
    </row>
    <row r="231" spans="1:6" ht="15" customHeight="1" x14ac:dyDescent="0.2">
      <c r="A231" s="233"/>
      <c r="B231" s="234"/>
      <c r="C231" s="194"/>
      <c r="D231" s="132"/>
      <c r="E231" s="194"/>
      <c r="F231" s="194"/>
    </row>
    <row r="232" spans="1:6" ht="15" customHeight="1" x14ac:dyDescent="0.2">
      <c r="A232" s="233"/>
      <c r="B232" s="234"/>
      <c r="C232" s="194"/>
      <c r="D232" s="132"/>
      <c r="E232" s="194"/>
      <c r="F232" s="194"/>
    </row>
    <row r="233" spans="1:6" ht="15" customHeight="1" x14ac:dyDescent="0.2">
      <c r="A233" s="233"/>
      <c r="B233" s="234"/>
      <c r="C233" s="194"/>
      <c r="D233" s="132"/>
      <c r="E233" s="194"/>
      <c r="F233" s="194"/>
    </row>
    <row r="234" spans="1:6" ht="15" customHeight="1" x14ac:dyDescent="0.2">
      <c r="A234" s="233"/>
      <c r="B234" s="234"/>
      <c r="C234" s="194"/>
      <c r="D234" s="132"/>
      <c r="E234" s="194"/>
      <c r="F234" s="194"/>
    </row>
    <row r="235" spans="1:6" ht="15" customHeight="1" x14ac:dyDescent="0.2">
      <c r="A235" s="233"/>
      <c r="B235" s="234"/>
      <c r="C235" s="194"/>
      <c r="D235" s="132"/>
      <c r="E235" s="194"/>
      <c r="F235" s="194"/>
    </row>
    <row r="236" spans="1:6" ht="15" customHeight="1" x14ac:dyDescent="0.2">
      <c r="A236" s="233"/>
      <c r="B236" s="234"/>
      <c r="C236" s="194"/>
      <c r="D236" s="132"/>
      <c r="E236" s="194"/>
      <c r="F236" s="194"/>
    </row>
    <row r="237" spans="1:6" ht="15" customHeight="1" x14ac:dyDescent="0.2">
      <c r="A237" s="233"/>
      <c r="B237" s="234"/>
      <c r="C237" s="194"/>
      <c r="D237" s="132"/>
      <c r="E237" s="194"/>
      <c r="F237" s="194"/>
    </row>
    <row r="238" spans="1:6" ht="15" customHeight="1" x14ac:dyDescent="0.2">
      <c r="A238" s="233"/>
      <c r="B238" s="234"/>
      <c r="C238" s="194"/>
      <c r="D238" s="132"/>
      <c r="E238" s="194"/>
      <c r="F238" s="194"/>
    </row>
    <row r="239" spans="1:6" ht="15" customHeight="1" x14ac:dyDescent="0.2">
      <c r="A239" s="233"/>
      <c r="B239" s="234"/>
      <c r="C239" s="194"/>
      <c r="D239" s="132"/>
      <c r="E239" s="194"/>
    </row>
    <row r="240" spans="1:6" ht="15" customHeight="1" x14ac:dyDescent="0.2">
      <c r="A240" s="233"/>
      <c r="B240" s="234"/>
      <c r="C240" s="194"/>
      <c r="D240" s="132"/>
      <c r="E240" s="194"/>
      <c r="F240" s="304"/>
    </row>
    <row r="241" spans="1:8" ht="15" customHeight="1" x14ac:dyDescent="0.2">
      <c r="A241" s="233"/>
      <c r="B241" s="234"/>
      <c r="C241" s="194"/>
      <c r="D241" s="132"/>
      <c r="E241" s="194"/>
      <c r="F241" s="194"/>
    </row>
    <row r="242" spans="1:8" ht="15" customHeight="1" x14ac:dyDescent="0.2">
      <c r="A242" s="233"/>
      <c r="B242" s="234"/>
      <c r="C242" s="194"/>
      <c r="D242" s="132"/>
      <c r="E242" s="194"/>
      <c r="F242" s="194"/>
    </row>
    <row r="243" spans="1:8" ht="15" customHeight="1" x14ac:dyDescent="0.2">
      <c r="A243" s="233"/>
      <c r="B243" s="234"/>
      <c r="C243" s="194"/>
      <c r="D243" s="132"/>
      <c r="E243" s="194"/>
      <c r="F243" s="194"/>
    </row>
    <row r="244" spans="1:8" ht="15" customHeight="1" x14ac:dyDescent="0.2">
      <c r="A244" s="233"/>
      <c r="B244" s="234"/>
      <c r="C244" s="194"/>
      <c r="D244" s="132"/>
      <c r="E244" s="194"/>
      <c r="F244" s="194"/>
    </row>
    <row r="245" spans="1:8" ht="15" customHeight="1" x14ac:dyDescent="0.2">
      <c r="A245" s="233"/>
      <c r="B245" s="234"/>
      <c r="C245" s="194"/>
      <c r="D245" s="132"/>
      <c r="E245" s="194"/>
      <c r="F245" s="194"/>
    </row>
    <row r="246" spans="1:8" ht="15" customHeight="1" x14ac:dyDescent="0.2">
      <c r="A246" s="233"/>
      <c r="B246" s="234"/>
      <c r="C246" s="194"/>
      <c r="D246" s="132"/>
      <c r="E246" s="194"/>
      <c r="F246" s="194"/>
    </row>
    <row r="247" spans="1:8" ht="15" customHeight="1" x14ac:dyDescent="0.2">
      <c r="A247" s="233"/>
      <c r="B247" s="234"/>
      <c r="C247" s="194"/>
      <c r="D247" s="132"/>
      <c r="E247" s="194"/>
      <c r="F247" s="194"/>
    </row>
    <row r="248" spans="1:8" ht="15" customHeight="1" x14ac:dyDescent="0.2">
      <c r="A248" s="233"/>
      <c r="B248" s="234"/>
      <c r="C248" s="194"/>
      <c r="D248" s="132"/>
      <c r="E248" s="194"/>
      <c r="F248" s="119"/>
    </row>
    <row r="249" spans="1:8" ht="15" customHeight="1" x14ac:dyDescent="0.2">
      <c r="A249" s="233"/>
      <c r="B249" s="234"/>
      <c r="C249" s="194"/>
      <c r="D249" s="132"/>
      <c r="E249" s="194"/>
      <c r="F249" s="194"/>
    </row>
    <row r="250" spans="1:8" ht="15" customHeight="1" x14ac:dyDescent="0.2">
      <c r="A250" s="233"/>
      <c r="B250" s="234"/>
      <c r="C250" s="194"/>
      <c r="D250" s="132"/>
      <c r="E250" s="194"/>
      <c r="F250" s="141"/>
    </row>
    <row r="251" spans="1:8" ht="15" customHeight="1" x14ac:dyDescent="0.2">
      <c r="A251" s="233"/>
      <c r="B251" s="234"/>
      <c r="C251" s="194"/>
      <c r="D251" s="132"/>
      <c r="E251" s="194"/>
      <c r="F251" s="194"/>
    </row>
    <row r="252" spans="1:8" ht="15" customHeight="1" x14ac:dyDescent="0.2">
      <c r="A252" s="233"/>
      <c r="B252" s="234"/>
      <c r="C252" s="194"/>
      <c r="E252" s="194"/>
      <c r="F252" s="194"/>
      <c r="H252" s="232"/>
    </row>
    <row r="253" spans="1:8" ht="15" customHeight="1" x14ac:dyDescent="0.2">
      <c r="A253" s="233"/>
      <c r="B253" s="234"/>
      <c r="C253" s="194"/>
      <c r="D253" s="132"/>
      <c r="E253" s="194"/>
      <c r="F253" s="194"/>
      <c r="H253" s="232"/>
    </row>
    <row r="254" spans="1:8" ht="15" customHeight="1" x14ac:dyDescent="0.2">
      <c r="A254" s="233"/>
      <c r="B254" s="234"/>
      <c r="C254" s="194"/>
      <c r="D254" s="132"/>
      <c r="E254" s="194"/>
      <c r="F254" s="194"/>
      <c r="H254" s="232"/>
    </row>
    <row r="255" spans="1:8" ht="15" customHeight="1" x14ac:dyDescent="0.2">
      <c r="A255" s="233"/>
      <c r="B255" s="234"/>
      <c r="C255" s="194"/>
      <c r="D255" s="132"/>
      <c r="E255" s="194"/>
      <c r="F255" s="194"/>
      <c r="H255" s="232"/>
    </row>
    <row r="256" spans="1:8" ht="15" customHeight="1" x14ac:dyDescent="0.2">
      <c r="A256" s="233"/>
      <c r="B256" s="234"/>
      <c r="C256" s="194"/>
      <c r="D256" s="132"/>
      <c r="E256" s="194"/>
      <c r="F256" s="194"/>
      <c r="H256" s="232"/>
    </row>
    <row r="257" spans="1:8" ht="15" customHeight="1" x14ac:dyDescent="0.2">
      <c r="A257" s="233"/>
      <c r="B257" s="234"/>
      <c r="C257" s="194"/>
      <c r="D257" s="132"/>
      <c r="E257" s="194"/>
      <c r="F257" s="194"/>
      <c r="H257" s="232"/>
    </row>
    <row r="258" spans="1:8" ht="15" customHeight="1" x14ac:dyDescent="0.2">
      <c r="A258" s="233"/>
      <c r="B258" s="234"/>
      <c r="C258" s="194"/>
      <c r="D258" s="132"/>
      <c r="E258" s="194"/>
      <c r="F258" s="194"/>
      <c r="H258" s="232"/>
    </row>
    <row r="259" spans="1:8" ht="15" customHeight="1" x14ac:dyDescent="0.2">
      <c r="A259" s="233"/>
      <c r="B259" s="234"/>
      <c r="C259" s="194"/>
      <c r="D259" s="132"/>
      <c r="E259" s="194"/>
      <c r="F259" s="194"/>
      <c r="H259" s="232"/>
    </row>
    <row r="260" spans="1:8" ht="15" customHeight="1" x14ac:dyDescent="0.2">
      <c r="A260" s="233"/>
      <c r="B260" s="234"/>
      <c r="C260" s="194"/>
      <c r="D260" s="132"/>
      <c r="E260" s="194"/>
      <c r="F260" s="194"/>
      <c r="H260" s="232"/>
    </row>
    <row r="261" spans="1:8" ht="15" customHeight="1" x14ac:dyDescent="0.2">
      <c r="A261" s="233"/>
      <c r="B261" s="234"/>
      <c r="C261" s="194"/>
      <c r="D261" s="132"/>
      <c r="E261" s="194"/>
      <c r="F261" s="194"/>
      <c r="G261" s="137"/>
    </row>
    <row r="262" spans="1:8" ht="15" customHeight="1" x14ac:dyDescent="0.2">
      <c r="A262" s="233"/>
      <c r="B262" s="234"/>
      <c r="C262" s="194"/>
      <c r="D262" s="132"/>
      <c r="E262" s="194"/>
      <c r="F262" s="194"/>
      <c r="G262" s="137"/>
    </row>
    <row r="263" spans="1:8" ht="15" customHeight="1" x14ac:dyDescent="0.2">
      <c r="A263" s="233"/>
      <c r="B263" s="234"/>
      <c r="C263" s="194"/>
      <c r="D263" s="132"/>
      <c r="E263" s="194"/>
      <c r="F263" s="194"/>
      <c r="G263" s="137"/>
      <c r="H263" s="232"/>
    </row>
    <row r="264" spans="1:8" ht="15" customHeight="1" x14ac:dyDescent="0.2">
      <c r="A264" s="233"/>
      <c r="B264" s="234"/>
      <c r="C264" s="194"/>
      <c r="D264" s="132"/>
      <c r="E264" s="194"/>
      <c r="F264" s="194"/>
      <c r="G264" s="137"/>
    </row>
    <row r="265" spans="1:8" ht="15" customHeight="1" x14ac:dyDescent="0.2">
      <c r="A265" s="233"/>
      <c r="B265" s="234"/>
      <c r="C265" s="194"/>
      <c r="D265" s="132"/>
      <c r="E265" s="194"/>
      <c r="F265" s="195"/>
      <c r="G265" s="137"/>
    </row>
    <row r="266" spans="1:8" ht="15" customHeight="1" x14ac:dyDescent="0.2">
      <c r="A266" s="233"/>
      <c r="B266" s="234"/>
      <c r="C266" s="194"/>
      <c r="D266" s="132"/>
      <c r="E266" s="194"/>
      <c r="F266" s="194"/>
      <c r="G266" s="137"/>
    </row>
    <row r="267" spans="1:8" ht="15" customHeight="1" x14ac:dyDescent="0.2">
      <c r="A267" s="233"/>
      <c r="B267" s="234"/>
      <c r="C267" s="194"/>
      <c r="D267" s="132"/>
      <c r="E267" s="194"/>
      <c r="F267" s="194"/>
      <c r="G267" s="137"/>
    </row>
    <row r="268" spans="1:8" ht="15" customHeight="1" x14ac:dyDescent="0.2">
      <c r="A268" s="233"/>
      <c r="B268" s="234"/>
      <c r="C268" s="194"/>
      <c r="D268" s="132"/>
      <c r="E268" s="194"/>
      <c r="F268" s="194"/>
      <c r="G268" s="137"/>
    </row>
    <row r="269" spans="1:8" ht="15" customHeight="1" x14ac:dyDescent="0.2">
      <c r="A269" s="233"/>
      <c r="B269" s="234"/>
      <c r="C269" s="194"/>
      <c r="D269" s="132"/>
      <c r="E269" s="194"/>
      <c r="F269" s="194"/>
      <c r="G269" s="137"/>
    </row>
    <row r="270" spans="1:8" ht="15" customHeight="1" x14ac:dyDescent="0.2">
      <c r="A270" s="233"/>
      <c r="B270" s="234"/>
      <c r="C270" s="194"/>
      <c r="D270" s="132"/>
      <c r="E270" s="194"/>
      <c r="F270" s="194"/>
      <c r="G270" s="137"/>
    </row>
    <row r="271" spans="1:8" ht="15" customHeight="1" x14ac:dyDescent="0.2">
      <c r="A271" s="233"/>
      <c r="B271" s="234"/>
      <c r="C271" s="194"/>
      <c r="D271" s="132"/>
      <c r="E271" s="194"/>
      <c r="F271" s="234"/>
      <c r="G271" s="137"/>
    </row>
    <row r="272" spans="1:8" ht="15" customHeight="1" x14ac:dyDescent="0.2">
      <c r="A272" s="233"/>
      <c r="B272" s="234"/>
      <c r="C272" s="194"/>
      <c r="D272" s="132"/>
      <c r="E272" s="194"/>
      <c r="F272" s="137"/>
      <c r="G272" s="137"/>
      <c r="H272" s="137"/>
    </row>
    <row r="273" spans="1:8" ht="15" customHeight="1" x14ac:dyDescent="0.2">
      <c r="A273" s="233"/>
      <c r="B273" s="234"/>
      <c r="C273" s="194"/>
      <c r="D273" s="132"/>
      <c r="E273" s="194"/>
      <c r="F273" s="137"/>
      <c r="G273" s="137"/>
      <c r="H273" s="137"/>
    </row>
    <row r="274" spans="1:8" ht="15" customHeight="1" x14ac:dyDescent="0.2">
      <c r="A274" s="233"/>
      <c r="B274" s="234"/>
      <c r="C274" s="194"/>
      <c r="D274" s="132"/>
      <c r="E274" s="194"/>
      <c r="F274" s="137"/>
      <c r="G274" s="137"/>
      <c r="H274" s="137"/>
    </row>
    <row r="275" spans="1:8" ht="15" customHeight="1" x14ac:dyDescent="0.2">
      <c r="A275" s="233"/>
      <c r="B275" s="234"/>
      <c r="C275" s="194"/>
      <c r="D275" s="132"/>
      <c r="E275" s="194"/>
      <c r="F275" s="137"/>
      <c r="G275" s="137"/>
      <c r="H275" s="137"/>
    </row>
    <row r="276" spans="1:8" ht="15" customHeight="1" x14ac:dyDescent="0.2">
      <c r="A276" s="233"/>
      <c r="B276" s="234"/>
      <c r="C276" s="194"/>
      <c r="D276" s="132"/>
      <c r="E276" s="194"/>
      <c r="F276" s="137"/>
      <c r="G276" s="137"/>
      <c r="H276" s="137"/>
    </row>
    <row r="277" spans="1:8" ht="15" customHeight="1" x14ac:dyDescent="0.2">
      <c r="A277" s="233"/>
      <c r="B277" s="234"/>
      <c r="C277" s="194"/>
      <c r="D277" s="132"/>
      <c r="E277" s="194"/>
      <c r="F277" s="137"/>
      <c r="G277" s="137"/>
      <c r="H277" s="137"/>
    </row>
    <row r="278" spans="1:8" ht="15" customHeight="1" x14ac:dyDescent="0.2">
      <c r="A278" s="233"/>
      <c r="B278" s="234"/>
      <c r="C278" s="194"/>
      <c r="D278" s="132"/>
      <c r="E278" s="194"/>
      <c r="F278" s="137"/>
      <c r="G278" s="137"/>
      <c r="H278" s="137"/>
    </row>
    <row r="279" spans="1:8" ht="15" customHeight="1" x14ac:dyDescent="0.2">
      <c r="A279" s="233"/>
      <c r="B279" s="234"/>
      <c r="C279" s="194"/>
      <c r="D279" s="132"/>
      <c r="E279" s="194"/>
      <c r="F279" s="137"/>
      <c r="G279" s="137"/>
      <c r="H279" s="137"/>
    </row>
    <row r="280" spans="1:8" ht="15" customHeight="1" x14ac:dyDescent="0.2">
      <c r="A280" s="233"/>
      <c r="B280" s="234"/>
      <c r="C280" s="194"/>
      <c r="D280" s="132"/>
      <c r="E280" s="194"/>
      <c r="F280" s="137"/>
      <c r="G280" s="137"/>
      <c r="H280" s="137"/>
    </row>
    <row r="281" spans="1:8" ht="15" customHeight="1" x14ac:dyDescent="0.2">
      <c r="A281" s="233"/>
      <c r="B281" s="234"/>
      <c r="C281" s="194"/>
      <c r="D281" s="132"/>
      <c r="E281" s="194"/>
      <c r="F281" s="137"/>
      <c r="G281" s="137"/>
      <c r="H281" s="137"/>
    </row>
    <row r="282" spans="1:8" ht="15" customHeight="1" x14ac:dyDescent="0.2">
      <c r="A282" s="233"/>
      <c r="B282" s="234"/>
      <c r="C282" s="194"/>
      <c r="D282" s="132"/>
      <c r="E282" s="194"/>
      <c r="F282" s="137"/>
      <c r="G282" s="137"/>
      <c r="H282" s="137"/>
    </row>
    <row r="283" spans="1:8" ht="15" customHeight="1" x14ac:dyDescent="0.2">
      <c r="A283" s="233"/>
      <c r="B283" s="234"/>
      <c r="C283" s="194"/>
      <c r="D283" s="132"/>
      <c r="E283" s="194"/>
      <c r="F283" s="137"/>
      <c r="G283" s="137"/>
      <c r="H283" s="137"/>
    </row>
    <row r="284" spans="1:8" ht="15" customHeight="1" x14ac:dyDescent="0.2">
      <c r="A284" s="233"/>
      <c r="B284" s="234"/>
      <c r="C284" s="194"/>
      <c r="D284" s="132"/>
      <c r="E284" s="194"/>
      <c r="F284" s="137"/>
      <c r="G284" s="137"/>
      <c r="H284" s="137"/>
    </row>
    <row r="285" spans="1:8" ht="15" customHeight="1" x14ac:dyDescent="0.2">
      <c r="A285" s="233"/>
      <c r="B285" s="234"/>
      <c r="C285" s="194"/>
      <c r="D285" s="132"/>
      <c r="E285" s="194"/>
      <c r="F285" s="137"/>
      <c r="G285" s="137"/>
      <c r="H285" s="137"/>
    </row>
    <row r="286" spans="1:8" ht="15" customHeight="1" x14ac:dyDescent="0.2">
      <c r="A286" s="233"/>
      <c r="B286" s="234"/>
      <c r="C286" s="194"/>
      <c r="D286" s="132"/>
      <c r="E286" s="194"/>
      <c r="F286" s="137"/>
      <c r="G286" s="137"/>
      <c r="H286" s="137"/>
    </row>
    <row r="287" spans="1:8" ht="15" customHeight="1" x14ac:dyDescent="0.2">
      <c r="A287" s="233"/>
      <c r="B287" s="234"/>
      <c r="C287" s="194"/>
      <c r="D287" s="132"/>
      <c r="E287" s="194"/>
      <c r="F287" s="137"/>
      <c r="G287" s="137"/>
      <c r="H287" s="137"/>
    </row>
    <row r="288" spans="1:8" ht="15" customHeight="1" x14ac:dyDescent="0.2">
      <c r="A288" s="233"/>
      <c r="B288" s="234"/>
      <c r="C288" s="194"/>
      <c r="D288" s="132"/>
      <c r="E288" s="194"/>
      <c r="F288" s="137"/>
      <c r="G288" s="137"/>
      <c r="H288" s="137"/>
    </row>
    <row r="289" spans="1:8" ht="15" customHeight="1" x14ac:dyDescent="0.2">
      <c r="A289" s="233"/>
      <c r="B289" s="234"/>
      <c r="C289" s="194"/>
      <c r="D289" s="132"/>
      <c r="E289" s="194"/>
      <c r="F289" s="137"/>
      <c r="G289" s="137"/>
      <c r="H289" s="137"/>
    </row>
    <row r="290" spans="1:8" ht="15" customHeight="1" x14ac:dyDescent="0.2">
      <c r="A290" s="233"/>
      <c r="B290" s="234"/>
      <c r="C290" s="194"/>
      <c r="D290" s="132"/>
      <c r="E290" s="194"/>
      <c r="F290" s="137"/>
      <c r="G290" s="137"/>
      <c r="H290" s="137"/>
    </row>
    <row r="291" spans="1:8" ht="15" customHeight="1" x14ac:dyDescent="0.2">
      <c r="A291" s="233"/>
      <c r="B291" s="234"/>
      <c r="C291" s="194"/>
      <c r="D291" s="132"/>
      <c r="E291" s="194"/>
      <c r="F291" s="137"/>
      <c r="G291" s="137"/>
      <c r="H291" s="137"/>
    </row>
    <row r="292" spans="1:8" ht="15" customHeight="1" x14ac:dyDescent="0.2">
      <c r="A292" s="233"/>
      <c r="B292" s="234"/>
      <c r="C292" s="194"/>
      <c r="D292" s="132"/>
      <c r="E292" s="194"/>
      <c r="F292" s="137"/>
      <c r="G292" s="137"/>
      <c r="H292" s="137"/>
    </row>
    <row r="293" spans="1:8" ht="15" customHeight="1" x14ac:dyDescent="0.2">
      <c r="A293" s="233"/>
      <c r="B293" s="234"/>
      <c r="C293" s="194"/>
      <c r="D293" s="132"/>
      <c r="E293" s="194"/>
      <c r="F293" s="137"/>
      <c r="G293" s="137"/>
      <c r="H293" s="137"/>
    </row>
    <row r="294" spans="1:8" ht="15" customHeight="1" x14ac:dyDescent="0.2">
      <c r="A294" s="233"/>
      <c r="B294" s="234"/>
      <c r="C294" s="194"/>
      <c r="D294" s="132"/>
      <c r="E294" s="194"/>
      <c r="F294" s="137"/>
      <c r="G294" s="137"/>
      <c r="H294" s="137"/>
    </row>
    <row r="295" spans="1:8" ht="15" customHeight="1" x14ac:dyDescent="0.2">
      <c r="A295" s="233"/>
      <c r="B295" s="234"/>
      <c r="C295" s="194"/>
      <c r="D295" s="132"/>
      <c r="E295" s="194"/>
      <c r="F295" s="137"/>
      <c r="G295" s="137"/>
      <c r="H295" s="137"/>
    </row>
    <row r="296" spans="1:8" ht="15" customHeight="1" x14ac:dyDescent="0.2">
      <c r="A296" s="233"/>
      <c r="B296" s="234"/>
      <c r="C296" s="194"/>
      <c r="D296" s="132"/>
      <c r="E296" s="194"/>
      <c r="F296" s="137"/>
      <c r="G296" s="137"/>
      <c r="H296" s="137"/>
    </row>
    <row r="297" spans="1:8" ht="15" customHeight="1" x14ac:dyDescent="0.2">
      <c r="A297" s="233"/>
      <c r="B297" s="234"/>
      <c r="C297" s="194"/>
      <c r="D297" s="132"/>
      <c r="E297" s="194"/>
      <c r="F297" s="137"/>
      <c r="G297" s="137"/>
      <c r="H297" s="137"/>
    </row>
    <row r="298" spans="1:8" ht="15" customHeight="1" x14ac:dyDescent="0.2">
      <c r="A298" s="233"/>
      <c r="B298" s="234"/>
      <c r="C298" s="194"/>
      <c r="D298" s="132"/>
      <c r="E298" s="194"/>
      <c r="F298" s="137"/>
      <c r="G298" s="137"/>
      <c r="H298" s="137"/>
    </row>
    <row r="299" spans="1:8" s="141" customFormat="1" ht="15" customHeight="1" x14ac:dyDescent="0.2">
      <c r="A299" s="233"/>
      <c r="B299" s="234"/>
      <c r="C299" s="194"/>
      <c r="D299" s="132"/>
      <c r="E299" s="194"/>
    </row>
    <row r="300" spans="1:8" ht="15" customHeight="1" x14ac:dyDescent="0.2">
      <c r="A300" s="233"/>
      <c r="B300" s="234"/>
      <c r="C300" s="194"/>
      <c r="D300" s="132"/>
      <c r="E300" s="194"/>
      <c r="F300" s="137"/>
      <c r="G300" s="137"/>
      <c r="H300" s="137"/>
    </row>
    <row r="301" spans="1:8" ht="15" customHeight="1" x14ac:dyDescent="0.2">
      <c r="A301" s="233"/>
      <c r="B301" s="234"/>
      <c r="C301" s="194"/>
      <c r="D301" s="132"/>
      <c r="E301" s="194"/>
      <c r="F301" s="137"/>
      <c r="G301" s="137"/>
      <c r="H301" s="137"/>
    </row>
    <row r="302" spans="1:8" ht="15" customHeight="1" x14ac:dyDescent="0.2">
      <c r="A302" s="233"/>
      <c r="B302" s="234"/>
      <c r="C302" s="194"/>
      <c r="D302" s="132"/>
      <c r="E302" s="194"/>
      <c r="F302" s="137"/>
      <c r="G302" s="137"/>
      <c r="H302" s="137"/>
    </row>
    <row r="303" spans="1:8" ht="15" customHeight="1" x14ac:dyDescent="0.2">
      <c r="A303" s="233"/>
      <c r="B303" s="234"/>
      <c r="C303" s="194"/>
      <c r="D303" s="132"/>
      <c r="E303" s="194"/>
      <c r="F303" s="194"/>
    </row>
    <row r="304" spans="1:8" ht="15" customHeight="1" x14ac:dyDescent="0.2">
      <c r="A304" s="233"/>
      <c r="B304" s="234"/>
      <c r="C304" s="194"/>
      <c r="D304" s="132"/>
      <c r="E304" s="194"/>
      <c r="F304" s="194"/>
    </row>
    <row r="305" spans="1:6" ht="15" customHeight="1" x14ac:dyDescent="0.2">
      <c r="A305" s="233"/>
      <c r="B305" s="234"/>
      <c r="C305" s="194"/>
      <c r="D305" s="132"/>
      <c r="E305" s="194"/>
      <c r="F305" s="194"/>
    </row>
    <row r="306" spans="1:6" ht="15" customHeight="1" x14ac:dyDescent="0.2">
      <c r="A306" s="233"/>
      <c r="B306" s="234"/>
      <c r="C306" s="194"/>
      <c r="D306" s="132"/>
      <c r="E306" s="194"/>
      <c r="F306" s="194"/>
    </row>
    <row r="307" spans="1:6" ht="15" customHeight="1" x14ac:dyDescent="0.2">
      <c r="A307" s="233"/>
      <c r="B307" s="234"/>
      <c r="C307" s="194"/>
      <c r="D307" s="132"/>
      <c r="E307" s="194"/>
      <c r="F307" s="194"/>
    </row>
    <row r="308" spans="1:6" ht="15" customHeight="1" x14ac:dyDescent="0.2">
      <c r="A308" s="233"/>
      <c r="B308" s="234"/>
      <c r="C308" s="194"/>
      <c r="D308" s="132"/>
      <c r="E308" s="194"/>
      <c r="F308" s="194"/>
    </row>
    <row r="309" spans="1:6" ht="15" customHeight="1" x14ac:dyDescent="0.2">
      <c r="A309" s="233"/>
      <c r="B309" s="234"/>
      <c r="C309" s="194"/>
      <c r="D309" s="132"/>
      <c r="E309" s="194"/>
      <c r="F309" s="194"/>
    </row>
    <row r="310" spans="1:6" ht="15" customHeight="1" x14ac:dyDescent="0.2">
      <c r="A310" s="233"/>
      <c r="B310" s="234"/>
      <c r="C310" s="194"/>
      <c r="D310" s="132"/>
      <c r="E310" s="194"/>
      <c r="F310" s="194"/>
    </row>
    <row r="311" spans="1:6" ht="15" customHeight="1" x14ac:dyDescent="0.2">
      <c r="A311" s="233"/>
      <c r="B311" s="234"/>
      <c r="C311" s="194"/>
      <c r="D311" s="132"/>
      <c r="E311" s="194"/>
      <c r="F311" s="194"/>
    </row>
    <row r="312" spans="1:6" ht="15" customHeight="1" x14ac:dyDescent="0.2">
      <c r="A312" s="233"/>
      <c r="B312" s="234"/>
      <c r="C312" s="194"/>
      <c r="D312" s="132"/>
      <c r="E312" s="194"/>
      <c r="F312" s="194"/>
    </row>
    <row r="313" spans="1:6" ht="15" customHeight="1" x14ac:dyDescent="0.2">
      <c r="A313" s="233"/>
      <c r="B313" s="234"/>
      <c r="C313" s="194"/>
      <c r="D313" s="119"/>
      <c r="E313" s="194"/>
      <c r="F313" s="194"/>
    </row>
    <row r="314" spans="1:6" ht="15" customHeight="1" x14ac:dyDescent="0.2">
      <c r="A314" s="233"/>
      <c r="B314" s="234"/>
      <c r="C314" s="194"/>
      <c r="D314" s="132"/>
      <c r="E314" s="194"/>
      <c r="F314" s="194"/>
    </row>
    <row r="315" spans="1:6" ht="15" customHeight="1" x14ac:dyDescent="0.2">
      <c r="A315" s="233"/>
      <c r="B315" s="234"/>
      <c r="C315" s="194"/>
      <c r="D315" s="132"/>
      <c r="E315" s="194"/>
      <c r="F315" s="195"/>
    </row>
    <row r="316" spans="1:6" ht="15" customHeight="1" x14ac:dyDescent="0.2">
      <c r="A316" s="233"/>
      <c r="B316" s="234"/>
      <c r="C316" s="194"/>
      <c r="D316" s="132"/>
      <c r="E316" s="194"/>
      <c r="F316" s="194"/>
    </row>
    <row r="317" spans="1:6" ht="15" customHeight="1" x14ac:dyDescent="0.2">
      <c r="A317" s="233"/>
      <c r="B317" s="234"/>
      <c r="C317" s="194"/>
      <c r="D317" s="132"/>
      <c r="E317" s="194"/>
      <c r="F317" s="194"/>
    </row>
    <row r="318" spans="1:6" ht="15" customHeight="1" x14ac:dyDescent="0.2">
      <c r="A318" s="233"/>
      <c r="B318" s="234"/>
      <c r="C318" s="194"/>
      <c r="D318" s="132"/>
      <c r="E318" s="194"/>
      <c r="F318" s="194"/>
    </row>
    <row r="319" spans="1:6" ht="15" customHeight="1" x14ac:dyDescent="0.2">
      <c r="A319" s="233"/>
      <c r="B319" s="234"/>
      <c r="C319" s="194"/>
      <c r="D319" s="132"/>
      <c r="E319" s="194"/>
      <c r="F319" s="194"/>
    </row>
    <row r="320" spans="1:6" ht="15" customHeight="1" x14ac:dyDescent="0.2">
      <c r="A320" s="233"/>
      <c r="B320" s="234"/>
      <c r="C320" s="194"/>
      <c r="D320" s="132"/>
      <c r="E320" s="194"/>
      <c r="F320" s="194"/>
    </row>
    <row r="321" spans="1:6" ht="15" customHeight="1" x14ac:dyDescent="0.2">
      <c r="A321" s="233"/>
      <c r="B321" s="234"/>
      <c r="C321" s="194"/>
      <c r="D321" s="132"/>
      <c r="E321" s="194"/>
      <c r="F321" s="194"/>
    </row>
    <row r="322" spans="1:6" ht="15" customHeight="1" x14ac:dyDescent="0.2">
      <c r="A322" s="233"/>
      <c r="B322" s="234"/>
      <c r="C322" s="194"/>
      <c r="D322" s="132"/>
      <c r="E322" s="194"/>
      <c r="F322" s="194"/>
    </row>
    <row r="323" spans="1:6" ht="15" customHeight="1" x14ac:dyDescent="0.2">
      <c r="A323" s="233"/>
      <c r="B323" s="234"/>
      <c r="C323" s="194"/>
      <c r="D323" s="132"/>
      <c r="E323" s="194"/>
      <c r="F323" s="194"/>
    </row>
    <row r="324" spans="1:6" ht="15" customHeight="1" x14ac:dyDescent="0.2">
      <c r="A324" s="233"/>
      <c r="B324" s="234"/>
      <c r="C324" s="194"/>
      <c r="D324" s="132"/>
      <c r="E324" s="194"/>
      <c r="F324" s="194"/>
    </row>
    <row r="325" spans="1:6" ht="15" customHeight="1" x14ac:dyDescent="0.2">
      <c r="A325" s="233"/>
      <c r="B325" s="234"/>
      <c r="C325" s="194"/>
      <c r="D325" s="132"/>
      <c r="E325" s="194"/>
      <c r="F325" s="194"/>
    </row>
    <row r="326" spans="1:6" ht="15" customHeight="1" x14ac:dyDescent="0.2">
      <c r="A326" s="233"/>
      <c r="B326" s="234"/>
      <c r="C326" s="194"/>
      <c r="D326" s="132"/>
      <c r="E326" s="194"/>
      <c r="F326" s="194"/>
    </row>
    <row r="327" spans="1:6" ht="15" customHeight="1" x14ac:dyDescent="0.2">
      <c r="A327" s="233"/>
      <c r="B327" s="234"/>
      <c r="C327" s="119"/>
      <c r="D327" s="132"/>
      <c r="E327" s="194"/>
      <c r="F327" s="194"/>
    </row>
    <row r="328" spans="1:6" ht="15" customHeight="1" x14ac:dyDescent="0.2">
      <c r="A328" s="233"/>
      <c r="B328" s="234"/>
      <c r="C328" s="119"/>
      <c r="D328" s="132"/>
      <c r="E328" s="194"/>
      <c r="F328" s="194"/>
    </row>
    <row r="329" spans="1:6" ht="15" customHeight="1" x14ac:dyDescent="0.2">
      <c r="A329" s="233"/>
      <c r="B329" s="234"/>
      <c r="C329" s="119"/>
      <c r="D329" s="132"/>
      <c r="E329" s="194"/>
      <c r="F329" s="194"/>
    </row>
    <row r="330" spans="1:6" ht="15" customHeight="1" x14ac:dyDescent="0.2">
      <c r="A330" s="233"/>
      <c r="B330" s="234"/>
      <c r="C330" s="119"/>
      <c r="D330" s="132"/>
      <c r="E330" s="194"/>
      <c r="F330" s="194"/>
    </row>
    <row r="331" spans="1:6" ht="15" customHeight="1" x14ac:dyDescent="0.2">
      <c r="A331" s="233"/>
      <c r="B331" s="234"/>
      <c r="C331" s="119"/>
      <c r="D331" s="132"/>
      <c r="E331" s="194"/>
      <c r="F331" s="194"/>
    </row>
    <row r="332" spans="1:6" ht="15" customHeight="1" x14ac:dyDescent="0.2">
      <c r="A332" s="233"/>
      <c r="B332" s="234"/>
      <c r="D332" s="132"/>
      <c r="E332" s="194"/>
      <c r="F332" s="194"/>
    </row>
    <row r="333" spans="1:6" ht="15" customHeight="1" x14ac:dyDescent="0.2">
      <c r="A333" s="233"/>
      <c r="B333" s="234"/>
      <c r="C333" s="119"/>
      <c r="D333" s="132"/>
      <c r="E333" s="194"/>
      <c r="F333" s="194"/>
    </row>
    <row r="334" spans="1:6" ht="15" customHeight="1" x14ac:dyDescent="0.2">
      <c r="A334" s="233"/>
      <c r="B334" s="234"/>
      <c r="C334" s="119"/>
      <c r="D334" s="132"/>
      <c r="E334" s="194"/>
      <c r="F334" s="224"/>
    </row>
    <row r="335" spans="1:6" ht="15" customHeight="1" x14ac:dyDescent="0.2">
      <c r="A335" s="233"/>
      <c r="B335" s="234"/>
      <c r="C335" s="119"/>
      <c r="D335" s="132"/>
      <c r="E335" s="194"/>
      <c r="F335" s="194"/>
    </row>
    <row r="336" spans="1:6" ht="15" customHeight="1" x14ac:dyDescent="0.2">
      <c r="A336" s="233"/>
      <c r="B336" s="234"/>
      <c r="C336" s="119"/>
      <c r="D336" s="132"/>
      <c r="E336" s="194"/>
      <c r="F336" s="194"/>
    </row>
    <row r="337" spans="1:6" ht="15" customHeight="1" x14ac:dyDescent="0.2">
      <c r="A337" s="233"/>
      <c r="B337" s="234"/>
      <c r="C337" s="119"/>
      <c r="D337" s="132"/>
      <c r="E337" s="194"/>
      <c r="F337" s="194"/>
    </row>
    <row r="338" spans="1:6" ht="15" customHeight="1" x14ac:dyDescent="0.2">
      <c r="A338" s="233"/>
      <c r="B338" s="234"/>
      <c r="C338" s="119"/>
      <c r="D338" s="132"/>
      <c r="E338" s="194"/>
      <c r="F338" s="194"/>
    </row>
    <row r="339" spans="1:6" ht="15" customHeight="1" x14ac:dyDescent="0.2">
      <c r="A339" s="233"/>
      <c r="B339" s="234"/>
      <c r="C339" s="119"/>
      <c r="D339" s="132"/>
      <c r="E339" s="194"/>
      <c r="F339" s="194"/>
    </row>
    <row r="340" spans="1:6" ht="15" customHeight="1" x14ac:dyDescent="0.2">
      <c r="A340" s="233"/>
      <c r="B340" s="234"/>
      <c r="C340" s="119"/>
      <c r="D340" s="132"/>
      <c r="E340" s="194"/>
      <c r="F340" s="194"/>
    </row>
    <row r="341" spans="1:6" ht="15" customHeight="1" x14ac:dyDescent="0.2">
      <c r="A341" s="233"/>
      <c r="B341" s="234"/>
      <c r="C341" s="119"/>
      <c r="D341" s="132"/>
      <c r="E341" s="194"/>
      <c r="F341" s="194"/>
    </row>
    <row r="342" spans="1:6" ht="15" customHeight="1" x14ac:dyDescent="0.2">
      <c r="A342" s="233"/>
      <c r="B342" s="234"/>
      <c r="C342" s="119"/>
      <c r="D342" s="132"/>
      <c r="E342" s="194"/>
      <c r="F342" s="194"/>
    </row>
    <row r="343" spans="1:6" ht="15" customHeight="1" x14ac:dyDescent="0.2">
      <c r="A343" s="233"/>
      <c r="B343" s="234"/>
      <c r="C343" s="119"/>
      <c r="D343" s="132"/>
      <c r="E343" s="194"/>
      <c r="F343" s="194"/>
    </row>
    <row r="344" spans="1:6" ht="15" customHeight="1" x14ac:dyDescent="0.2">
      <c r="A344" s="233"/>
      <c r="B344" s="234"/>
      <c r="C344" s="119"/>
      <c r="D344" s="132"/>
      <c r="E344" s="194"/>
      <c r="F344" s="194"/>
    </row>
    <row r="345" spans="1:6" ht="15" customHeight="1" x14ac:dyDescent="0.2">
      <c r="A345" s="233"/>
      <c r="B345" s="234"/>
      <c r="C345" s="119"/>
      <c r="D345" s="132"/>
      <c r="E345" s="194"/>
      <c r="F345" s="194"/>
    </row>
    <row r="346" spans="1:6" ht="15" customHeight="1" x14ac:dyDescent="0.2">
      <c r="A346" s="233"/>
      <c r="B346" s="234"/>
      <c r="C346" s="119"/>
      <c r="D346" s="132"/>
      <c r="E346" s="194"/>
      <c r="F346" s="119"/>
    </row>
    <row r="347" spans="1:6" ht="15" customHeight="1" x14ac:dyDescent="0.2">
      <c r="A347" s="233"/>
      <c r="B347" s="234"/>
      <c r="C347" s="119"/>
      <c r="D347" s="132"/>
      <c r="E347" s="194"/>
      <c r="F347" s="119"/>
    </row>
    <row r="348" spans="1:6" ht="15" customHeight="1" x14ac:dyDescent="0.2">
      <c r="A348" s="233"/>
      <c r="B348" s="234"/>
      <c r="C348" s="119"/>
      <c r="D348" s="132"/>
      <c r="E348" s="194"/>
      <c r="F348" s="119"/>
    </row>
    <row r="349" spans="1:6" ht="15" customHeight="1" x14ac:dyDescent="0.2">
      <c r="A349" s="233"/>
      <c r="B349" s="234"/>
      <c r="C349" s="119"/>
      <c r="D349" s="132"/>
      <c r="E349" s="194"/>
      <c r="F349" s="119"/>
    </row>
    <row r="350" spans="1:6" ht="15" customHeight="1" x14ac:dyDescent="0.2">
      <c r="A350" s="233"/>
      <c r="B350" s="234"/>
      <c r="C350" s="119"/>
      <c r="D350" s="132"/>
      <c r="E350" s="194"/>
      <c r="F350" s="141"/>
    </row>
    <row r="351" spans="1:6" ht="15" customHeight="1" x14ac:dyDescent="0.2">
      <c r="A351" s="233"/>
      <c r="B351" s="234"/>
      <c r="C351" s="119"/>
      <c r="D351" s="132"/>
      <c r="E351" s="194"/>
      <c r="F351" s="119"/>
    </row>
    <row r="352" spans="1:6" ht="15" customHeight="1" x14ac:dyDescent="0.2">
      <c r="A352" s="233"/>
      <c r="B352" s="234"/>
      <c r="C352" s="119"/>
      <c r="D352" s="132"/>
      <c r="E352" s="194"/>
      <c r="F352" s="119"/>
    </row>
    <row r="353" spans="1:6" ht="15" customHeight="1" x14ac:dyDescent="0.2">
      <c r="A353" s="233"/>
      <c r="B353" s="234"/>
      <c r="C353" s="119"/>
      <c r="D353" s="132"/>
      <c r="E353" s="194"/>
      <c r="F353" s="119"/>
    </row>
    <row r="354" spans="1:6" ht="15" customHeight="1" x14ac:dyDescent="0.2">
      <c r="A354" s="233"/>
      <c r="B354" s="234"/>
      <c r="C354" s="119"/>
      <c r="D354" s="132"/>
      <c r="E354" s="194"/>
      <c r="F354" s="119"/>
    </row>
    <row r="355" spans="1:6" ht="15" customHeight="1" x14ac:dyDescent="0.2">
      <c r="A355" s="233"/>
      <c r="B355" s="234"/>
      <c r="C355" s="119"/>
      <c r="D355" s="132"/>
      <c r="E355" s="194"/>
      <c r="F355" s="119"/>
    </row>
    <row r="356" spans="1:6" ht="15" customHeight="1" x14ac:dyDescent="0.2">
      <c r="A356" s="233"/>
      <c r="B356" s="234"/>
      <c r="C356" s="119"/>
      <c r="D356" s="132"/>
      <c r="E356" s="194"/>
      <c r="F356" s="119"/>
    </row>
    <row r="357" spans="1:6" ht="15" customHeight="1" x14ac:dyDescent="0.2">
      <c r="A357" s="233"/>
      <c r="B357" s="234"/>
      <c r="C357" s="119"/>
      <c r="D357" s="132"/>
      <c r="E357" s="194"/>
      <c r="F357" s="119"/>
    </row>
    <row r="358" spans="1:6" ht="15" customHeight="1" x14ac:dyDescent="0.2">
      <c r="A358" s="233"/>
      <c r="B358" s="234"/>
      <c r="C358" s="119"/>
      <c r="D358" s="132"/>
      <c r="E358" s="194"/>
      <c r="F358" s="119"/>
    </row>
    <row r="359" spans="1:6" ht="15" customHeight="1" x14ac:dyDescent="0.2">
      <c r="A359" s="233"/>
      <c r="B359" s="234"/>
      <c r="C359" s="119"/>
      <c r="D359" s="132"/>
      <c r="E359" s="194"/>
      <c r="F359" s="119"/>
    </row>
    <row r="360" spans="1:6" ht="15" customHeight="1" x14ac:dyDescent="0.2">
      <c r="A360" s="233"/>
      <c r="B360" s="234"/>
      <c r="C360" s="119"/>
      <c r="D360" s="132"/>
      <c r="E360" s="194"/>
      <c r="F360" s="119"/>
    </row>
    <row r="361" spans="1:6" ht="15" customHeight="1" x14ac:dyDescent="0.2">
      <c r="A361" s="233"/>
      <c r="B361" s="234"/>
      <c r="C361" s="119"/>
      <c r="D361" s="132"/>
      <c r="E361" s="194"/>
      <c r="F361" s="119"/>
    </row>
    <row r="362" spans="1:6" ht="15" customHeight="1" x14ac:dyDescent="0.2">
      <c r="A362" s="233"/>
      <c r="B362" s="234"/>
      <c r="C362" s="119"/>
      <c r="D362" s="132"/>
      <c r="E362" s="194"/>
      <c r="F362" s="119"/>
    </row>
    <row r="363" spans="1:6" ht="15" customHeight="1" x14ac:dyDescent="0.2">
      <c r="A363" s="233"/>
      <c r="B363" s="234"/>
      <c r="C363" s="119"/>
      <c r="D363" s="132"/>
      <c r="E363" s="194"/>
      <c r="F363" s="119"/>
    </row>
    <row r="364" spans="1:6" ht="15" customHeight="1" x14ac:dyDescent="0.2">
      <c r="A364" s="233"/>
      <c r="B364" s="234"/>
      <c r="C364" s="119"/>
      <c r="D364" s="132"/>
      <c r="E364" s="194"/>
      <c r="F364" s="119"/>
    </row>
    <row r="365" spans="1:6" ht="15" customHeight="1" x14ac:dyDescent="0.2">
      <c r="A365" s="233"/>
      <c r="B365" s="234"/>
      <c r="C365" s="119"/>
      <c r="D365" s="132"/>
      <c r="E365" s="194"/>
      <c r="F365" s="271"/>
    </row>
    <row r="366" spans="1:6" ht="15" customHeight="1" x14ac:dyDescent="0.2">
      <c r="A366" s="233"/>
      <c r="B366" s="234"/>
      <c r="C366" s="119"/>
      <c r="D366" s="132"/>
      <c r="E366" s="194"/>
      <c r="F366" s="119"/>
    </row>
    <row r="367" spans="1:6" ht="15" customHeight="1" x14ac:dyDescent="0.2">
      <c r="A367" s="233"/>
      <c r="B367" s="234"/>
      <c r="C367" s="119"/>
      <c r="D367" s="132"/>
      <c r="E367" s="194"/>
      <c r="F367" s="119"/>
    </row>
    <row r="368" spans="1:6" ht="15" customHeight="1" x14ac:dyDescent="0.2">
      <c r="A368" s="233"/>
      <c r="B368" s="234"/>
      <c r="C368" s="119"/>
      <c r="D368" s="132"/>
      <c r="E368" s="194"/>
      <c r="F368" s="119"/>
    </row>
    <row r="369" spans="1:6" ht="15" customHeight="1" x14ac:dyDescent="0.2">
      <c r="A369" s="233"/>
      <c r="B369" s="234"/>
      <c r="C369" s="119"/>
      <c r="D369" s="132"/>
      <c r="E369" s="194"/>
      <c r="F369" s="119"/>
    </row>
    <row r="370" spans="1:6" ht="15" customHeight="1" x14ac:dyDescent="0.2">
      <c r="A370" s="233"/>
      <c r="B370" s="234"/>
      <c r="C370" s="119"/>
      <c r="D370" s="132"/>
      <c r="E370" s="194"/>
      <c r="F370" s="119"/>
    </row>
    <row r="371" spans="1:6" ht="15" customHeight="1" x14ac:dyDescent="0.2">
      <c r="A371" s="233"/>
      <c r="B371" s="234"/>
      <c r="C371" s="119"/>
      <c r="D371" s="132"/>
      <c r="E371" s="194"/>
      <c r="F371" s="119"/>
    </row>
    <row r="372" spans="1:6" ht="15" customHeight="1" x14ac:dyDescent="0.2">
      <c r="A372" s="233"/>
      <c r="B372" s="234"/>
      <c r="C372" s="194"/>
      <c r="D372" s="132"/>
      <c r="E372" s="194"/>
      <c r="F372" s="194"/>
    </row>
    <row r="373" spans="1:6" ht="15" customHeight="1" x14ac:dyDescent="0.2">
      <c r="A373" s="233"/>
      <c r="B373" s="234"/>
      <c r="C373" s="194"/>
      <c r="D373" s="132"/>
      <c r="E373" s="194"/>
      <c r="F373" s="119"/>
    </row>
    <row r="374" spans="1:6" ht="15" customHeight="1" x14ac:dyDescent="0.2">
      <c r="A374" s="233"/>
      <c r="B374" s="234"/>
      <c r="C374" s="194"/>
      <c r="D374" s="132"/>
      <c r="E374" s="194"/>
      <c r="F374" s="119"/>
    </row>
    <row r="375" spans="1:6" ht="15" customHeight="1" x14ac:dyDescent="0.2">
      <c r="A375" s="233"/>
      <c r="B375" s="234"/>
      <c r="C375" s="194"/>
      <c r="D375" s="132"/>
      <c r="E375" s="194"/>
      <c r="F375" s="119"/>
    </row>
    <row r="376" spans="1:6" ht="15" customHeight="1" x14ac:dyDescent="0.2">
      <c r="A376" s="233"/>
      <c r="B376" s="234"/>
      <c r="C376" s="194"/>
      <c r="D376" s="132"/>
      <c r="E376" s="194"/>
      <c r="F376" s="119"/>
    </row>
    <row r="377" spans="1:6" ht="15" customHeight="1" x14ac:dyDescent="0.2">
      <c r="A377" s="233"/>
      <c r="B377" s="234"/>
      <c r="C377" s="194"/>
      <c r="D377" s="132"/>
      <c r="E377" s="194"/>
      <c r="F377" s="119"/>
    </row>
    <row r="378" spans="1:6" ht="15" customHeight="1" x14ac:dyDescent="0.2">
      <c r="A378" s="233"/>
      <c r="B378" s="234"/>
      <c r="C378" s="194"/>
      <c r="D378" s="132"/>
      <c r="E378" s="194"/>
      <c r="F378" s="119"/>
    </row>
    <row r="379" spans="1:6" ht="15" customHeight="1" x14ac:dyDescent="0.2">
      <c r="A379" s="233"/>
      <c r="B379" s="234"/>
      <c r="C379" s="194"/>
      <c r="D379" s="132"/>
      <c r="E379" s="194"/>
      <c r="F379" s="119"/>
    </row>
    <row r="380" spans="1:6" ht="15" customHeight="1" x14ac:dyDescent="0.2">
      <c r="A380" s="233"/>
      <c r="B380" s="234"/>
      <c r="C380" s="194"/>
      <c r="D380" s="132"/>
      <c r="E380" s="194"/>
      <c r="F380" s="119"/>
    </row>
    <row r="381" spans="1:6" ht="15" customHeight="1" x14ac:dyDescent="0.2">
      <c r="A381" s="233"/>
      <c r="B381" s="234"/>
      <c r="C381" s="194"/>
      <c r="D381" s="132"/>
      <c r="E381" s="194"/>
    </row>
    <row r="382" spans="1:6" ht="15" customHeight="1" x14ac:dyDescent="0.2">
      <c r="A382" s="233"/>
      <c r="B382" s="234"/>
      <c r="E382" s="194"/>
      <c r="F382" s="119"/>
    </row>
    <row r="383" spans="1:6" ht="15" customHeight="1" x14ac:dyDescent="0.2">
      <c r="A383" s="233"/>
      <c r="B383" s="234"/>
      <c r="C383" s="194"/>
      <c r="D383" s="132"/>
      <c r="E383" s="194"/>
      <c r="F383" s="119"/>
    </row>
    <row r="384" spans="1:6" ht="15" customHeight="1" x14ac:dyDescent="0.2">
      <c r="A384" s="233"/>
      <c r="B384" s="234"/>
      <c r="C384" s="194"/>
      <c r="D384" s="132"/>
      <c r="E384" s="194"/>
      <c r="F384" s="272"/>
    </row>
    <row r="385" spans="1:6" ht="15" customHeight="1" x14ac:dyDescent="0.2">
      <c r="A385" s="233"/>
      <c r="B385" s="234"/>
      <c r="C385" s="194"/>
      <c r="D385" s="132"/>
      <c r="E385" s="194"/>
      <c r="F385" s="119"/>
    </row>
    <row r="386" spans="1:6" ht="15" customHeight="1" x14ac:dyDescent="0.2">
      <c r="A386" s="233"/>
      <c r="B386" s="234"/>
      <c r="C386" s="194"/>
      <c r="D386" s="132"/>
      <c r="E386" s="194"/>
      <c r="F386" s="119"/>
    </row>
    <row r="387" spans="1:6" ht="15" customHeight="1" x14ac:dyDescent="0.2">
      <c r="A387" s="233"/>
      <c r="B387" s="234"/>
      <c r="C387" s="194"/>
      <c r="D387" s="132"/>
      <c r="E387" s="194"/>
      <c r="F387" s="119"/>
    </row>
    <row r="388" spans="1:6" ht="15" customHeight="1" x14ac:dyDescent="0.2">
      <c r="A388" s="233"/>
      <c r="B388" s="234"/>
      <c r="C388" s="194"/>
      <c r="D388" s="132"/>
      <c r="E388" s="194"/>
      <c r="F388" s="119"/>
    </row>
    <row r="389" spans="1:6" ht="15" customHeight="1" x14ac:dyDescent="0.2">
      <c r="A389" s="233"/>
      <c r="B389" s="234"/>
      <c r="C389" s="194"/>
      <c r="D389" s="132"/>
      <c r="E389" s="194"/>
      <c r="F389" s="119"/>
    </row>
    <row r="390" spans="1:6" ht="15" customHeight="1" x14ac:dyDescent="0.2">
      <c r="A390" s="233"/>
      <c r="B390" s="234"/>
      <c r="C390" s="194"/>
      <c r="D390" s="132"/>
      <c r="E390" s="194"/>
      <c r="F390" s="119"/>
    </row>
    <row r="391" spans="1:6" ht="15" customHeight="1" x14ac:dyDescent="0.2">
      <c r="A391" s="233"/>
      <c r="B391" s="234"/>
      <c r="C391" s="194"/>
      <c r="D391" s="132"/>
      <c r="E391" s="194"/>
      <c r="F391" s="119"/>
    </row>
    <row r="392" spans="1:6" ht="15" customHeight="1" x14ac:dyDescent="0.2">
      <c r="A392" s="233"/>
      <c r="B392" s="234"/>
      <c r="C392" s="194"/>
      <c r="D392" s="132"/>
      <c r="E392" s="194"/>
      <c r="F392" s="119"/>
    </row>
    <row r="393" spans="1:6" ht="15" customHeight="1" x14ac:dyDescent="0.2">
      <c r="A393" s="233"/>
      <c r="B393" s="234"/>
      <c r="C393" s="194"/>
      <c r="D393" s="132"/>
      <c r="E393" s="194"/>
      <c r="F393" s="119"/>
    </row>
    <row r="394" spans="1:6" ht="15" customHeight="1" x14ac:dyDescent="0.2">
      <c r="A394" s="233"/>
      <c r="B394" s="234"/>
      <c r="C394" s="194"/>
      <c r="D394" s="132"/>
      <c r="E394" s="194"/>
      <c r="F394" s="119"/>
    </row>
    <row r="395" spans="1:6" ht="15" customHeight="1" x14ac:dyDescent="0.2">
      <c r="A395" s="233"/>
      <c r="B395" s="234"/>
      <c r="C395" s="194"/>
      <c r="D395" s="132"/>
      <c r="E395" s="194"/>
      <c r="F395" s="119"/>
    </row>
    <row r="396" spans="1:6" ht="15" customHeight="1" x14ac:dyDescent="0.2">
      <c r="A396" s="233"/>
      <c r="B396" s="234"/>
      <c r="C396" s="194"/>
      <c r="D396" s="132"/>
      <c r="E396" s="194"/>
      <c r="F396" s="119"/>
    </row>
    <row r="397" spans="1:6" ht="15" customHeight="1" x14ac:dyDescent="0.2">
      <c r="A397" s="233"/>
      <c r="B397" s="234"/>
      <c r="C397" s="194"/>
      <c r="D397" s="132"/>
      <c r="E397" s="194"/>
      <c r="F397" s="119"/>
    </row>
    <row r="398" spans="1:6" ht="15" customHeight="1" x14ac:dyDescent="0.2">
      <c r="A398" s="233"/>
      <c r="B398" s="234"/>
      <c r="C398" s="194"/>
      <c r="D398" s="132"/>
      <c r="E398" s="194"/>
      <c r="F398" s="119"/>
    </row>
    <row r="399" spans="1:6" ht="15" customHeight="1" x14ac:dyDescent="0.2">
      <c r="A399" s="233"/>
      <c r="B399" s="234"/>
      <c r="C399" s="194"/>
      <c r="D399" s="132"/>
      <c r="E399" s="194"/>
      <c r="F399" s="119"/>
    </row>
    <row r="400" spans="1:6" ht="15" customHeight="1" x14ac:dyDescent="0.2">
      <c r="A400" s="233"/>
      <c r="B400" s="234"/>
      <c r="C400" s="194"/>
      <c r="D400" s="132"/>
      <c r="E400" s="194"/>
      <c r="F400" s="141"/>
    </row>
    <row r="401" spans="1:6" ht="15" customHeight="1" x14ac:dyDescent="0.2">
      <c r="A401" s="233"/>
      <c r="B401" s="234"/>
      <c r="C401" s="194"/>
      <c r="D401" s="132"/>
      <c r="E401" s="194"/>
      <c r="F401" s="119"/>
    </row>
    <row r="402" spans="1:6" ht="15" customHeight="1" x14ac:dyDescent="0.2">
      <c r="A402" s="233"/>
      <c r="B402" s="234"/>
      <c r="C402" s="194"/>
      <c r="D402" s="132"/>
      <c r="E402" s="194"/>
      <c r="F402" s="119"/>
    </row>
    <row r="403" spans="1:6" ht="15" customHeight="1" x14ac:dyDescent="0.2">
      <c r="A403" s="233"/>
      <c r="B403" s="234"/>
      <c r="C403" s="194"/>
      <c r="D403" s="132"/>
      <c r="E403" s="194"/>
      <c r="F403" s="119"/>
    </row>
    <row r="404" spans="1:6" ht="15" customHeight="1" x14ac:dyDescent="0.2">
      <c r="A404" s="233"/>
      <c r="B404" s="234"/>
      <c r="C404" s="194"/>
      <c r="D404" s="132"/>
      <c r="E404" s="194"/>
      <c r="F404" s="119"/>
    </row>
    <row r="405" spans="1:6" ht="15" customHeight="1" x14ac:dyDescent="0.2">
      <c r="A405" s="233"/>
      <c r="B405" s="234"/>
      <c r="C405" s="194"/>
      <c r="D405" s="132"/>
      <c r="E405" s="194"/>
      <c r="F405" s="119"/>
    </row>
    <row r="406" spans="1:6" ht="15" customHeight="1" x14ac:dyDescent="0.2">
      <c r="A406" s="233"/>
      <c r="B406" s="234"/>
      <c r="C406" s="194"/>
      <c r="D406" s="132"/>
      <c r="E406" s="194"/>
      <c r="F406" s="119"/>
    </row>
    <row r="407" spans="1:6" ht="15" customHeight="1" x14ac:dyDescent="0.2">
      <c r="A407" s="233"/>
      <c r="B407" s="234"/>
      <c r="C407" s="194"/>
      <c r="D407" s="132"/>
      <c r="E407" s="194"/>
      <c r="F407" s="119"/>
    </row>
    <row r="408" spans="1:6" ht="15" customHeight="1" x14ac:dyDescent="0.2">
      <c r="A408" s="233"/>
      <c r="B408" s="234"/>
      <c r="C408" s="194"/>
      <c r="D408" s="132"/>
      <c r="E408" s="194"/>
      <c r="F408" s="119"/>
    </row>
    <row r="409" spans="1:6" ht="15" customHeight="1" x14ac:dyDescent="0.2">
      <c r="A409" s="233"/>
      <c r="B409" s="234"/>
      <c r="C409" s="194"/>
      <c r="D409" s="132"/>
      <c r="E409" s="194"/>
      <c r="F409" s="119"/>
    </row>
    <row r="410" spans="1:6" ht="15" customHeight="1" x14ac:dyDescent="0.2">
      <c r="A410" s="233"/>
      <c r="B410" s="234"/>
      <c r="C410" s="194"/>
      <c r="D410" s="132"/>
      <c r="E410" s="194"/>
      <c r="F410" s="119"/>
    </row>
    <row r="411" spans="1:6" ht="15" customHeight="1" x14ac:dyDescent="0.2">
      <c r="A411" s="233"/>
      <c r="B411" s="234"/>
      <c r="C411" s="194"/>
      <c r="D411" s="132"/>
      <c r="E411" s="194"/>
      <c r="F411" s="271"/>
    </row>
    <row r="412" spans="1:6" ht="15" customHeight="1" x14ac:dyDescent="0.2">
      <c r="A412" s="233"/>
      <c r="B412" s="234"/>
      <c r="C412" s="194"/>
      <c r="D412" s="132"/>
      <c r="E412" s="194"/>
      <c r="F412" s="119"/>
    </row>
    <row r="413" spans="1:6" ht="15" customHeight="1" x14ac:dyDescent="0.2">
      <c r="A413" s="233"/>
      <c r="B413" s="234"/>
      <c r="C413" s="194"/>
      <c r="D413" s="132"/>
      <c r="E413" s="194"/>
      <c r="F413" s="119"/>
    </row>
    <row r="414" spans="1:6" ht="15" customHeight="1" x14ac:dyDescent="0.2">
      <c r="A414" s="233"/>
      <c r="B414" s="234"/>
      <c r="C414" s="194"/>
      <c r="D414" s="132"/>
      <c r="E414" s="194"/>
      <c r="F414" s="119"/>
    </row>
    <row r="415" spans="1:6" ht="15" customHeight="1" x14ac:dyDescent="0.2">
      <c r="A415" s="233"/>
      <c r="B415" s="234"/>
      <c r="C415" s="194"/>
      <c r="D415" s="132"/>
      <c r="E415" s="194"/>
      <c r="F415" s="119"/>
    </row>
    <row r="416" spans="1:6" ht="15" customHeight="1" x14ac:dyDescent="0.2">
      <c r="A416" s="233"/>
      <c r="B416" s="234"/>
      <c r="C416" s="194"/>
      <c r="D416" s="132"/>
      <c r="E416" s="194"/>
      <c r="F416" s="119"/>
    </row>
    <row r="417" spans="1:6" ht="15" customHeight="1" x14ac:dyDescent="0.2">
      <c r="A417" s="233"/>
      <c r="B417" s="234"/>
      <c r="C417" s="194"/>
      <c r="D417" s="132"/>
      <c r="E417" s="194"/>
      <c r="F417" s="119"/>
    </row>
    <row r="418" spans="1:6" ht="15" customHeight="1" x14ac:dyDescent="0.2">
      <c r="A418" s="233"/>
      <c r="B418" s="234"/>
      <c r="C418" s="194"/>
      <c r="D418" s="132"/>
      <c r="E418" s="194"/>
      <c r="F418" s="119"/>
    </row>
    <row r="419" spans="1:6" ht="15" customHeight="1" x14ac:dyDescent="0.2">
      <c r="A419" s="233"/>
      <c r="B419" s="234"/>
      <c r="F419" s="119"/>
    </row>
    <row r="420" spans="1:6" ht="15" customHeight="1" x14ac:dyDescent="0.2">
      <c r="A420" s="233"/>
      <c r="B420" s="234"/>
      <c r="F420" s="119"/>
    </row>
    <row r="421" spans="1:6" ht="15" customHeight="1" x14ac:dyDescent="0.2">
      <c r="A421" s="233"/>
      <c r="B421" s="234"/>
      <c r="C421" s="119"/>
      <c r="D421" s="132"/>
      <c r="E421" s="119"/>
      <c r="F421" s="119"/>
    </row>
    <row r="422" spans="1:6" ht="15" customHeight="1" x14ac:dyDescent="0.2">
      <c r="A422" s="233"/>
      <c r="B422" s="234"/>
      <c r="C422" s="119"/>
      <c r="D422" s="132"/>
      <c r="E422" s="119"/>
      <c r="F422" s="119"/>
    </row>
    <row r="423" spans="1:6" ht="15" customHeight="1" x14ac:dyDescent="0.2">
      <c r="A423" s="233"/>
      <c r="B423" s="234"/>
      <c r="C423" s="119"/>
      <c r="D423" s="132"/>
      <c r="E423" s="119"/>
      <c r="F423" s="119"/>
    </row>
    <row r="424" spans="1:6" ht="15" customHeight="1" x14ac:dyDescent="0.2">
      <c r="A424" s="233"/>
      <c r="B424" s="234"/>
      <c r="C424" s="119"/>
      <c r="D424" s="132"/>
      <c r="E424" s="119"/>
      <c r="F424" s="119"/>
    </row>
    <row r="425" spans="1:6" ht="15" customHeight="1" x14ac:dyDescent="0.2">
      <c r="A425" s="233"/>
      <c r="B425" s="234"/>
      <c r="C425" s="119"/>
      <c r="D425" s="132"/>
      <c r="E425" s="119"/>
      <c r="F425" s="119"/>
    </row>
    <row r="426" spans="1:6" ht="15" customHeight="1" x14ac:dyDescent="0.2">
      <c r="A426" s="233"/>
      <c r="B426" s="234"/>
      <c r="C426" s="119"/>
      <c r="D426" s="132"/>
      <c r="E426" s="119"/>
      <c r="F426" s="119"/>
    </row>
    <row r="427" spans="1:6" ht="15" customHeight="1" x14ac:dyDescent="0.2">
      <c r="A427" s="233"/>
      <c r="B427" s="234"/>
      <c r="C427" s="119"/>
      <c r="D427" s="132"/>
      <c r="E427" s="119"/>
      <c r="F427" s="119"/>
    </row>
    <row r="428" spans="1:6" ht="15" customHeight="1" x14ac:dyDescent="0.2">
      <c r="A428" s="233"/>
      <c r="B428" s="234"/>
      <c r="C428" s="119"/>
      <c r="D428" s="132"/>
      <c r="E428" s="119"/>
      <c r="F428" s="119"/>
    </row>
    <row r="429" spans="1:6" ht="15" customHeight="1" x14ac:dyDescent="0.2">
      <c r="A429" s="233"/>
      <c r="B429" s="234"/>
      <c r="C429" s="119"/>
      <c r="D429" s="132"/>
      <c r="E429" s="119"/>
      <c r="F429" s="119"/>
    </row>
    <row r="430" spans="1:6" ht="15" customHeight="1" x14ac:dyDescent="0.2">
      <c r="A430" s="233"/>
      <c r="B430" s="234"/>
      <c r="C430" s="119"/>
      <c r="D430" s="132"/>
      <c r="E430" s="119"/>
      <c r="F430" s="272"/>
    </row>
    <row r="431" spans="1:6" ht="15" customHeight="1" x14ac:dyDescent="0.2">
      <c r="A431" s="233"/>
      <c r="B431" s="234"/>
      <c r="C431" s="119"/>
      <c r="D431" s="132"/>
      <c r="E431" s="119"/>
      <c r="F431" s="119"/>
    </row>
    <row r="432" spans="1:6" ht="15" customHeight="1" x14ac:dyDescent="0.2">
      <c r="A432" s="233"/>
      <c r="B432" s="234"/>
      <c r="C432" s="119"/>
      <c r="D432" s="132"/>
      <c r="E432" s="119"/>
      <c r="F432" s="119"/>
    </row>
    <row r="433" spans="1:6" ht="15" customHeight="1" x14ac:dyDescent="0.2">
      <c r="A433" s="233"/>
      <c r="B433" s="234"/>
      <c r="C433" s="119"/>
      <c r="D433" s="132"/>
      <c r="E433" s="119"/>
      <c r="F433" s="119"/>
    </row>
    <row r="434" spans="1:6" ht="15" customHeight="1" x14ac:dyDescent="0.2">
      <c r="A434" s="233"/>
      <c r="B434" s="234"/>
      <c r="C434" s="119"/>
      <c r="D434" s="132"/>
      <c r="E434" s="119"/>
      <c r="F434" s="119"/>
    </row>
    <row r="435" spans="1:6" ht="15" customHeight="1" x14ac:dyDescent="0.2">
      <c r="A435" s="233"/>
      <c r="B435" s="234"/>
      <c r="C435" s="119"/>
      <c r="D435" s="132"/>
      <c r="E435" s="119"/>
      <c r="F435" s="119"/>
    </row>
    <row r="436" spans="1:6" ht="15" customHeight="1" x14ac:dyDescent="0.2">
      <c r="A436" s="233"/>
      <c r="B436" s="234"/>
      <c r="C436" s="119"/>
      <c r="D436" s="132"/>
      <c r="E436" s="119"/>
      <c r="F436" s="119"/>
    </row>
    <row r="437" spans="1:6" ht="15" customHeight="1" x14ac:dyDescent="0.2">
      <c r="A437" s="233"/>
      <c r="B437" s="234"/>
      <c r="C437" s="119"/>
      <c r="D437" s="132"/>
      <c r="E437" s="119"/>
      <c r="F437" s="119"/>
    </row>
    <row r="438" spans="1:6" ht="15" customHeight="1" x14ac:dyDescent="0.2">
      <c r="A438" s="233"/>
      <c r="B438" s="234"/>
      <c r="C438" s="119"/>
      <c r="D438" s="132"/>
      <c r="E438" s="119"/>
      <c r="F438" s="119"/>
    </row>
    <row r="439" spans="1:6" ht="15" customHeight="1" x14ac:dyDescent="0.2">
      <c r="A439" s="233"/>
      <c r="B439" s="234"/>
      <c r="C439" s="119"/>
      <c r="D439" s="132"/>
      <c r="E439" s="119"/>
      <c r="F439" s="119"/>
    </row>
    <row r="440" spans="1:6" ht="15" customHeight="1" x14ac:dyDescent="0.2">
      <c r="A440" s="233"/>
      <c r="B440" s="234"/>
      <c r="C440" s="119"/>
      <c r="D440" s="132"/>
      <c r="E440" s="119"/>
      <c r="F440" s="119"/>
    </row>
    <row r="441" spans="1:6" ht="15" customHeight="1" x14ac:dyDescent="0.2">
      <c r="A441" s="233"/>
      <c r="B441" s="234"/>
      <c r="C441" s="119"/>
      <c r="D441" s="132"/>
      <c r="E441" s="119"/>
      <c r="F441" s="119"/>
    </row>
    <row r="442" spans="1:6" ht="15" customHeight="1" x14ac:dyDescent="0.2">
      <c r="A442" s="233"/>
      <c r="B442" s="234"/>
      <c r="C442" s="119"/>
      <c r="D442" s="132"/>
      <c r="E442" s="119"/>
      <c r="F442" s="119"/>
    </row>
    <row r="443" spans="1:6" ht="15" customHeight="1" x14ac:dyDescent="0.2">
      <c r="A443" s="233"/>
      <c r="B443" s="234"/>
      <c r="C443" s="119"/>
      <c r="D443" s="132"/>
      <c r="E443" s="119"/>
      <c r="F443" s="119"/>
    </row>
    <row r="444" spans="1:6" ht="15" customHeight="1" x14ac:dyDescent="0.2">
      <c r="A444" s="233"/>
      <c r="B444" s="234"/>
      <c r="C444" s="119"/>
      <c r="D444" s="132"/>
      <c r="E444" s="119"/>
      <c r="F444" s="119"/>
    </row>
    <row r="445" spans="1:6" ht="15" customHeight="1" x14ac:dyDescent="0.2">
      <c r="A445" s="233"/>
      <c r="B445" s="234"/>
      <c r="C445" s="119"/>
      <c r="D445" s="132"/>
      <c r="E445" s="119"/>
      <c r="F445" s="119"/>
    </row>
    <row r="446" spans="1:6" ht="15" customHeight="1" x14ac:dyDescent="0.2">
      <c r="A446" s="233"/>
      <c r="B446" s="234"/>
      <c r="C446" s="119"/>
      <c r="D446" s="132"/>
      <c r="E446" s="119"/>
      <c r="F446" s="141"/>
    </row>
    <row r="447" spans="1:6" ht="15" customHeight="1" x14ac:dyDescent="0.2">
      <c r="A447" s="233"/>
      <c r="B447" s="234"/>
      <c r="C447" s="119"/>
      <c r="D447" s="132"/>
      <c r="E447" s="119"/>
      <c r="F447" s="119"/>
    </row>
    <row r="448" spans="1:6" ht="15" customHeight="1" x14ac:dyDescent="0.2">
      <c r="A448" s="233"/>
      <c r="B448" s="234"/>
      <c r="C448" s="119"/>
      <c r="D448" s="132"/>
      <c r="E448" s="119"/>
      <c r="F448" s="119"/>
    </row>
    <row r="449" spans="1:6" ht="15" customHeight="1" x14ac:dyDescent="0.2">
      <c r="A449" s="233"/>
      <c r="B449" s="234"/>
      <c r="C449" s="119"/>
      <c r="D449" s="132"/>
      <c r="E449" s="119"/>
      <c r="F449" s="119"/>
    </row>
    <row r="450" spans="1:6" ht="15" customHeight="1" x14ac:dyDescent="0.2">
      <c r="A450" s="233"/>
      <c r="B450" s="234"/>
      <c r="C450" s="119"/>
      <c r="D450" s="132"/>
      <c r="E450" s="119"/>
      <c r="F450" s="119"/>
    </row>
    <row r="451" spans="1:6" ht="15" customHeight="1" x14ac:dyDescent="0.2">
      <c r="A451" s="233"/>
      <c r="B451" s="234"/>
      <c r="C451" s="119"/>
      <c r="D451" s="132"/>
      <c r="E451" s="119"/>
      <c r="F451" s="119"/>
    </row>
    <row r="452" spans="1:6" ht="15" customHeight="1" x14ac:dyDescent="0.2">
      <c r="A452" s="233"/>
      <c r="B452" s="234"/>
      <c r="C452" s="119"/>
      <c r="D452" s="132"/>
      <c r="E452" s="119"/>
      <c r="F452" s="119"/>
    </row>
    <row r="453" spans="1:6" ht="15" customHeight="1" x14ac:dyDescent="0.2">
      <c r="A453" s="233"/>
      <c r="B453" s="234"/>
      <c r="C453" s="119"/>
      <c r="D453" s="132"/>
      <c r="E453" s="119"/>
      <c r="F453" s="119"/>
    </row>
    <row r="454" spans="1:6" ht="15" customHeight="1" x14ac:dyDescent="0.2">
      <c r="A454" s="233"/>
      <c r="B454" s="234"/>
      <c r="C454" s="119"/>
      <c r="D454" s="132"/>
      <c r="E454" s="119"/>
      <c r="F454" s="119"/>
    </row>
    <row r="455" spans="1:6" ht="15" customHeight="1" x14ac:dyDescent="0.2">
      <c r="A455" s="233"/>
      <c r="B455" s="234"/>
      <c r="C455" s="119"/>
      <c r="D455" s="132"/>
      <c r="E455" s="119"/>
      <c r="F455" s="119"/>
    </row>
    <row r="456" spans="1:6" ht="15" customHeight="1" x14ac:dyDescent="0.2">
      <c r="A456" s="233"/>
      <c r="B456" s="234"/>
      <c r="C456" s="119"/>
      <c r="D456" s="132"/>
      <c r="E456" s="119"/>
      <c r="F456" s="119"/>
    </row>
    <row r="457" spans="1:6" ht="15" customHeight="1" x14ac:dyDescent="0.2">
      <c r="A457" s="233"/>
      <c r="B457" s="234"/>
      <c r="C457" s="119"/>
      <c r="D457" s="132"/>
      <c r="E457" s="119"/>
      <c r="F457" s="119"/>
    </row>
    <row r="458" spans="1:6" ht="15" customHeight="1" x14ac:dyDescent="0.2">
      <c r="A458" s="233"/>
      <c r="B458" s="234"/>
      <c r="C458" s="119"/>
      <c r="D458" s="132"/>
      <c r="E458" s="119"/>
      <c r="F458" s="119"/>
    </row>
    <row r="459" spans="1:6" ht="15" customHeight="1" x14ac:dyDescent="0.2">
      <c r="A459" s="233"/>
      <c r="B459" s="234"/>
      <c r="C459" s="119"/>
      <c r="D459" s="132"/>
      <c r="E459" s="119"/>
      <c r="F459" s="119"/>
    </row>
    <row r="460" spans="1:6" ht="15" customHeight="1" x14ac:dyDescent="0.2">
      <c r="A460" s="233"/>
      <c r="B460" s="234"/>
      <c r="C460" s="119"/>
      <c r="D460" s="132"/>
      <c r="E460" s="119"/>
      <c r="F460" s="119"/>
    </row>
    <row r="461" spans="1:6" ht="15" customHeight="1" x14ac:dyDescent="0.2">
      <c r="A461" s="233"/>
      <c r="B461" s="234"/>
      <c r="C461" s="119"/>
      <c r="D461" s="132"/>
      <c r="E461" s="119"/>
      <c r="F461" s="271"/>
    </row>
    <row r="462" spans="1:6" ht="15" customHeight="1" x14ac:dyDescent="0.2">
      <c r="A462" s="233"/>
      <c r="B462" s="234"/>
      <c r="C462" s="119"/>
      <c r="D462" s="132"/>
      <c r="E462" s="119"/>
      <c r="F462" s="119"/>
    </row>
    <row r="463" spans="1:6" ht="15" customHeight="1" x14ac:dyDescent="0.2">
      <c r="A463" s="233"/>
      <c r="B463" s="234"/>
      <c r="C463" s="119"/>
      <c r="D463" s="132"/>
      <c r="E463" s="119"/>
      <c r="F463" s="119"/>
    </row>
    <row r="464" spans="1:6" ht="15" customHeight="1" x14ac:dyDescent="0.2">
      <c r="A464" s="233"/>
      <c r="B464" s="234"/>
      <c r="C464" s="119"/>
      <c r="D464" s="132"/>
      <c r="E464" s="119"/>
      <c r="F464" s="119"/>
    </row>
    <row r="465" spans="1:6" ht="15" customHeight="1" x14ac:dyDescent="0.2">
      <c r="A465" s="233"/>
      <c r="B465" s="234"/>
      <c r="C465" s="119"/>
      <c r="D465" s="132"/>
      <c r="E465" s="119"/>
      <c r="F465" s="119"/>
    </row>
    <row r="466" spans="1:6" ht="15" customHeight="1" x14ac:dyDescent="0.2">
      <c r="A466" s="233"/>
      <c r="B466" s="234"/>
      <c r="C466" s="119"/>
      <c r="D466" s="132"/>
      <c r="E466" s="119"/>
      <c r="F466" s="119"/>
    </row>
    <row r="467" spans="1:6" ht="15" customHeight="1" x14ac:dyDescent="0.2">
      <c r="A467" s="233"/>
      <c r="B467" s="234"/>
      <c r="C467" s="119"/>
      <c r="D467" s="132"/>
      <c r="E467" s="119"/>
      <c r="F467" s="119"/>
    </row>
    <row r="468" spans="1:6" ht="15" customHeight="1" x14ac:dyDescent="0.2">
      <c r="A468" s="233"/>
      <c r="B468" s="234"/>
      <c r="C468" s="119"/>
      <c r="D468" s="132"/>
      <c r="E468" s="119"/>
      <c r="F468" s="119"/>
    </row>
    <row r="469" spans="1:6" ht="15" customHeight="1" x14ac:dyDescent="0.2">
      <c r="A469" s="233"/>
      <c r="B469" s="234"/>
      <c r="C469" s="119"/>
      <c r="D469" s="132"/>
      <c r="E469" s="119"/>
      <c r="F469" s="119"/>
    </row>
    <row r="470" spans="1:6" ht="15" customHeight="1" x14ac:dyDescent="0.2">
      <c r="A470" s="233"/>
      <c r="B470" s="234"/>
      <c r="C470" s="119"/>
      <c r="D470" s="132"/>
      <c r="E470" s="119"/>
      <c r="F470" s="119"/>
    </row>
    <row r="471" spans="1:6" ht="15" customHeight="1" x14ac:dyDescent="0.2">
      <c r="A471" s="233"/>
      <c r="B471" s="234"/>
      <c r="C471" s="119"/>
      <c r="D471" s="132"/>
      <c r="E471" s="119"/>
      <c r="F471" s="119"/>
    </row>
    <row r="472" spans="1:6" ht="15" customHeight="1" x14ac:dyDescent="0.2">
      <c r="A472" s="233"/>
      <c r="B472" s="234"/>
      <c r="C472" s="119"/>
      <c r="D472" s="132"/>
      <c r="E472" s="119"/>
      <c r="F472" s="119"/>
    </row>
    <row r="473" spans="1:6" ht="15" customHeight="1" x14ac:dyDescent="0.2">
      <c r="A473" s="233"/>
      <c r="B473" s="234"/>
      <c r="C473" s="119"/>
      <c r="D473" s="132"/>
      <c r="E473" s="119"/>
      <c r="F473" s="119"/>
    </row>
    <row r="474" spans="1:6" ht="15" customHeight="1" x14ac:dyDescent="0.2">
      <c r="A474" s="233"/>
      <c r="B474" s="234"/>
      <c r="C474" s="119"/>
      <c r="D474" s="132"/>
      <c r="E474" s="119"/>
      <c r="F474" s="119"/>
    </row>
    <row r="475" spans="1:6" ht="15" customHeight="1" x14ac:dyDescent="0.2">
      <c r="A475" s="233"/>
      <c r="B475" s="234"/>
      <c r="C475" s="119"/>
      <c r="D475" s="132"/>
      <c r="E475" s="119"/>
      <c r="F475" s="119"/>
    </row>
    <row r="476" spans="1:6" ht="15" customHeight="1" x14ac:dyDescent="0.2">
      <c r="A476" s="233"/>
      <c r="B476" s="234"/>
      <c r="C476" s="119"/>
      <c r="D476" s="132"/>
      <c r="E476" s="119"/>
      <c r="F476" s="119"/>
    </row>
    <row r="477" spans="1:6" ht="15" customHeight="1" x14ac:dyDescent="0.2">
      <c r="A477" s="233"/>
      <c r="B477" s="234"/>
      <c r="C477" s="119"/>
      <c r="D477" s="132"/>
      <c r="E477" s="119"/>
      <c r="F477" s="119"/>
    </row>
    <row r="478" spans="1:6" ht="15" customHeight="1" x14ac:dyDescent="0.2">
      <c r="A478" s="233"/>
      <c r="B478" s="234"/>
      <c r="C478" s="119"/>
      <c r="D478" s="132"/>
      <c r="E478" s="119"/>
      <c r="F478" s="119"/>
    </row>
    <row r="479" spans="1:6" ht="15" customHeight="1" x14ac:dyDescent="0.2">
      <c r="A479" s="233"/>
      <c r="B479" s="234"/>
      <c r="C479" s="119"/>
      <c r="D479" s="132"/>
      <c r="E479" s="119"/>
      <c r="F479" s="119"/>
    </row>
    <row r="480" spans="1:6" ht="15" customHeight="1" x14ac:dyDescent="0.2">
      <c r="A480" s="233"/>
      <c r="B480" s="234"/>
      <c r="C480" s="119"/>
      <c r="D480" s="132"/>
      <c r="E480" s="119"/>
      <c r="F480" s="272"/>
    </row>
    <row r="481" spans="1:8" ht="15" customHeight="1" x14ac:dyDescent="0.2">
      <c r="A481" s="233"/>
      <c r="B481" s="234"/>
      <c r="C481" s="119"/>
      <c r="D481" s="132"/>
      <c r="E481" s="119"/>
      <c r="F481" s="119"/>
    </row>
    <row r="482" spans="1:8" ht="15" customHeight="1" x14ac:dyDescent="0.2">
      <c r="A482" s="233"/>
      <c r="B482" s="234"/>
      <c r="C482" s="119"/>
      <c r="D482" s="132"/>
      <c r="E482" s="119"/>
      <c r="F482" s="119"/>
    </row>
    <row r="483" spans="1:8" ht="15" customHeight="1" x14ac:dyDescent="0.2">
      <c r="A483" s="233"/>
      <c r="B483" s="234"/>
      <c r="C483" s="119"/>
      <c r="D483" s="132"/>
      <c r="E483" s="119"/>
      <c r="F483" s="119"/>
    </row>
    <row r="484" spans="1:8" ht="15" customHeight="1" x14ac:dyDescent="0.2">
      <c r="A484" s="233"/>
      <c r="B484" s="234"/>
      <c r="C484" s="119"/>
      <c r="D484" s="132"/>
      <c r="E484" s="119"/>
      <c r="F484" s="119"/>
    </row>
    <row r="485" spans="1:8" ht="15" customHeight="1" x14ac:dyDescent="0.2">
      <c r="A485" s="233"/>
      <c r="B485" s="234"/>
      <c r="C485" s="119"/>
      <c r="D485" s="132"/>
      <c r="E485" s="119"/>
      <c r="F485" s="119"/>
    </row>
    <row r="486" spans="1:8" ht="15" customHeight="1" x14ac:dyDescent="0.2">
      <c r="A486" s="233"/>
      <c r="B486" s="234"/>
      <c r="C486" s="119"/>
      <c r="D486" s="132"/>
      <c r="E486" s="119"/>
      <c r="F486" s="119"/>
    </row>
    <row r="487" spans="1:8" ht="15" customHeight="1" x14ac:dyDescent="0.2">
      <c r="A487" s="233"/>
      <c r="B487" s="234"/>
      <c r="C487" s="119"/>
      <c r="D487" s="132"/>
      <c r="E487" s="119"/>
      <c r="F487" s="119"/>
    </row>
    <row r="488" spans="1:8" ht="15" customHeight="1" x14ac:dyDescent="0.2">
      <c r="A488" s="233"/>
      <c r="B488" s="234"/>
      <c r="C488" s="119"/>
      <c r="D488" s="132"/>
      <c r="E488" s="119"/>
      <c r="F488" s="119"/>
    </row>
    <row r="489" spans="1:8" ht="15" customHeight="1" x14ac:dyDescent="0.2">
      <c r="A489" s="233"/>
      <c r="B489" s="234"/>
      <c r="C489" s="119"/>
      <c r="D489" s="132"/>
      <c r="E489" s="119"/>
      <c r="F489" s="119"/>
    </row>
    <row r="490" spans="1:8" ht="15" customHeight="1" x14ac:dyDescent="0.2">
      <c r="A490" s="233"/>
      <c r="B490" s="234"/>
      <c r="C490" s="119"/>
      <c r="D490" s="132"/>
      <c r="E490" s="119"/>
      <c r="F490" s="119"/>
    </row>
    <row r="491" spans="1:8" ht="15" customHeight="1" x14ac:dyDescent="0.2">
      <c r="A491" s="233"/>
      <c r="B491" s="234"/>
      <c r="C491" s="119"/>
      <c r="D491" s="132"/>
      <c r="E491" s="119"/>
      <c r="F491" s="119"/>
    </row>
    <row r="492" spans="1:8" ht="15" customHeight="1" x14ac:dyDescent="0.2">
      <c r="A492" s="233"/>
      <c r="B492" s="234"/>
      <c r="C492" s="119"/>
      <c r="D492" s="132"/>
      <c r="E492" s="119"/>
      <c r="F492" s="119"/>
    </row>
    <row r="493" spans="1:8" ht="15" customHeight="1" x14ac:dyDescent="0.2">
      <c r="A493" s="233"/>
      <c r="B493" s="234"/>
      <c r="C493" s="119"/>
      <c r="D493" s="132"/>
      <c r="E493" s="119"/>
      <c r="F493" s="119"/>
    </row>
    <row r="494" spans="1:8" ht="15" customHeight="1" x14ac:dyDescent="0.2">
      <c r="A494" s="233"/>
      <c r="B494" s="234"/>
      <c r="C494" s="119"/>
      <c r="D494" s="132"/>
      <c r="E494" s="119"/>
      <c r="F494" s="119"/>
    </row>
    <row r="495" spans="1:8" ht="15" customHeight="1" x14ac:dyDescent="0.2">
      <c r="A495" s="233"/>
      <c r="B495" s="234"/>
      <c r="C495" s="119"/>
      <c r="D495" s="132"/>
      <c r="E495" s="119"/>
      <c r="F495" s="119"/>
    </row>
    <row r="496" spans="1:8" s="141" customFormat="1" ht="15" customHeight="1" x14ac:dyDescent="0.2">
      <c r="A496" s="233"/>
      <c r="B496" s="234"/>
      <c r="C496" s="119"/>
      <c r="D496" s="132"/>
      <c r="E496" s="119"/>
      <c r="G496" s="254"/>
      <c r="H496" s="232"/>
    </row>
    <row r="497" spans="1:8" ht="15" customHeight="1" x14ac:dyDescent="0.2">
      <c r="A497" s="233"/>
      <c r="B497" s="234"/>
      <c r="C497" s="119"/>
      <c r="D497" s="132"/>
      <c r="E497" s="119"/>
      <c r="F497" s="119"/>
    </row>
    <row r="498" spans="1:8" ht="15" customHeight="1" x14ac:dyDescent="0.2">
      <c r="A498" s="233"/>
      <c r="B498" s="234"/>
      <c r="C498" s="119"/>
      <c r="D498" s="132"/>
      <c r="E498" s="119"/>
      <c r="F498" s="119"/>
    </row>
    <row r="499" spans="1:8" ht="15" customHeight="1" x14ac:dyDescent="0.2">
      <c r="A499" s="233"/>
      <c r="B499" s="234"/>
      <c r="C499" s="119"/>
      <c r="D499" s="132"/>
      <c r="E499" s="119"/>
      <c r="F499" s="119"/>
      <c r="G499" s="137"/>
      <c r="H499" s="137"/>
    </row>
    <row r="500" spans="1:8" ht="15" customHeight="1" x14ac:dyDescent="0.2">
      <c r="A500" s="254"/>
      <c r="B500" s="232"/>
      <c r="C500" s="119"/>
      <c r="D500" s="132"/>
      <c r="E500" s="119"/>
      <c r="F500" s="119"/>
      <c r="G500" s="137"/>
      <c r="H500" s="137"/>
    </row>
    <row r="501" spans="1:8" ht="15" customHeight="1" x14ac:dyDescent="0.2">
      <c r="A501" s="254"/>
      <c r="B501" s="232"/>
      <c r="C501" s="119"/>
      <c r="D501" s="132"/>
      <c r="E501" s="119"/>
      <c r="F501" s="119"/>
      <c r="G501" s="137"/>
      <c r="H501" s="137"/>
    </row>
    <row r="502" spans="1:8" ht="15" customHeight="1" x14ac:dyDescent="0.2">
      <c r="A502" s="254"/>
      <c r="B502" s="232"/>
      <c r="C502" s="119"/>
      <c r="D502" s="132"/>
      <c r="E502" s="119"/>
      <c r="F502" s="119"/>
      <c r="G502" s="137"/>
      <c r="H502" s="137"/>
    </row>
    <row r="503" spans="1:8" ht="15" customHeight="1" x14ac:dyDescent="0.2">
      <c r="A503" s="254"/>
      <c r="B503" s="232"/>
      <c r="C503" s="119"/>
      <c r="D503" s="132"/>
      <c r="E503" s="119"/>
      <c r="F503" s="141"/>
      <c r="G503" s="137"/>
      <c r="H503" s="137"/>
    </row>
    <row r="504" spans="1:8" ht="15" customHeight="1" x14ac:dyDescent="0.2">
      <c r="A504" s="254"/>
      <c r="B504" s="232"/>
      <c r="C504" s="119"/>
      <c r="D504" s="132"/>
      <c r="E504" s="119"/>
      <c r="F504" s="141"/>
      <c r="G504" s="137"/>
      <c r="H504" s="137"/>
    </row>
    <row r="505" spans="1:8" ht="15" customHeight="1" x14ac:dyDescent="0.2">
      <c r="A505" s="254"/>
      <c r="B505" s="232"/>
      <c r="C505" s="119"/>
      <c r="D505" s="132"/>
      <c r="E505" s="119"/>
      <c r="F505" s="141"/>
      <c r="G505" s="137"/>
      <c r="H505" s="137"/>
    </row>
    <row r="506" spans="1:8" ht="15" customHeight="1" x14ac:dyDescent="0.2">
      <c r="A506" s="254"/>
      <c r="B506" s="232"/>
      <c r="C506" s="119"/>
      <c r="D506" s="132"/>
      <c r="E506" s="119"/>
      <c r="F506" s="141"/>
      <c r="G506" s="137"/>
      <c r="H506" s="137"/>
    </row>
    <row r="507" spans="1:8" ht="15" customHeight="1" x14ac:dyDescent="0.2">
      <c r="A507" s="254"/>
      <c r="B507" s="232"/>
      <c r="C507" s="119"/>
      <c r="D507" s="132"/>
      <c r="E507" s="119"/>
      <c r="F507" s="141"/>
      <c r="G507" s="137"/>
      <c r="H507" s="137"/>
    </row>
    <row r="508" spans="1:8" ht="15" customHeight="1" x14ac:dyDescent="0.2">
      <c r="A508" s="254"/>
      <c r="B508" s="232"/>
      <c r="C508" s="119"/>
      <c r="D508" s="132"/>
      <c r="E508" s="119"/>
      <c r="F508" s="141"/>
      <c r="G508" s="137"/>
      <c r="H508" s="137"/>
    </row>
    <row r="509" spans="1:8" ht="15" customHeight="1" x14ac:dyDescent="0.2">
      <c r="A509" s="254"/>
      <c r="B509" s="232"/>
      <c r="C509" s="119"/>
      <c r="D509" s="132"/>
      <c r="E509" s="119"/>
      <c r="F509" s="141"/>
      <c r="G509" s="137"/>
      <c r="H509" s="137"/>
    </row>
    <row r="510" spans="1:8" ht="15" customHeight="1" x14ac:dyDescent="0.2">
      <c r="A510" s="254"/>
      <c r="B510" s="232"/>
      <c r="C510" s="119"/>
      <c r="D510" s="132"/>
      <c r="E510" s="119"/>
      <c r="F510" s="141"/>
      <c r="G510" s="137"/>
      <c r="H510" s="137"/>
    </row>
    <row r="511" spans="1:8" ht="15" customHeight="1" x14ac:dyDescent="0.2">
      <c r="A511" s="254"/>
      <c r="B511" s="232"/>
      <c r="C511" s="119"/>
      <c r="D511" s="132"/>
      <c r="E511" s="119"/>
      <c r="F511" s="141"/>
      <c r="G511" s="137"/>
      <c r="H511" s="137"/>
    </row>
    <row r="512" spans="1:8" ht="15" customHeight="1" x14ac:dyDescent="0.2">
      <c r="A512" s="254"/>
      <c r="B512" s="232"/>
      <c r="C512" s="119"/>
      <c r="D512" s="132"/>
      <c r="E512" s="119"/>
      <c r="F512" s="141"/>
      <c r="G512" s="137"/>
      <c r="H512" s="137"/>
    </row>
    <row r="513" spans="1:8" ht="15" customHeight="1" x14ac:dyDescent="0.2">
      <c r="A513" s="254"/>
      <c r="B513" s="232"/>
      <c r="C513" s="119"/>
      <c r="D513" s="132"/>
      <c r="E513" s="119"/>
      <c r="F513" s="141"/>
      <c r="G513" s="137"/>
      <c r="H513" s="137"/>
    </row>
    <row r="514" spans="1:8" ht="15" customHeight="1" x14ac:dyDescent="0.2">
      <c r="A514" s="254"/>
      <c r="B514" s="232"/>
      <c r="C514" s="119"/>
      <c r="D514" s="132"/>
      <c r="E514" s="119"/>
      <c r="F514" s="141"/>
      <c r="G514" s="137"/>
      <c r="H514" s="137"/>
    </row>
    <row r="515" spans="1:8" ht="15" customHeight="1" x14ac:dyDescent="0.2">
      <c r="A515" s="254"/>
      <c r="B515" s="232"/>
      <c r="C515" s="119"/>
      <c r="D515" s="132"/>
      <c r="E515" s="119"/>
      <c r="F515" s="141"/>
      <c r="G515" s="137"/>
      <c r="H515" s="137"/>
    </row>
    <row r="516" spans="1:8" ht="15" customHeight="1" x14ac:dyDescent="0.2">
      <c r="A516" s="254"/>
      <c r="B516" s="232"/>
      <c r="C516" s="119"/>
      <c r="D516" s="132"/>
      <c r="E516" s="119"/>
      <c r="F516" s="119"/>
      <c r="G516" s="137"/>
      <c r="H516" s="137"/>
    </row>
    <row r="517" spans="1:8" ht="15" customHeight="1" x14ac:dyDescent="0.2">
      <c r="A517" s="254"/>
      <c r="B517" s="232"/>
      <c r="C517" s="119"/>
      <c r="D517" s="132"/>
      <c r="E517" s="119"/>
      <c r="F517" s="119"/>
      <c r="G517" s="137"/>
      <c r="H517" s="137"/>
    </row>
    <row r="518" spans="1:8" ht="15" customHeight="1" x14ac:dyDescent="0.2">
      <c r="A518" s="254"/>
      <c r="B518" s="232"/>
      <c r="C518" s="119"/>
      <c r="D518" s="132"/>
      <c r="E518" s="119"/>
      <c r="F518" s="119"/>
      <c r="G518" s="137"/>
      <c r="H518" s="137"/>
    </row>
    <row r="519" spans="1:8" ht="15" customHeight="1" x14ac:dyDescent="0.2">
      <c r="A519" s="254"/>
      <c r="B519" s="232"/>
      <c r="C519" s="119"/>
      <c r="D519" s="132"/>
      <c r="E519" s="119"/>
      <c r="F519" s="119"/>
      <c r="G519" s="137"/>
      <c r="H519" s="137"/>
    </row>
    <row r="520" spans="1:8" ht="15" customHeight="1" x14ac:dyDescent="0.2">
      <c r="A520" s="254"/>
      <c r="B520" s="232"/>
      <c r="C520" s="119"/>
      <c r="D520" s="132"/>
      <c r="E520" s="119"/>
      <c r="F520" s="119"/>
      <c r="G520" s="137"/>
      <c r="H520" s="137"/>
    </row>
    <row r="521" spans="1:8" ht="15" customHeight="1" x14ac:dyDescent="0.2">
      <c r="A521" s="254"/>
      <c r="B521" s="232"/>
      <c r="C521" s="119"/>
      <c r="D521" s="132"/>
      <c r="E521" s="119"/>
      <c r="F521" s="119"/>
      <c r="G521" s="137"/>
      <c r="H521" s="137"/>
    </row>
    <row r="522" spans="1:8" ht="15" customHeight="1" x14ac:dyDescent="0.2">
      <c r="A522" s="254"/>
      <c r="B522" s="232"/>
      <c r="C522" s="119"/>
      <c r="D522" s="132"/>
      <c r="E522" s="119"/>
      <c r="F522" s="119"/>
    </row>
    <row r="523" spans="1:8" ht="15" customHeight="1" x14ac:dyDescent="0.2">
      <c r="A523" s="233"/>
      <c r="B523" s="234"/>
      <c r="C523" s="119"/>
      <c r="D523" s="132"/>
      <c r="E523" s="119"/>
      <c r="F523" s="119"/>
    </row>
    <row r="524" spans="1:8" ht="15" customHeight="1" x14ac:dyDescent="0.2">
      <c r="A524" s="233"/>
      <c r="B524" s="234"/>
      <c r="C524" s="119"/>
      <c r="D524" s="132"/>
      <c r="E524" s="119"/>
      <c r="F524" s="119"/>
    </row>
    <row r="525" spans="1:8" ht="15" customHeight="1" x14ac:dyDescent="0.2">
      <c r="A525" s="233"/>
      <c r="B525" s="234"/>
      <c r="C525" s="119"/>
      <c r="D525" s="132"/>
      <c r="E525" s="119"/>
      <c r="F525" s="119"/>
    </row>
    <row r="526" spans="1:8" ht="15" customHeight="1" x14ac:dyDescent="0.2">
      <c r="A526" s="233"/>
      <c r="B526" s="234"/>
      <c r="C526" s="119"/>
      <c r="D526" s="132"/>
      <c r="E526" s="119"/>
      <c r="F526" s="119"/>
    </row>
    <row r="527" spans="1:8" ht="15" customHeight="1" x14ac:dyDescent="0.2">
      <c r="A527" s="233"/>
      <c r="B527" s="234"/>
      <c r="C527" s="119"/>
      <c r="D527" s="132"/>
      <c r="E527" s="119"/>
      <c r="F527" s="119"/>
    </row>
    <row r="528" spans="1:8" ht="15" customHeight="1" x14ac:dyDescent="0.2">
      <c r="A528" s="233"/>
      <c r="B528" s="234"/>
      <c r="C528" s="119"/>
      <c r="D528" s="132"/>
      <c r="E528" s="119"/>
      <c r="F528" s="119"/>
    </row>
    <row r="529" spans="1:6" ht="15" customHeight="1" x14ac:dyDescent="0.2">
      <c r="A529" s="233"/>
      <c r="B529" s="234"/>
      <c r="C529" s="119"/>
      <c r="D529" s="132"/>
      <c r="E529" s="119"/>
      <c r="F529" s="119"/>
    </row>
    <row r="530" spans="1:6" ht="15" customHeight="1" x14ac:dyDescent="0.2">
      <c r="A530" s="233"/>
      <c r="B530" s="234"/>
      <c r="C530" s="119"/>
      <c r="D530" s="132"/>
      <c r="E530" s="119"/>
      <c r="F530" s="119"/>
    </row>
    <row r="531" spans="1:6" ht="15" customHeight="1" x14ac:dyDescent="0.2">
      <c r="A531" s="233"/>
      <c r="B531" s="234"/>
      <c r="C531" s="119"/>
      <c r="D531" s="132"/>
      <c r="E531" s="119"/>
      <c r="F531" s="119"/>
    </row>
    <row r="532" spans="1:6" ht="15" customHeight="1" x14ac:dyDescent="0.2">
      <c r="A532" s="233"/>
      <c r="B532" s="234"/>
      <c r="C532" s="119"/>
      <c r="D532" s="132"/>
      <c r="E532" s="119"/>
      <c r="F532" s="119"/>
    </row>
    <row r="533" spans="1:6" ht="15" customHeight="1" x14ac:dyDescent="0.2">
      <c r="A533" s="233"/>
      <c r="B533" s="234"/>
      <c r="C533" s="119"/>
      <c r="D533" s="132"/>
      <c r="E533" s="119"/>
      <c r="F533" s="119"/>
    </row>
    <row r="534" spans="1:6" ht="15" customHeight="1" x14ac:dyDescent="0.2">
      <c r="A534" s="233"/>
      <c r="B534" s="234"/>
      <c r="C534" s="119"/>
      <c r="D534" s="132"/>
      <c r="E534" s="119"/>
      <c r="F534" s="119"/>
    </row>
    <row r="535" spans="1:6" ht="15" customHeight="1" x14ac:dyDescent="0.2">
      <c r="A535" s="233"/>
      <c r="B535" s="234"/>
      <c r="C535" s="119"/>
      <c r="D535" s="132"/>
      <c r="E535" s="119"/>
      <c r="F535" s="119"/>
    </row>
    <row r="536" spans="1:6" ht="15" customHeight="1" x14ac:dyDescent="0.2">
      <c r="A536" s="233"/>
      <c r="B536" s="234"/>
      <c r="C536" s="119"/>
      <c r="D536" s="132"/>
      <c r="E536" s="119"/>
      <c r="F536" s="119"/>
    </row>
    <row r="537" spans="1:6" ht="15" customHeight="1" x14ac:dyDescent="0.2">
      <c r="A537" s="233"/>
      <c r="B537" s="234"/>
      <c r="C537" s="119"/>
      <c r="D537" s="132"/>
      <c r="E537" s="119"/>
      <c r="F537" s="119"/>
    </row>
    <row r="538" spans="1:6" ht="15" customHeight="1" x14ac:dyDescent="0.2">
      <c r="A538" s="233"/>
      <c r="B538" s="234"/>
      <c r="C538" s="119"/>
      <c r="D538" s="132"/>
      <c r="E538" s="119"/>
      <c r="F538" s="119"/>
    </row>
    <row r="539" spans="1:6" ht="15" customHeight="1" x14ac:dyDescent="0.2">
      <c r="A539" s="233"/>
      <c r="B539" s="234"/>
      <c r="C539" s="119"/>
      <c r="D539" s="132"/>
      <c r="E539" s="119"/>
      <c r="F539" s="119"/>
    </row>
    <row r="540" spans="1:6" ht="15" customHeight="1" x14ac:dyDescent="0.2">
      <c r="A540" s="233"/>
      <c r="B540" s="234"/>
      <c r="C540" s="119"/>
      <c r="D540" s="132"/>
      <c r="E540" s="119"/>
      <c r="F540" s="119"/>
    </row>
    <row r="541" spans="1:6" ht="15" customHeight="1" x14ac:dyDescent="0.2">
      <c r="A541" s="233"/>
      <c r="B541" s="234"/>
      <c r="C541" s="119"/>
      <c r="D541" s="132"/>
      <c r="E541" s="119"/>
      <c r="F541" s="119"/>
    </row>
    <row r="542" spans="1:6" ht="15" customHeight="1" x14ac:dyDescent="0.2">
      <c r="A542" s="233"/>
      <c r="B542" s="234"/>
      <c r="C542" s="119"/>
      <c r="D542" s="132"/>
      <c r="E542" s="119"/>
      <c r="F542" s="119"/>
    </row>
    <row r="543" spans="1:6" ht="15" customHeight="1" x14ac:dyDescent="0.2">
      <c r="A543" s="233"/>
      <c r="B543" s="234"/>
      <c r="C543" s="119"/>
      <c r="D543" s="132"/>
      <c r="E543" s="119"/>
      <c r="F543" s="119"/>
    </row>
    <row r="544" spans="1:6" ht="15" customHeight="1" x14ac:dyDescent="0.2">
      <c r="A544" s="233"/>
      <c r="B544" s="234"/>
      <c r="C544" s="119"/>
      <c r="D544" s="132"/>
      <c r="E544" s="119"/>
      <c r="F544" s="119"/>
    </row>
    <row r="545" spans="1:6" ht="15" customHeight="1" x14ac:dyDescent="0.2">
      <c r="A545" s="233"/>
      <c r="B545" s="234"/>
      <c r="C545" s="119"/>
      <c r="D545" s="132"/>
      <c r="E545" s="119"/>
      <c r="F545" s="119"/>
    </row>
    <row r="546" spans="1:6" ht="15" customHeight="1" x14ac:dyDescent="0.2">
      <c r="A546" s="233"/>
      <c r="B546" s="234"/>
      <c r="C546" s="119"/>
      <c r="D546" s="132"/>
      <c r="E546" s="119"/>
      <c r="F546" s="119"/>
    </row>
    <row r="547" spans="1:6" ht="15" customHeight="1" x14ac:dyDescent="0.2">
      <c r="A547" s="233"/>
      <c r="B547" s="234"/>
      <c r="C547" s="119"/>
      <c r="D547" s="132"/>
      <c r="E547" s="119"/>
      <c r="F547" s="119"/>
    </row>
    <row r="548" spans="1:6" ht="15" customHeight="1" x14ac:dyDescent="0.2">
      <c r="A548" s="233"/>
      <c r="B548" s="234"/>
      <c r="C548" s="119"/>
      <c r="D548" s="132"/>
      <c r="E548" s="119"/>
      <c r="F548" s="119"/>
    </row>
    <row r="549" spans="1:6" ht="15" customHeight="1" x14ac:dyDescent="0.2">
      <c r="A549" s="233"/>
      <c r="B549" s="234"/>
      <c r="C549" s="119"/>
      <c r="D549" s="132"/>
      <c r="E549" s="119"/>
      <c r="F549" s="119"/>
    </row>
    <row r="550" spans="1:6" ht="15" customHeight="1" x14ac:dyDescent="0.2">
      <c r="A550" s="233"/>
      <c r="B550" s="234"/>
      <c r="C550" s="119"/>
      <c r="D550" s="132"/>
      <c r="E550" s="119"/>
      <c r="F550" s="119"/>
    </row>
    <row r="551" spans="1:6" ht="15" customHeight="1" x14ac:dyDescent="0.2">
      <c r="A551" s="233"/>
      <c r="B551" s="234"/>
      <c r="C551" s="119"/>
      <c r="D551" s="132"/>
      <c r="E551" s="119"/>
      <c r="F551" s="119"/>
    </row>
    <row r="552" spans="1:6" ht="15" customHeight="1" x14ac:dyDescent="0.2">
      <c r="A552" s="233"/>
      <c r="B552" s="234"/>
      <c r="C552" s="119"/>
      <c r="D552" s="132"/>
      <c r="E552" s="119"/>
      <c r="F552" s="119"/>
    </row>
    <row r="553" spans="1:6" ht="15" customHeight="1" x14ac:dyDescent="0.2">
      <c r="A553" s="233"/>
      <c r="B553" s="234"/>
      <c r="C553" s="119"/>
      <c r="D553" s="132"/>
      <c r="E553" s="119"/>
      <c r="F553" s="119"/>
    </row>
    <row r="554" spans="1:6" ht="15" customHeight="1" x14ac:dyDescent="0.2">
      <c r="A554" s="233"/>
      <c r="B554" s="234"/>
      <c r="C554" s="119"/>
      <c r="D554" s="132"/>
      <c r="E554" s="119"/>
      <c r="F554" s="119"/>
    </row>
    <row r="555" spans="1:6" ht="15" customHeight="1" x14ac:dyDescent="0.2">
      <c r="A555" s="233"/>
      <c r="B555" s="234"/>
      <c r="C555" s="119"/>
      <c r="D555" s="132"/>
      <c r="E555" s="119"/>
      <c r="F555" s="119"/>
    </row>
    <row r="556" spans="1:6" ht="15" customHeight="1" x14ac:dyDescent="0.2">
      <c r="A556" s="233"/>
      <c r="B556" s="234"/>
      <c r="C556" s="119"/>
      <c r="D556" s="132"/>
      <c r="E556" s="119"/>
      <c r="F556" s="119"/>
    </row>
    <row r="557" spans="1:6" ht="15" customHeight="1" x14ac:dyDescent="0.2">
      <c r="A557" s="233"/>
      <c r="B557" s="234"/>
      <c r="C557" s="119"/>
      <c r="D557" s="132"/>
      <c r="E557" s="119"/>
      <c r="F557" s="119"/>
    </row>
    <row r="558" spans="1:6" ht="15" customHeight="1" x14ac:dyDescent="0.2">
      <c r="A558" s="233"/>
      <c r="B558" s="234"/>
      <c r="C558" s="119"/>
      <c r="D558" s="132"/>
      <c r="E558" s="119"/>
      <c r="F558" s="119"/>
    </row>
    <row r="559" spans="1:6" ht="15" customHeight="1" x14ac:dyDescent="0.2">
      <c r="A559" s="233"/>
      <c r="B559" s="234"/>
      <c r="C559" s="119"/>
      <c r="D559" s="132"/>
      <c r="E559" s="119"/>
      <c r="F559" s="119"/>
    </row>
    <row r="560" spans="1:6" ht="15" customHeight="1" x14ac:dyDescent="0.2">
      <c r="A560" s="233"/>
      <c r="B560" s="234"/>
      <c r="C560" s="119"/>
      <c r="D560" s="132"/>
      <c r="E560" s="119"/>
      <c r="F560" s="119"/>
    </row>
    <row r="561" spans="1:6" ht="15" customHeight="1" x14ac:dyDescent="0.2">
      <c r="A561" s="233"/>
      <c r="B561" s="234"/>
      <c r="C561" s="119"/>
      <c r="D561" s="132"/>
      <c r="E561" s="119"/>
      <c r="F561" s="119"/>
    </row>
    <row r="562" spans="1:6" ht="15" customHeight="1" x14ac:dyDescent="0.2">
      <c r="A562" s="233"/>
      <c r="B562" s="234"/>
      <c r="C562" s="119"/>
      <c r="D562" s="132"/>
      <c r="E562" s="119"/>
      <c r="F562" s="119"/>
    </row>
    <row r="563" spans="1:6" ht="15" customHeight="1" x14ac:dyDescent="0.2">
      <c r="A563" s="233"/>
      <c r="B563" s="234"/>
      <c r="C563" s="119"/>
      <c r="D563" s="132"/>
      <c r="E563" s="119"/>
      <c r="F563" s="119"/>
    </row>
    <row r="564" spans="1:6" ht="15" customHeight="1" x14ac:dyDescent="0.2">
      <c r="A564" s="233"/>
      <c r="B564" s="234"/>
      <c r="C564" s="119"/>
      <c r="D564" s="132"/>
      <c r="E564" s="119"/>
      <c r="F564" s="119"/>
    </row>
    <row r="565" spans="1:6" ht="15" customHeight="1" x14ac:dyDescent="0.2">
      <c r="A565" s="233"/>
      <c r="B565" s="234"/>
      <c r="C565" s="119"/>
      <c r="D565" s="132"/>
      <c r="E565" s="119"/>
      <c r="F565" s="119"/>
    </row>
    <row r="566" spans="1:6" ht="15" customHeight="1" x14ac:dyDescent="0.2">
      <c r="A566" s="233"/>
      <c r="B566" s="234"/>
      <c r="C566" s="119"/>
      <c r="D566" s="132"/>
      <c r="E566" s="119"/>
      <c r="F566" s="119"/>
    </row>
    <row r="567" spans="1:6" ht="15" customHeight="1" x14ac:dyDescent="0.2">
      <c r="A567" s="233"/>
      <c r="B567" s="234"/>
      <c r="C567" s="119"/>
      <c r="D567" s="132"/>
      <c r="E567" s="119"/>
      <c r="F567" s="119"/>
    </row>
    <row r="568" spans="1:6" ht="15" customHeight="1" x14ac:dyDescent="0.2">
      <c r="A568" s="233"/>
      <c r="B568" s="234"/>
      <c r="C568" s="119"/>
      <c r="D568" s="132"/>
      <c r="E568" s="119"/>
      <c r="F568" s="119"/>
    </row>
    <row r="569" spans="1:6" ht="15" customHeight="1" x14ac:dyDescent="0.2">
      <c r="B569" s="234"/>
      <c r="C569" s="119"/>
      <c r="D569" s="132"/>
      <c r="E569" s="119"/>
      <c r="F569" s="119"/>
    </row>
    <row r="570" spans="1:6" ht="15" customHeight="1" x14ac:dyDescent="0.2">
      <c r="B570" s="234"/>
      <c r="C570" s="119"/>
      <c r="D570" s="132"/>
      <c r="E570" s="119"/>
      <c r="F570" s="119"/>
    </row>
    <row r="571" spans="1:6" ht="15" customHeight="1" x14ac:dyDescent="0.2">
      <c r="B571" s="234"/>
      <c r="C571" s="119"/>
      <c r="D571" s="132"/>
      <c r="E571" s="119"/>
      <c r="F571" s="119"/>
    </row>
    <row r="572" spans="1:6" ht="15" customHeight="1" x14ac:dyDescent="0.2">
      <c r="B572" s="234"/>
      <c r="C572" s="119"/>
      <c r="D572" s="132"/>
      <c r="E572" s="119"/>
      <c r="F572" s="119"/>
    </row>
    <row r="573" spans="1:6" ht="15" customHeight="1" x14ac:dyDescent="0.2">
      <c r="B573" s="234"/>
      <c r="C573" s="119"/>
      <c r="D573" s="132"/>
      <c r="E573" s="119"/>
      <c r="F573" s="119"/>
    </row>
    <row r="574" spans="1:6" ht="15" customHeight="1" x14ac:dyDescent="0.2">
      <c r="B574" s="234"/>
      <c r="C574" s="119"/>
      <c r="D574" s="132"/>
      <c r="E574" s="119"/>
      <c r="F574" s="119"/>
    </row>
    <row r="575" spans="1:6" ht="15" customHeight="1" x14ac:dyDescent="0.2">
      <c r="B575" s="234"/>
      <c r="C575" s="119"/>
      <c r="D575" s="132"/>
      <c r="E575" s="119"/>
      <c r="F575" s="119"/>
    </row>
    <row r="576" spans="1:6" ht="15" customHeight="1" x14ac:dyDescent="0.2">
      <c r="B576" s="234"/>
      <c r="C576" s="119"/>
      <c r="D576" s="132"/>
      <c r="E576" s="119"/>
      <c r="F576" s="119"/>
    </row>
    <row r="577" spans="2:6" ht="15" customHeight="1" x14ac:dyDescent="0.2">
      <c r="B577" s="234"/>
      <c r="C577" s="119"/>
      <c r="D577" s="132"/>
      <c r="E577" s="119"/>
      <c r="F577" s="119"/>
    </row>
    <row r="578" spans="2:6" ht="15" customHeight="1" x14ac:dyDescent="0.2">
      <c r="B578" s="234"/>
      <c r="C578" s="119"/>
      <c r="D578" s="132"/>
      <c r="E578" s="119"/>
      <c r="F578" s="119"/>
    </row>
    <row r="579" spans="2:6" ht="15" customHeight="1" x14ac:dyDescent="0.2">
      <c r="B579" s="234"/>
      <c r="C579" s="119"/>
      <c r="D579" s="132"/>
      <c r="E579" s="119"/>
      <c r="F579" s="119"/>
    </row>
    <row r="580" spans="2:6" ht="15" customHeight="1" x14ac:dyDescent="0.2">
      <c r="B580" s="234"/>
      <c r="C580" s="119"/>
      <c r="D580" s="132"/>
      <c r="E580" s="119"/>
      <c r="F580" s="119"/>
    </row>
    <row r="581" spans="2:6" ht="15" customHeight="1" x14ac:dyDescent="0.2">
      <c r="B581" s="234"/>
      <c r="C581" s="119"/>
      <c r="D581" s="132"/>
      <c r="E581" s="119"/>
    </row>
    <row r="582" spans="2:6" ht="15" customHeight="1" x14ac:dyDescent="0.2">
      <c r="B582" s="234"/>
      <c r="C582" s="119"/>
      <c r="D582" s="132"/>
      <c r="E582" s="119"/>
    </row>
    <row r="583" spans="2:6" ht="15" customHeight="1" x14ac:dyDescent="0.2">
      <c r="B583" s="234"/>
      <c r="C583" s="119"/>
      <c r="D583" s="132"/>
      <c r="E583" s="119"/>
    </row>
    <row r="584" spans="2:6" ht="15" customHeight="1" x14ac:dyDescent="0.2">
      <c r="B584" s="234"/>
      <c r="C584" s="119"/>
      <c r="D584" s="132"/>
      <c r="E584" s="119"/>
    </row>
    <row r="585" spans="2:6" ht="15" customHeight="1" x14ac:dyDescent="0.2">
      <c r="B585" s="234"/>
      <c r="C585" s="119"/>
      <c r="D585" s="132"/>
      <c r="E585" s="119"/>
    </row>
    <row r="586" spans="2:6" ht="15" customHeight="1" x14ac:dyDescent="0.2">
      <c r="C586" s="119"/>
      <c r="D586" s="132"/>
      <c r="E586" s="119"/>
    </row>
    <row r="587" spans="2:6" ht="15" customHeight="1" x14ac:dyDescent="0.2">
      <c r="C587" s="119"/>
      <c r="D587" s="132"/>
      <c r="E587" s="119"/>
    </row>
    <row r="588" spans="2:6" ht="15" customHeight="1" x14ac:dyDescent="0.2">
      <c r="C588" s="119"/>
      <c r="D588" s="132"/>
      <c r="E588" s="119"/>
    </row>
    <row r="589" spans="2:6" ht="15" customHeight="1" x14ac:dyDescent="0.2">
      <c r="C589" s="119"/>
      <c r="D589" s="132"/>
      <c r="E589" s="119"/>
    </row>
    <row r="590" spans="2:6" ht="15" customHeight="1" x14ac:dyDescent="0.2">
      <c r="C590" s="119"/>
      <c r="D590" s="132"/>
      <c r="E590" s="119"/>
    </row>
    <row r="591" spans="2:6" ht="15" customHeight="1" x14ac:dyDescent="0.2">
      <c r="C591" s="119"/>
      <c r="D591" s="132"/>
      <c r="E591" s="119"/>
    </row>
    <row r="592" spans="2:6" ht="15" customHeight="1" x14ac:dyDescent="0.2">
      <c r="C592" s="119"/>
      <c r="D592" s="132"/>
      <c r="E592" s="119"/>
    </row>
    <row r="593" spans="3:5" ht="15" customHeight="1" x14ac:dyDescent="0.2">
      <c r="C593" s="119"/>
      <c r="D593" s="132"/>
      <c r="E593" s="119"/>
    </row>
    <row r="594" spans="3:5" ht="15" customHeight="1" x14ac:dyDescent="0.2">
      <c r="C594" s="119"/>
      <c r="D594" s="132"/>
      <c r="E594" s="119"/>
    </row>
    <row r="595" spans="3:5" ht="15" customHeight="1" x14ac:dyDescent="0.2">
      <c r="C595" s="119"/>
      <c r="D595" s="132"/>
      <c r="E595" s="119"/>
    </row>
    <row r="596" spans="3:5" ht="15" customHeight="1" x14ac:dyDescent="0.2">
      <c r="C596" s="119"/>
      <c r="D596" s="132"/>
      <c r="E596" s="119"/>
    </row>
    <row r="597" spans="3:5" ht="15" customHeight="1" x14ac:dyDescent="0.2">
      <c r="C597" s="119"/>
      <c r="D597" s="132"/>
      <c r="E597" s="119"/>
    </row>
    <row r="598" spans="3:5" ht="15" customHeight="1" x14ac:dyDescent="0.2">
      <c r="C598" s="119"/>
      <c r="D598" s="132"/>
      <c r="E598" s="119"/>
    </row>
    <row r="599" spans="3:5" ht="15" customHeight="1" x14ac:dyDescent="0.2">
      <c r="C599" s="119"/>
      <c r="D599" s="132"/>
      <c r="E599" s="119"/>
    </row>
    <row r="600" spans="3:5" ht="15" customHeight="1" x14ac:dyDescent="0.2">
      <c r="C600" s="119"/>
      <c r="D600" s="132"/>
      <c r="E600" s="119"/>
    </row>
    <row r="601" spans="3:5" ht="15" customHeight="1" x14ac:dyDescent="0.2">
      <c r="C601" s="119"/>
      <c r="D601" s="132"/>
      <c r="E601" s="119"/>
    </row>
    <row r="602" spans="3:5" ht="15" customHeight="1" x14ac:dyDescent="0.2">
      <c r="C602" s="119"/>
      <c r="D602" s="132"/>
      <c r="E602" s="119"/>
    </row>
    <row r="603" spans="3:5" ht="15" customHeight="1" x14ac:dyDescent="0.2">
      <c r="C603" s="119"/>
      <c r="D603" s="132"/>
      <c r="E603" s="119"/>
    </row>
    <row r="604" spans="3:5" ht="15" customHeight="1" x14ac:dyDescent="0.2">
      <c r="C604" s="119"/>
      <c r="D604" s="132"/>
      <c r="E604" s="119"/>
    </row>
    <row r="605" spans="3:5" ht="15" customHeight="1" x14ac:dyDescent="0.2">
      <c r="C605" s="119"/>
      <c r="D605" s="132"/>
      <c r="E605" s="119"/>
    </row>
    <row r="606" spans="3:5" ht="15" customHeight="1" x14ac:dyDescent="0.2">
      <c r="C606" s="119"/>
      <c r="D606" s="132"/>
      <c r="E606" s="119"/>
    </row>
    <row r="607" spans="3:5" ht="15" customHeight="1" x14ac:dyDescent="0.2">
      <c r="C607" s="119"/>
      <c r="D607" s="132"/>
      <c r="E607" s="119"/>
    </row>
    <row r="608" spans="3:5" ht="15" customHeight="1" x14ac:dyDescent="0.2">
      <c r="C608" s="119"/>
      <c r="D608" s="132"/>
      <c r="E608" s="119"/>
    </row>
    <row r="609" spans="3:5" ht="15" customHeight="1" x14ac:dyDescent="0.2">
      <c r="C609" s="119"/>
      <c r="D609" s="132"/>
      <c r="E609" s="119"/>
    </row>
    <row r="610" spans="3:5" ht="15" customHeight="1" x14ac:dyDescent="0.2">
      <c r="C610" s="119"/>
      <c r="D610" s="132"/>
      <c r="E610" s="119"/>
    </row>
    <row r="611" spans="3:5" ht="15" customHeight="1" x14ac:dyDescent="0.2">
      <c r="C611" s="119"/>
      <c r="D611" s="132"/>
      <c r="E611" s="119"/>
    </row>
    <row r="612" spans="3:5" ht="15" customHeight="1" x14ac:dyDescent="0.2">
      <c r="C612" s="119"/>
      <c r="D612" s="132"/>
      <c r="E612" s="119"/>
    </row>
    <row r="613" spans="3:5" ht="15" customHeight="1" x14ac:dyDescent="0.2">
      <c r="C613" s="119"/>
      <c r="D613" s="132"/>
      <c r="E613" s="119"/>
    </row>
    <row r="614" spans="3:5" ht="15" customHeight="1" x14ac:dyDescent="0.2">
      <c r="C614" s="119"/>
      <c r="D614" s="132"/>
      <c r="E614" s="119"/>
    </row>
    <row r="615" spans="3:5" ht="15" customHeight="1" x14ac:dyDescent="0.2">
      <c r="C615" s="119"/>
      <c r="D615" s="132"/>
      <c r="E615" s="119"/>
    </row>
    <row r="616" spans="3:5" ht="15" customHeight="1" x14ac:dyDescent="0.2">
      <c r="C616" s="119"/>
      <c r="D616" s="132"/>
      <c r="E616" s="119"/>
    </row>
    <row r="617" spans="3:5" ht="15" customHeight="1" x14ac:dyDescent="0.2">
      <c r="C617" s="119"/>
      <c r="D617" s="132"/>
      <c r="E617" s="119"/>
    </row>
    <row r="618" spans="3:5" ht="15" customHeight="1" x14ac:dyDescent="0.2">
      <c r="C618" s="119"/>
      <c r="D618" s="132"/>
      <c r="E618" s="119"/>
    </row>
    <row r="619" spans="3:5" ht="15" customHeight="1" x14ac:dyDescent="0.2">
      <c r="C619" s="119"/>
      <c r="D619" s="132"/>
      <c r="E619" s="119"/>
    </row>
    <row r="620" spans="3:5" ht="15" customHeight="1" x14ac:dyDescent="0.2">
      <c r="C620" s="119"/>
      <c r="D620" s="132"/>
      <c r="E620" s="119"/>
    </row>
    <row r="621" spans="3:5" ht="15" customHeight="1" x14ac:dyDescent="0.2">
      <c r="C621" s="119"/>
      <c r="D621" s="132"/>
      <c r="E621" s="119"/>
    </row>
    <row r="622" spans="3:5" ht="15" customHeight="1" x14ac:dyDescent="0.2">
      <c r="C622" s="119"/>
      <c r="D622" s="132"/>
      <c r="E622" s="119"/>
    </row>
    <row r="623" spans="3:5" ht="15" customHeight="1" x14ac:dyDescent="0.2">
      <c r="C623" s="119"/>
      <c r="D623" s="132"/>
      <c r="E623" s="119"/>
    </row>
    <row r="624" spans="3:5" ht="15" customHeight="1" x14ac:dyDescent="0.2">
      <c r="C624" s="119"/>
      <c r="D624" s="132"/>
      <c r="E624" s="119"/>
    </row>
    <row r="625" spans="3:5" ht="15" customHeight="1" x14ac:dyDescent="0.2">
      <c r="C625" s="119"/>
      <c r="D625" s="132"/>
      <c r="E625" s="119"/>
    </row>
    <row r="626" spans="3:5" ht="15" customHeight="1" x14ac:dyDescent="0.2">
      <c r="C626" s="119"/>
      <c r="D626" s="132"/>
      <c r="E626" s="119"/>
    </row>
    <row r="627" spans="3:5" ht="15" customHeight="1" x14ac:dyDescent="0.2">
      <c r="C627" s="119"/>
      <c r="D627" s="132"/>
      <c r="E627" s="119"/>
    </row>
    <row r="628" spans="3:5" ht="15" customHeight="1" x14ac:dyDescent="0.2">
      <c r="C628" s="119"/>
      <c r="D628" s="132"/>
      <c r="E628" s="119"/>
    </row>
    <row r="629" spans="3:5" ht="15" customHeight="1" x14ac:dyDescent="0.2">
      <c r="C629" s="119"/>
      <c r="D629" s="132"/>
      <c r="E629" s="119"/>
    </row>
    <row r="630" spans="3:5" ht="15" customHeight="1" x14ac:dyDescent="0.2">
      <c r="C630" s="119"/>
      <c r="D630" s="132"/>
      <c r="E630" s="119"/>
    </row>
    <row r="631" spans="3:5" ht="15" customHeight="1" x14ac:dyDescent="0.2">
      <c r="C631" s="119"/>
      <c r="D631" s="132"/>
      <c r="E631" s="119"/>
    </row>
    <row r="632" spans="3:5" ht="15" customHeight="1" x14ac:dyDescent="0.2">
      <c r="C632" s="119"/>
      <c r="D632" s="132"/>
      <c r="E632" s="119"/>
    </row>
    <row r="633" spans="3:5" ht="15" customHeight="1" x14ac:dyDescent="0.2">
      <c r="C633" s="119"/>
      <c r="D633" s="132"/>
      <c r="E633" s="119"/>
    </row>
    <row r="634" spans="3:5" ht="15" customHeight="1" x14ac:dyDescent="0.2">
      <c r="C634" s="119"/>
      <c r="D634" s="132"/>
      <c r="E634" s="119"/>
    </row>
    <row r="635" spans="3:5" ht="15" customHeight="1" x14ac:dyDescent="0.2">
      <c r="C635" s="119"/>
      <c r="D635" s="132"/>
      <c r="E635" s="119"/>
    </row>
    <row r="636" spans="3:5" ht="15" customHeight="1" x14ac:dyDescent="0.2">
      <c r="C636" s="119"/>
      <c r="D636" s="132"/>
      <c r="E636" s="119"/>
    </row>
    <row r="637" spans="3:5" ht="15" customHeight="1" x14ac:dyDescent="0.2">
      <c r="C637" s="119"/>
      <c r="D637" s="132"/>
      <c r="E637" s="119"/>
    </row>
    <row r="638" spans="3:5" ht="15" customHeight="1" x14ac:dyDescent="0.2">
      <c r="C638" s="119"/>
      <c r="D638" s="132"/>
      <c r="E638" s="119"/>
    </row>
    <row r="639" spans="3:5" ht="15" customHeight="1" x14ac:dyDescent="0.2">
      <c r="C639" s="119"/>
      <c r="D639" s="132"/>
      <c r="E639" s="119"/>
    </row>
    <row r="640" spans="3:5" ht="15" customHeight="1" x14ac:dyDescent="0.2">
      <c r="C640" s="119"/>
      <c r="D640" s="132"/>
      <c r="E640" s="119"/>
    </row>
    <row r="641" spans="3:5" ht="15" customHeight="1" x14ac:dyDescent="0.2">
      <c r="C641" s="119"/>
      <c r="D641" s="132"/>
      <c r="E641" s="119"/>
    </row>
    <row r="642" spans="3:5" ht="15" customHeight="1" x14ac:dyDescent="0.2">
      <c r="C642" s="119"/>
      <c r="D642" s="132"/>
      <c r="E642" s="119"/>
    </row>
    <row r="643" spans="3:5" ht="15" customHeight="1" x14ac:dyDescent="0.2">
      <c r="C643" s="119"/>
      <c r="D643" s="132"/>
      <c r="E643" s="119"/>
    </row>
    <row r="644" spans="3:5" ht="15" customHeight="1" x14ac:dyDescent="0.2">
      <c r="C644" s="119"/>
      <c r="D644" s="132"/>
      <c r="E644" s="119"/>
    </row>
    <row r="645" spans="3:5" ht="15" customHeight="1" x14ac:dyDescent="0.2">
      <c r="C645" s="119"/>
      <c r="D645" s="132"/>
      <c r="E645" s="119"/>
    </row>
    <row r="646" spans="3:5" ht="15" customHeight="1" x14ac:dyDescent="0.2">
      <c r="C646" s="119"/>
      <c r="D646" s="132"/>
      <c r="E646" s="119"/>
    </row>
    <row r="647" spans="3:5" ht="15" customHeight="1" x14ac:dyDescent="0.2">
      <c r="C647" s="119"/>
      <c r="D647" s="132"/>
      <c r="E647" s="119"/>
    </row>
    <row r="648" spans="3:5" ht="15" customHeight="1" x14ac:dyDescent="0.2">
      <c r="C648" s="119"/>
      <c r="D648" s="132"/>
      <c r="E648" s="119"/>
    </row>
    <row r="649" spans="3:5" ht="15" customHeight="1" x14ac:dyDescent="0.2">
      <c r="C649" s="119"/>
      <c r="D649" s="132"/>
      <c r="E649" s="119"/>
    </row>
    <row r="650" spans="3:5" ht="15" customHeight="1" x14ac:dyDescent="0.2">
      <c r="C650" s="119"/>
      <c r="D650" s="132"/>
      <c r="E650" s="119"/>
    </row>
    <row r="651" spans="3:5" ht="15" customHeight="1" x14ac:dyDescent="0.2">
      <c r="C651" s="119"/>
      <c r="D651" s="132"/>
      <c r="E651" s="119"/>
    </row>
    <row r="652" spans="3:5" ht="15" customHeight="1" x14ac:dyDescent="0.2">
      <c r="C652" s="119"/>
      <c r="D652" s="132"/>
      <c r="E652" s="119"/>
    </row>
    <row r="653" spans="3:5" ht="15" customHeight="1" x14ac:dyDescent="0.2">
      <c r="C653" s="119"/>
      <c r="D653" s="132"/>
      <c r="E653" s="119"/>
    </row>
    <row r="654" spans="3:5" ht="15" customHeight="1" x14ac:dyDescent="0.2">
      <c r="C654" s="119"/>
      <c r="D654" s="132"/>
      <c r="E654" s="119"/>
    </row>
    <row r="655" spans="3:5" ht="15" customHeight="1" x14ac:dyDescent="0.2">
      <c r="C655" s="119"/>
      <c r="D655" s="132"/>
      <c r="E655" s="119"/>
    </row>
    <row r="656" spans="3:5" ht="15" customHeight="1" x14ac:dyDescent="0.2">
      <c r="C656" s="119"/>
      <c r="D656" s="132"/>
      <c r="E656" s="119"/>
    </row>
    <row r="657" spans="3:5" ht="15" customHeight="1" x14ac:dyDescent="0.2">
      <c r="C657" s="119"/>
      <c r="D657" s="132"/>
      <c r="E657" s="119"/>
    </row>
    <row r="658" spans="3:5" ht="15" customHeight="1" x14ac:dyDescent="0.2">
      <c r="C658" s="119"/>
      <c r="D658" s="132"/>
      <c r="E658" s="119"/>
    </row>
    <row r="659" spans="3:5" ht="15" customHeight="1" x14ac:dyDescent="0.2">
      <c r="C659" s="119"/>
      <c r="D659" s="132"/>
      <c r="E659" s="119"/>
    </row>
    <row r="660" spans="3:5" ht="15" customHeight="1" x14ac:dyDescent="0.2">
      <c r="C660" s="119"/>
      <c r="D660" s="132"/>
      <c r="E660" s="119"/>
    </row>
    <row r="661" spans="3:5" ht="15" customHeight="1" x14ac:dyDescent="0.2">
      <c r="C661" s="119"/>
      <c r="D661" s="132"/>
      <c r="E661" s="119"/>
    </row>
    <row r="662" spans="3:5" ht="15" customHeight="1" x14ac:dyDescent="0.2">
      <c r="C662" s="119"/>
      <c r="D662" s="132"/>
      <c r="E662" s="119"/>
    </row>
    <row r="663" spans="3:5" ht="15" customHeight="1" x14ac:dyDescent="0.2">
      <c r="C663" s="119"/>
      <c r="D663" s="132"/>
      <c r="E663" s="119"/>
    </row>
    <row r="664" spans="3:5" ht="15" customHeight="1" x14ac:dyDescent="0.2">
      <c r="C664" s="119"/>
      <c r="D664" s="132"/>
      <c r="E664" s="234"/>
    </row>
    <row r="665" spans="3:5" ht="15" customHeight="1" x14ac:dyDescent="0.2">
      <c r="C665" s="119"/>
      <c r="D665" s="132"/>
      <c r="E665" s="119"/>
    </row>
    <row r="666" spans="3:5" ht="15" customHeight="1" x14ac:dyDescent="0.2">
      <c r="C666" s="119"/>
      <c r="D666" s="132"/>
      <c r="E666" s="119"/>
    </row>
    <row r="667" spans="3:5" ht="15" customHeight="1" x14ac:dyDescent="0.2">
      <c r="C667" s="119"/>
      <c r="D667" s="132"/>
      <c r="E667" s="119"/>
    </row>
    <row r="668" spans="3:5" ht="15" customHeight="1" x14ac:dyDescent="0.2">
      <c r="C668" s="119"/>
      <c r="D668" s="132"/>
      <c r="E668" s="119"/>
    </row>
    <row r="669" spans="3:5" ht="15" customHeight="1" x14ac:dyDescent="0.2">
      <c r="C669" s="119"/>
      <c r="D669" s="132"/>
      <c r="E669" s="119"/>
    </row>
    <row r="670" spans="3:5" ht="15" customHeight="1" x14ac:dyDescent="0.2">
      <c r="C670" s="119"/>
      <c r="D670" s="132"/>
      <c r="E670" s="119"/>
    </row>
    <row r="671" spans="3:5" ht="15" customHeight="1" x14ac:dyDescent="0.2">
      <c r="C671" s="119"/>
      <c r="D671" s="132"/>
      <c r="E671" s="119"/>
    </row>
    <row r="672" spans="3:5" ht="15" customHeight="1" x14ac:dyDescent="0.2">
      <c r="C672" s="119"/>
      <c r="D672" s="132"/>
      <c r="E672" s="119"/>
    </row>
    <row r="673" spans="3:5" ht="15" customHeight="1" x14ac:dyDescent="0.2">
      <c r="C673" s="119"/>
      <c r="D673" s="132"/>
      <c r="E673" s="119"/>
    </row>
    <row r="674" spans="3:5" ht="15" customHeight="1" x14ac:dyDescent="0.2">
      <c r="C674" s="119"/>
      <c r="D674" s="132"/>
      <c r="E674" s="119"/>
    </row>
    <row r="675" spans="3:5" ht="15" customHeight="1" x14ac:dyDescent="0.2">
      <c r="C675" s="119"/>
      <c r="D675" s="132"/>
      <c r="E675" s="119"/>
    </row>
    <row r="676" spans="3:5" ht="15" customHeight="1" x14ac:dyDescent="0.2">
      <c r="C676" s="119"/>
      <c r="D676" s="132"/>
      <c r="E676" s="119"/>
    </row>
    <row r="677" spans="3:5" ht="15" customHeight="1" x14ac:dyDescent="0.2">
      <c r="C677" s="119"/>
      <c r="D677" s="132"/>
      <c r="E677" s="119"/>
    </row>
    <row r="678" spans="3:5" ht="15" customHeight="1" x14ac:dyDescent="0.2">
      <c r="C678" s="119"/>
      <c r="D678" s="132"/>
      <c r="E678" s="119"/>
    </row>
    <row r="679" spans="3:5" ht="15" customHeight="1" x14ac:dyDescent="0.2">
      <c r="C679" s="119"/>
      <c r="D679" s="132"/>
      <c r="E679" s="119"/>
    </row>
    <row r="680" spans="3:5" ht="15" customHeight="1" x14ac:dyDescent="0.2">
      <c r="C680" s="119"/>
      <c r="D680" s="132"/>
      <c r="E680" s="119"/>
    </row>
    <row r="681" spans="3:5" ht="15" customHeight="1" x14ac:dyDescent="0.2">
      <c r="C681" s="119"/>
      <c r="D681" s="132"/>
      <c r="E681" s="119"/>
    </row>
    <row r="682" spans="3:5" ht="15" customHeight="1" x14ac:dyDescent="0.2">
      <c r="C682" s="119"/>
      <c r="D682" s="132"/>
      <c r="E682" s="119"/>
    </row>
    <row r="683" spans="3:5" ht="15" customHeight="1" x14ac:dyDescent="0.2">
      <c r="C683" s="119"/>
      <c r="D683" s="132"/>
      <c r="E683" s="119"/>
    </row>
    <row r="684" spans="3:5" ht="15" customHeight="1" x14ac:dyDescent="0.2">
      <c r="C684" s="119"/>
      <c r="D684" s="132"/>
      <c r="E684" s="119"/>
    </row>
    <row r="685" spans="3:5" ht="15" customHeight="1" x14ac:dyDescent="0.2">
      <c r="C685" s="119"/>
      <c r="D685" s="132"/>
      <c r="E685" s="119"/>
    </row>
    <row r="686" spans="3:5" ht="15" customHeight="1" x14ac:dyDescent="0.2">
      <c r="C686" s="119"/>
      <c r="D686" s="132"/>
      <c r="E686" s="119"/>
    </row>
    <row r="687" spans="3:5" ht="15" customHeight="1" x14ac:dyDescent="0.2">
      <c r="C687" s="119"/>
      <c r="D687" s="132"/>
      <c r="E687" s="119"/>
    </row>
    <row r="688" spans="3:5" ht="15" customHeight="1" x14ac:dyDescent="0.2">
      <c r="C688" s="119"/>
      <c r="D688" s="132"/>
      <c r="E688" s="119"/>
    </row>
    <row r="689" spans="3:5" ht="15" customHeight="1" x14ac:dyDescent="0.2">
      <c r="C689" s="119"/>
      <c r="D689" s="132"/>
      <c r="E689" s="119"/>
    </row>
    <row r="690" spans="3:5" ht="15" customHeight="1" x14ac:dyDescent="0.2">
      <c r="C690" s="119"/>
      <c r="D690" s="132"/>
      <c r="E690" s="119"/>
    </row>
    <row r="691" spans="3:5" ht="15" customHeight="1" x14ac:dyDescent="0.2">
      <c r="C691" s="119"/>
      <c r="D691" s="132"/>
      <c r="E691" s="119"/>
    </row>
    <row r="692" spans="3:5" ht="15" customHeight="1" x14ac:dyDescent="0.2">
      <c r="C692" s="119"/>
      <c r="D692" s="132"/>
      <c r="E692" s="119"/>
    </row>
    <row r="693" spans="3:5" ht="15" customHeight="1" x14ac:dyDescent="0.2">
      <c r="C693" s="119"/>
      <c r="D693" s="132"/>
      <c r="E693" s="119"/>
    </row>
    <row r="694" spans="3:5" ht="15" customHeight="1" x14ac:dyDescent="0.2">
      <c r="C694" s="119"/>
      <c r="D694" s="132"/>
      <c r="E694" s="119"/>
    </row>
    <row r="695" spans="3:5" ht="15" customHeight="1" x14ac:dyDescent="0.2">
      <c r="C695" s="119"/>
      <c r="D695" s="132"/>
      <c r="E695" s="119"/>
    </row>
    <row r="696" spans="3:5" ht="15" customHeight="1" x14ac:dyDescent="0.2">
      <c r="C696" s="119"/>
      <c r="D696" s="132"/>
      <c r="E696" s="119"/>
    </row>
    <row r="697" spans="3:5" ht="15" customHeight="1" x14ac:dyDescent="0.2">
      <c r="C697" s="119"/>
      <c r="D697" s="132"/>
      <c r="E697" s="119"/>
    </row>
    <row r="698" spans="3:5" ht="15" customHeight="1" x14ac:dyDescent="0.2">
      <c r="C698" s="119"/>
      <c r="D698" s="132"/>
      <c r="E698" s="119"/>
    </row>
    <row r="699" spans="3:5" ht="15" customHeight="1" x14ac:dyDescent="0.2">
      <c r="C699" s="119"/>
      <c r="D699" s="132"/>
      <c r="E699" s="119"/>
    </row>
    <row r="700" spans="3:5" ht="15" customHeight="1" x14ac:dyDescent="0.2">
      <c r="C700" s="119"/>
      <c r="D700" s="132"/>
      <c r="E700" s="119"/>
    </row>
    <row r="701" spans="3:5" ht="15" customHeight="1" x14ac:dyDescent="0.2">
      <c r="C701" s="119"/>
      <c r="D701" s="132"/>
      <c r="E701" s="119"/>
    </row>
    <row r="702" spans="3:5" ht="15" customHeight="1" x14ac:dyDescent="0.2">
      <c r="C702" s="119"/>
      <c r="D702" s="132"/>
      <c r="E702" s="119"/>
    </row>
    <row r="703" spans="3:5" ht="15" customHeight="1" x14ac:dyDescent="0.2">
      <c r="C703" s="119"/>
      <c r="D703" s="132"/>
      <c r="E703" s="119"/>
    </row>
    <row r="704" spans="3:5" ht="15" customHeight="1" x14ac:dyDescent="0.2">
      <c r="C704" s="119"/>
      <c r="D704" s="132"/>
      <c r="E704" s="119"/>
    </row>
    <row r="705" spans="3:5" ht="15" customHeight="1" x14ac:dyDescent="0.2">
      <c r="C705" s="119"/>
      <c r="D705" s="132"/>
      <c r="E705" s="119"/>
    </row>
    <row r="706" spans="3:5" ht="15" customHeight="1" x14ac:dyDescent="0.2">
      <c r="C706" s="119"/>
      <c r="D706" s="132"/>
      <c r="E706" s="119"/>
    </row>
    <row r="707" spans="3:5" ht="15" customHeight="1" x14ac:dyDescent="0.2">
      <c r="C707" s="119"/>
      <c r="D707" s="132"/>
      <c r="E707" s="119"/>
    </row>
    <row r="708" spans="3:5" ht="15" customHeight="1" x14ac:dyDescent="0.2">
      <c r="C708" s="119"/>
      <c r="D708" s="132"/>
      <c r="E708" s="119"/>
    </row>
    <row r="709" spans="3:5" ht="15" customHeight="1" x14ac:dyDescent="0.2">
      <c r="C709" s="119"/>
      <c r="D709" s="132"/>
      <c r="E709" s="119"/>
    </row>
    <row r="710" spans="3:5" ht="15" customHeight="1" x14ac:dyDescent="0.2">
      <c r="C710" s="119"/>
      <c r="D710" s="132"/>
      <c r="E710" s="119"/>
    </row>
    <row r="711" spans="3:5" ht="15" customHeight="1" x14ac:dyDescent="0.2">
      <c r="C711" s="119"/>
      <c r="D711" s="132"/>
      <c r="E711" s="119"/>
    </row>
    <row r="712" spans="3:5" ht="15" customHeight="1" x14ac:dyDescent="0.2">
      <c r="C712" s="119"/>
      <c r="D712" s="132"/>
      <c r="E712" s="119"/>
    </row>
    <row r="713" spans="3:5" ht="15" customHeight="1" x14ac:dyDescent="0.2">
      <c r="C713" s="119"/>
      <c r="D713" s="132"/>
      <c r="E713" s="119"/>
    </row>
    <row r="714" spans="3:5" ht="15" customHeight="1" x14ac:dyDescent="0.2">
      <c r="C714" s="119"/>
      <c r="D714" s="132"/>
      <c r="E714" s="119"/>
    </row>
    <row r="715" spans="3:5" ht="15" customHeight="1" x14ac:dyDescent="0.2">
      <c r="C715" s="119"/>
      <c r="D715" s="132"/>
      <c r="E715" s="119"/>
    </row>
    <row r="716" spans="3:5" ht="15" customHeight="1" x14ac:dyDescent="0.2">
      <c r="C716" s="119"/>
      <c r="D716" s="132"/>
      <c r="E716" s="119"/>
    </row>
    <row r="717" spans="3:5" ht="15" customHeight="1" x14ac:dyDescent="0.2">
      <c r="C717" s="119"/>
      <c r="D717" s="132"/>
      <c r="E717" s="119"/>
    </row>
    <row r="718" spans="3:5" ht="15" customHeight="1" x14ac:dyDescent="0.2">
      <c r="C718" s="119"/>
      <c r="D718" s="132"/>
      <c r="E718" s="119"/>
    </row>
    <row r="719" spans="3:5" ht="15" customHeight="1" x14ac:dyDescent="0.2">
      <c r="C719" s="119"/>
      <c r="D719" s="132"/>
      <c r="E719" s="119"/>
    </row>
    <row r="720" spans="3:5" ht="15" customHeight="1" x14ac:dyDescent="0.2">
      <c r="C720" s="119"/>
      <c r="D720" s="132"/>
      <c r="E720" s="119"/>
    </row>
    <row r="721" spans="3:5" ht="15" customHeight="1" x14ac:dyDescent="0.2">
      <c r="C721" s="119"/>
      <c r="D721" s="132"/>
      <c r="E721" s="119"/>
    </row>
    <row r="722" spans="3:5" ht="15" customHeight="1" x14ac:dyDescent="0.2">
      <c r="C722" s="119"/>
      <c r="D722" s="132"/>
      <c r="E722" s="119"/>
    </row>
    <row r="723" spans="3:5" ht="15" customHeight="1" x14ac:dyDescent="0.2">
      <c r="C723" s="119"/>
      <c r="D723" s="132"/>
      <c r="E723" s="119"/>
    </row>
    <row r="724" spans="3:5" ht="15" customHeight="1" x14ac:dyDescent="0.2">
      <c r="C724" s="119"/>
      <c r="D724" s="132"/>
      <c r="E724" s="119"/>
    </row>
    <row r="725" spans="3:5" ht="15" customHeight="1" x14ac:dyDescent="0.2">
      <c r="C725" s="119"/>
      <c r="D725" s="132"/>
      <c r="E725" s="119"/>
    </row>
    <row r="726" spans="3:5" ht="15" customHeight="1" x14ac:dyDescent="0.2">
      <c r="C726" s="119"/>
      <c r="D726" s="132"/>
      <c r="E726" s="119"/>
    </row>
    <row r="727" spans="3:5" ht="15" customHeight="1" x14ac:dyDescent="0.2">
      <c r="C727" s="119"/>
      <c r="D727" s="132"/>
      <c r="E727" s="119"/>
    </row>
    <row r="728" spans="3:5" ht="15" customHeight="1" x14ac:dyDescent="0.2">
      <c r="C728" s="119"/>
      <c r="D728" s="132"/>
      <c r="E728" s="119"/>
    </row>
    <row r="729" spans="3:5" ht="15" customHeight="1" x14ac:dyDescent="0.2">
      <c r="C729" s="119"/>
      <c r="D729" s="132"/>
      <c r="E729" s="119"/>
    </row>
    <row r="730" spans="3:5" ht="15" customHeight="1" x14ac:dyDescent="0.2">
      <c r="C730" s="119"/>
      <c r="D730" s="132"/>
      <c r="E730" s="119"/>
    </row>
    <row r="731" spans="3:5" ht="15" customHeight="1" x14ac:dyDescent="0.2">
      <c r="C731" s="119"/>
      <c r="D731" s="132"/>
      <c r="E731" s="119"/>
    </row>
    <row r="732" spans="3:5" ht="15" customHeight="1" x14ac:dyDescent="0.2">
      <c r="C732" s="119"/>
      <c r="D732" s="132"/>
      <c r="E732" s="119"/>
    </row>
    <row r="733" spans="3:5" ht="15" customHeight="1" x14ac:dyDescent="0.2">
      <c r="C733" s="119"/>
      <c r="D733" s="132"/>
      <c r="E733" s="119"/>
    </row>
    <row r="734" spans="3:5" ht="15" customHeight="1" x14ac:dyDescent="0.2">
      <c r="C734" s="137"/>
      <c r="D734" s="137"/>
      <c r="E734" s="137"/>
    </row>
    <row r="735" spans="3:5" ht="15" customHeight="1" x14ac:dyDescent="0.2">
      <c r="C735" s="137"/>
      <c r="D735" s="137"/>
      <c r="E735" s="137"/>
    </row>
    <row r="736" spans="3:5" ht="15" customHeight="1" x14ac:dyDescent="0.2">
      <c r="C736" s="137"/>
      <c r="D736" s="137"/>
      <c r="E736" s="137"/>
    </row>
    <row r="737" spans="3:5" ht="15" customHeight="1" x14ac:dyDescent="0.2">
      <c r="C737" s="137"/>
      <c r="D737" s="137"/>
      <c r="E737" s="137"/>
    </row>
    <row r="738" spans="3:5" ht="15" customHeight="1" x14ac:dyDescent="0.2">
      <c r="C738" s="137"/>
      <c r="D738" s="137"/>
      <c r="E738" s="137"/>
    </row>
    <row r="739" spans="3:5" ht="15" customHeight="1" x14ac:dyDescent="0.2">
      <c r="C739" s="137"/>
      <c r="D739" s="137"/>
      <c r="E739" s="137"/>
    </row>
    <row r="740" spans="3:5" ht="15" customHeight="1" x14ac:dyDescent="0.2">
      <c r="C740" s="137"/>
      <c r="D740" s="137"/>
      <c r="E740" s="137"/>
    </row>
    <row r="741" spans="3:5" ht="15" customHeight="1" x14ac:dyDescent="0.2">
      <c r="C741" s="137"/>
      <c r="D741" s="137"/>
      <c r="E741" s="137"/>
    </row>
    <row r="742" spans="3:5" ht="15" customHeight="1" x14ac:dyDescent="0.2">
      <c r="C742" s="137"/>
      <c r="D742" s="137"/>
      <c r="E742" s="137"/>
    </row>
    <row r="743" spans="3:5" ht="15" customHeight="1" x14ac:dyDescent="0.2">
      <c r="C743" s="137"/>
      <c r="D743" s="137"/>
      <c r="E743" s="137"/>
    </row>
    <row r="744" spans="3:5" ht="15" customHeight="1" x14ac:dyDescent="0.2">
      <c r="C744" s="137"/>
      <c r="D744" s="137"/>
      <c r="E744" s="137"/>
    </row>
    <row r="745" spans="3:5" ht="15" customHeight="1" x14ac:dyDescent="0.2">
      <c r="C745" s="137"/>
      <c r="D745" s="137"/>
      <c r="E745" s="137"/>
    </row>
    <row r="746" spans="3:5" ht="15" customHeight="1" x14ac:dyDescent="0.2">
      <c r="C746" s="137"/>
      <c r="D746" s="137"/>
      <c r="E746" s="137"/>
    </row>
    <row r="747" spans="3:5" ht="15" customHeight="1" x14ac:dyDescent="0.2">
      <c r="C747" s="137"/>
      <c r="D747" s="137"/>
      <c r="E747" s="137"/>
    </row>
    <row r="748" spans="3:5" ht="15" customHeight="1" x14ac:dyDescent="0.2">
      <c r="C748" s="137"/>
      <c r="D748" s="137"/>
      <c r="E748" s="137"/>
    </row>
    <row r="749" spans="3:5" ht="15" customHeight="1" x14ac:dyDescent="0.2">
      <c r="C749" s="137"/>
      <c r="D749" s="137"/>
      <c r="E749" s="137"/>
    </row>
    <row r="750" spans="3:5" ht="15" customHeight="1" x14ac:dyDescent="0.2">
      <c r="C750" s="137"/>
      <c r="D750" s="137"/>
      <c r="E750" s="137"/>
    </row>
    <row r="751" spans="3:5" ht="15" customHeight="1" x14ac:dyDescent="0.2">
      <c r="C751" s="137"/>
      <c r="D751" s="137"/>
      <c r="E751" s="137"/>
    </row>
    <row r="752" spans="3:5" ht="15" customHeight="1" x14ac:dyDescent="0.2">
      <c r="C752" s="137"/>
      <c r="D752" s="137"/>
      <c r="E752" s="137"/>
    </row>
    <row r="753" spans="3:5" ht="15" customHeight="1" x14ac:dyDescent="0.2">
      <c r="C753" s="137"/>
      <c r="D753" s="137"/>
      <c r="E753" s="137"/>
    </row>
    <row r="754" spans="3:5" ht="15" customHeight="1" x14ac:dyDescent="0.2">
      <c r="C754" s="137"/>
      <c r="D754" s="137"/>
      <c r="E754" s="137"/>
    </row>
    <row r="755" spans="3:5" ht="15" customHeight="1" x14ac:dyDescent="0.2">
      <c r="C755" s="137"/>
      <c r="D755" s="137"/>
      <c r="E755" s="137"/>
    </row>
    <row r="756" spans="3:5" ht="15" customHeight="1" x14ac:dyDescent="0.2">
      <c r="C756" s="137"/>
      <c r="D756" s="137"/>
      <c r="E756" s="137"/>
    </row>
    <row r="757" spans="3:5" ht="15" customHeight="1" x14ac:dyDescent="0.2">
      <c r="C757" s="119"/>
      <c r="D757" s="132"/>
      <c r="E757" s="194"/>
    </row>
    <row r="758" spans="3:5" ht="15" customHeight="1" x14ac:dyDescent="0.2">
      <c r="C758" s="119"/>
      <c r="D758" s="132"/>
      <c r="E758" s="194"/>
    </row>
    <row r="759" spans="3:5" ht="15" customHeight="1" x14ac:dyDescent="0.2">
      <c r="C759" s="119"/>
      <c r="D759" s="132"/>
      <c r="E759" s="194"/>
    </row>
    <row r="760" spans="3:5" ht="15" customHeight="1" x14ac:dyDescent="0.2">
      <c r="C760" s="119"/>
      <c r="D760" s="132"/>
      <c r="E760" s="194"/>
    </row>
    <row r="761" spans="3:5" ht="15" customHeight="1" x14ac:dyDescent="0.2">
      <c r="C761" s="119"/>
      <c r="D761" s="132"/>
      <c r="E761" s="194"/>
    </row>
    <row r="762" spans="3:5" ht="15" customHeight="1" x14ac:dyDescent="0.2">
      <c r="C762" s="194"/>
      <c r="D762" s="132"/>
      <c r="E762" s="194"/>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9"/>
  <sheetViews>
    <sheetView workbookViewId="0"/>
  </sheetViews>
  <sheetFormatPr defaultColWidth="8.6640625" defaultRowHeight="15" x14ac:dyDescent="0.2"/>
  <cols>
    <col min="1" max="1" width="12.33203125" bestFit="1" customWidth="1"/>
    <col min="2" max="2" width="7.6640625" style="189" customWidth="1"/>
    <col min="3" max="4" width="8.6640625" style="210"/>
    <col min="6" max="6" width="48.44140625" customWidth="1"/>
    <col min="7" max="7" width="8.6640625" customWidth="1"/>
  </cols>
  <sheetData>
    <row r="1" spans="1:7" ht="15.75" x14ac:dyDescent="0.25">
      <c r="A1" s="208" t="s">
        <v>14</v>
      </c>
      <c r="B1" s="3" t="s">
        <v>51</v>
      </c>
      <c r="C1" s="207" t="s">
        <v>234</v>
      </c>
      <c r="D1" s="207" t="s">
        <v>52</v>
      </c>
      <c r="E1" s="74" t="s">
        <v>59</v>
      </c>
      <c r="F1" s="3" t="s">
        <v>47</v>
      </c>
      <c r="G1" s="117" t="s">
        <v>223</v>
      </c>
    </row>
    <row r="2" spans="1:7" ht="14.25" customHeight="1" x14ac:dyDescent="0.2">
      <c r="A2" s="126" t="str">
        <f>Cover_Sheet!A9</f>
        <v>GGLIV-17-03</v>
      </c>
      <c r="B2" s="189">
        <v>1</v>
      </c>
      <c r="C2" s="209">
        <v>18</v>
      </c>
      <c r="D2" s="209">
        <v>24</v>
      </c>
      <c r="E2" s="10">
        <f>D2-C2</f>
        <v>6</v>
      </c>
    </row>
    <row r="3" spans="1:7" ht="15.75" customHeight="1" x14ac:dyDescent="0.2">
      <c r="A3" s="126" t="str">
        <f>A2</f>
        <v>GGLIV-17-03</v>
      </c>
      <c r="B3" s="189">
        <v>2</v>
      </c>
      <c r="C3" s="210">
        <f>D2</f>
        <v>24</v>
      </c>
      <c r="D3" s="209">
        <v>27</v>
      </c>
      <c r="E3" s="10">
        <f t="shared" ref="E3:E42" si="0">D3-C3</f>
        <v>3</v>
      </c>
    </row>
    <row r="4" spans="1:7" x14ac:dyDescent="0.2">
      <c r="A4" s="126" t="str">
        <f t="shared" ref="A4:A36" si="1">A3</f>
        <v>GGLIV-17-03</v>
      </c>
      <c r="B4" s="189">
        <v>3</v>
      </c>
      <c r="C4" s="210">
        <f t="shared" ref="C4:C42" si="2">D3</f>
        <v>27</v>
      </c>
      <c r="D4" s="209">
        <v>30.2</v>
      </c>
      <c r="E4" s="10">
        <f t="shared" si="0"/>
        <v>3.1999999999999993</v>
      </c>
    </row>
    <row r="5" spans="1:7" x14ac:dyDescent="0.2">
      <c r="A5" s="126" t="str">
        <f t="shared" si="1"/>
        <v>GGLIV-17-03</v>
      </c>
      <c r="B5" s="189">
        <v>4</v>
      </c>
      <c r="C5" s="210">
        <f t="shared" si="2"/>
        <v>30.2</v>
      </c>
      <c r="D5" s="209">
        <v>33.6</v>
      </c>
      <c r="E5" s="10">
        <f t="shared" si="0"/>
        <v>3.4000000000000021</v>
      </c>
    </row>
    <row r="6" spans="1:7" x14ac:dyDescent="0.2">
      <c r="A6" s="126" t="str">
        <f t="shared" si="1"/>
        <v>GGLIV-17-03</v>
      </c>
      <c r="B6" s="189">
        <v>5</v>
      </c>
      <c r="C6" s="210">
        <f t="shared" si="2"/>
        <v>33.6</v>
      </c>
      <c r="D6" s="209">
        <v>36.700000000000003</v>
      </c>
      <c r="E6" s="10">
        <f t="shared" si="0"/>
        <v>3.1000000000000014</v>
      </c>
    </row>
    <row r="7" spans="1:7" x14ac:dyDescent="0.2">
      <c r="A7" s="126" t="str">
        <f t="shared" si="1"/>
        <v>GGLIV-17-03</v>
      </c>
      <c r="B7" s="189">
        <v>6</v>
      </c>
      <c r="C7" s="210">
        <f t="shared" si="2"/>
        <v>36.700000000000003</v>
      </c>
      <c r="D7" s="209">
        <v>40.200000000000003</v>
      </c>
      <c r="E7" s="10">
        <f t="shared" si="0"/>
        <v>3.5</v>
      </c>
    </row>
    <row r="8" spans="1:7" x14ac:dyDescent="0.2">
      <c r="A8" s="126" t="str">
        <f t="shared" si="1"/>
        <v>GGLIV-17-03</v>
      </c>
      <c r="B8" s="189">
        <v>7</v>
      </c>
      <c r="C8" s="210">
        <f t="shared" si="2"/>
        <v>40.200000000000003</v>
      </c>
      <c r="D8" s="209">
        <v>43.5</v>
      </c>
      <c r="E8" s="10">
        <f t="shared" si="0"/>
        <v>3.2999999999999972</v>
      </c>
    </row>
    <row r="9" spans="1:7" x14ac:dyDescent="0.2">
      <c r="A9" s="126" t="str">
        <f t="shared" si="1"/>
        <v>GGLIV-17-03</v>
      </c>
      <c r="B9" s="189">
        <v>8</v>
      </c>
      <c r="C9" s="210">
        <f t="shared" si="2"/>
        <v>43.5</v>
      </c>
      <c r="D9" s="209">
        <v>46.9</v>
      </c>
      <c r="E9" s="10">
        <f t="shared" si="0"/>
        <v>3.3999999999999986</v>
      </c>
    </row>
    <row r="10" spans="1:7" x14ac:dyDescent="0.2">
      <c r="A10" s="126" t="str">
        <f t="shared" si="1"/>
        <v>GGLIV-17-03</v>
      </c>
      <c r="B10" s="189">
        <v>9</v>
      </c>
      <c r="C10" s="210">
        <f t="shared" si="2"/>
        <v>46.9</v>
      </c>
      <c r="D10" s="209">
        <v>50.1</v>
      </c>
      <c r="E10" s="10">
        <f t="shared" si="0"/>
        <v>3.2000000000000028</v>
      </c>
    </row>
    <row r="11" spans="1:7" x14ac:dyDescent="0.2">
      <c r="A11" s="126" t="str">
        <f t="shared" si="1"/>
        <v>GGLIV-17-03</v>
      </c>
      <c r="B11" s="189">
        <v>10</v>
      </c>
      <c r="C11" s="210">
        <f t="shared" si="2"/>
        <v>50.1</v>
      </c>
      <c r="D11" s="209">
        <v>53.3</v>
      </c>
      <c r="E11" s="10">
        <f t="shared" si="0"/>
        <v>3.1999999999999957</v>
      </c>
    </row>
    <row r="12" spans="1:7" x14ac:dyDescent="0.2">
      <c r="A12" s="126" t="str">
        <f t="shared" si="1"/>
        <v>GGLIV-17-03</v>
      </c>
      <c r="B12" s="189">
        <v>11</v>
      </c>
      <c r="C12" s="210">
        <f t="shared" si="2"/>
        <v>53.3</v>
      </c>
      <c r="D12" s="209">
        <v>56.5</v>
      </c>
      <c r="E12" s="10">
        <f t="shared" si="0"/>
        <v>3.2000000000000028</v>
      </c>
    </row>
    <row r="13" spans="1:7" x14ac:dyDescent="0.2">
      <c r="A13" s="126" t="str">
        <f t="shared" si="1"/>
        <v>GGLIV-17-03</v>
      </c>
      <c r="B13" s="189">
        <v>12</v>
      </c>
      <c r="C13" s="210">
        <f t="shared" si="2"/>
        <v>56.5</v>
      </c>
      <c r="D13" s="209">
        <v>60.45</v>
      </c>
      <c r="E13" s="10">
        <f t="shared" si="0"/>
        <v>3.9500000000000028</v>
      </c>
    </row>
    <row r="14" spans="1:7" x14ac:dyDescent="0.2">
      <c r="A14" s="126" t="str">
        <f t="shared" si="1"/>
        <v>GGLIV-17-03</v>
      </c>
      <c r="B14" s="189">
        <v>13</v>
      </c>
      <c r="C14" s="210">
        <f t="shared" si="2"/>
        <v>60.45</v>
      </c>
      <c r="D14" s="209">
        <v>64.7</v>
      </c>
      <c r="E14" s="10">
        <f t="shared" si="0"/>
        <v>4.25</v>
      </c>
    </row>
    <row r="15" spans="1:7" x14ac:dyDescent="0.2">
      <c r="A15" s="126" t="str">
        <f t="shared" si="1"/>
        <v>GGLIV-17-03</v>
      </c>
      <c r="B15" s="189">
        <v>14</v>
      </c>
      <c r="C15" s="210">
        <f t="shared" si="2"/>
        <v>64.7</v>
      </c>
      <c r="D15" s="209">
        <v>68.45</v>
      </c>
      <c r="E15" s="10">
        <f t="shared" si="0"/>
        <v>3.75</v>
      </c>
      <c r="F15" s="117"/>
    </row>
    <row r="16" spans="1:7" x14ac:dyDescent="0.2">
      <c r="A16" s="126" t="str">
        <f t="shared" si="1"/>
        <v>GGLIV-17-03</v>
      </c>
      <c r="B16" s="189">
        <v>15</v>
      </c>
      <c r="C16" s="210">
        <f t="shared" si="2"/>
        <v>68.45</v>
      </c>
      <c r="D16" s="209">
        <v>72.599999999999994</v>
      </c>
      <c r="E16" s="10">
        <f t="shared" si="0"/>
        <v>4.1499999999999915</v>
      </c>
    </row>
    <row r="17" spans="1:9" x14ac:dyDescent="0.2">
      <c r="A17" s="126" t="str">
        <f t="shared" si="1"/>
        <v>GGLIV-17-03</v>
      </c>
      <c r="B17" s="189">
        <v>16</v>
      </c>
      <c r="C17" s="210">
        <f t="shared" si="2"/>
        <v>72.599999999999994</v>
      </c>
      <c r="D17" s="209">
        <v>77.599999999999994</v>
      </c>
      <c r="E17" s="10">
        <f>D17-C17</f>
        <v>5</v>
      </c>
    </row>
    <row r="18" spans="1:9" x14ac:dyDescent="0.2">
      <c r="A18" s="126" t="str">
        <f t="shared" si="1"/>
        <v>GGLIV-17-03</v>
      </c>
      <c r="B18" s="189">
        <v>17</v>
      </c>
      <c r="C18" s="210">
        <f>D17</f>
        <v>77.599999999999994</v>
      </c>
      <c r="D18" s="209">
        <v>81.3</v>
      </c>
      <c r="E18" s="10">
        <f>D18-C18</f>
        <v>3.7000000000000028</v>
      </c>
      <c r="F18" s="117"/>
    </row>
    <row r="19" spans="1:9" x14ac:dyDescent="0.2">
      <c r="A19" s="126" t="str">
        <f t="shared" si="1"/>
        <v>GGLIV-17-03</v>
      </c>
      <c r="B19" s="189">
        <v>18</v>
      </c>
      <c r="C19" s="210">
        <f>D18</f>
        <v>81.3</v>
      </c>
      <c r="D19" s="209">
        <v>87.45</v>
      </c>
      <c r="E19" s="10">
        <f>D19-C19</f>
        <v>6.1500000000000057</v>
      </c>
    </row>
    <row r="20" spans="1:9" x14ac:dyDescent="0.2">
      <c r="A20" s="126" t="str">
        <f t="shared" si="1"/>
        <v>GGLIV-17-03</v>
      </c>
      <c r="B20" s="189">
        <v>19</v>
      </c>
      <c r="C20" s="210">
        <f>D19</f>
        <v>87.45</v>
      </c>
      <c r="D20" s="209">
        <v>92</v>
      </c>
      <c r="E20" s="10">
        <f>D20-C20</f>
        <v>4.5499999999999972</v>
      </c>
    </row>
    <row r="21" spans="1:9" x14ac:dyDescent="0.2">
      <c r="A21" s="126" t="str">
        <f t="shared" si="1"/>
        <v>GGLIV-17-03</v>
      </c>
      <c r="B21" s="189">
        <v>20</v>
      </c>
      <c r="C21" s="210">
        <f>D20</f>
        <v>92</v>
      </c>
      <c r="D21" s="209">
        <v>96</v>
      </c>
      <c r="E21" s="10">
        <f>D21-C21</f>
        <v>4</v>
      </c>
      <c r="F21" s="5"/>
      <c r="G21" s="5"/>
      <c r="H21" s="5"/>
      <c r="I21" s="5"/>
    </row>
    <row r="22" spans="1:9" x14ac:dyDescent="0.2">
      <c r="A22" s="126" t="str">
        <f t="shared" si="1"/>
        <v>GGLIV-17-03</v>
      </c>
      <c r="B22" s="189">
        <v>21</v>
      </c>
      <c r="C22" s="210">
        <f>D21</f>
        <v>96</v>
      </c>
      <c r="D22" s="209">
        <v>99.75</v>
      </c>
      <c r="E22" s="10">
        <f t="shared" si="0"/>
        <v>3.75</v>
      </c>
      <c r="F22" s="5"/>
      <c r="G22" s="5"/>
      <c r="H22" s="5"/>
      <c r="I22" s="5"/>
    </row>
    <row r="23" spans="1:9" x14ac:dyDescent="0.2">
      <c r="A23" s="126" t="str">
        <f t="shared" si="1"/>
        <v>GGLIV-17-03</v>
      </c>
      <c r="B23" s="189">
        <v>22</v>
      </c>
      <c r="C23" s="210">
        <f t="shared" si="2"/>
        <v>99.75</v>
      </c>
      <c r="D23" s="209">
        <v>103.7</v>
      </c>
      <c r="E23" s="10">
        <f t="shared" si="0"/>
        <v>3.9500000000000028</v>
      </c>
      <c r="F23" s="5"/>
      <c r="G23" s="5"/>
      <c r="H23" s="5"/>
      <c r="I23" s="5"/>
    </row>
    <row r="24" spans="1:9" x14ac:dyDescent="0.2">
      <c r="A24" s="126" t="str">
        <f t="shared" si="1"/>
        <v>GGLIV-17-03</v>
      </c>
      <c r="B24" s="189">
        <v>23</v>
      </c>
      <c r="C24" s="210">
        <f t="shared" si="2"/>
        <v>103.7</v>
      </c>
      <c r="D24" s="209">
        <v>107.55</v>
      </c>
      <c r="E24" s="10">
        <f t="shared" si="0"/>
        <v>3.8499999999999943</v>
      </c>
      <c r="F24" s="5"/>
      <c r="G24" s="5"/>
      <c r="H24" s="5"/>
      <c r="I24" s="5"/>
    </row>
    <row r="25" spans="1:9" x14ac:dyDescent="0.2">
      <c r="A25" s="126" t="str">
        <f t="shared" si="1"/>
        <v>GGLIV-17-03</v>
      </c>
      <c r="B25" s="189">
        <v>24</v>
      </c>
      <c r="C25" s="210">
        <f t="shared" si="2"/>
        <v>107.55</v>
      </c>
      <c r="D25" s="209">
        <v>111.9</v>
      </c>
      <c r="E25" s="10">
        <f t="shared" si="0"/>
        <v>4.3500000000000085</v>
      </c>
      <c r="F25" s="5"/>
      <c r="G25" s="5"/>
      <c r="H25" s="5"/>
      <c r="I25" s="5"/>
    </row>
    <row r="26" spans="1:9" x14ac:dyDescent="0.2">
      <c r="A26" s="126" t="str">
        <f t="shared" si="1"/>
        <v>GGLIV-17-03</v>
      </c>
      <c r="B26" s="189">
        <v>25</v>
      </c>
      <c r="C26" s="210">
        <f t="shared" si="2"/>
        <v>111.9</v>
      </c>
      <c r="D26" s="209">
        <v>115.4</v>
      </c>
      <c r="E26" s="10">
        <f t="shared" si="0"/>
        <v>3.5</v>
      </c>
      <c r="F26" s="5"/>
      <c r="G26" s="5"/>
      <c r="H26" s="5"/>
      <c r="I26" s="5"/>
    </row>
    <row r="27" spans="1:9" x14ac:dyDescent="0.2">
      <c r="A27" s="126" t="str">
        <f t="shared" si="1"/>
        <v>GGLIV-17-03</v>
      </c>
      <c r="B27" s="189">
        <v>26</v>
      </c>
      <c r="C27" s="210">
        <f t="shared" si="2"/>
        <v>115.4</v>
      </c>
      <c r="D27" s="209">
        <v>119.25</v>
      </c>
      <c r="E27" s="10">
        <f t="shared" si="0"/>
        <v>3.8499999999999943</v>
      </c>
      <c r="F27" s="5"/>
      <c r="G27" s="5"/>
      <c r="H27" s="5"/>
      <c r="I27" s="5"/>
    </row>
    <row r="28" spans="1:9" x14ac:dyDescent="0.2">
      <c r="A28" s="126" t="str">
        <f t="shared" si="1"/>
        <v>GGLIV-17-03</v>
      </c>
      <c r="B28" s="189">
        <v>27</v>
      </c>
      <c r="C28" s="210">
        <f t="shared" si="2"/>
        <v>119.25</v>
      </c>
      <c r="D28" s="209">
        <v>123.6</v>
      </c>
      <c r="E28" s="10">
        <f t="shared" si="0"/>
        <v>4.3499999999999943</v>
      </c>
      <c r="F28" s="5"/>
      <c r="G28" s="5"/>
      <c r="H28" s="5"/>
      <c r="I28" s="5"/>
    </row>
    <row r="29" spans="1:9" x14ac:dyDescent="0.2">
      <c r="A29" s="126" t="str">
        <f t="shared" si="1"/>
        <v>GGLIV-17-03</v>
      </c>
      <c r="B29" s="189">
        <v>28</v>
      </c>
      <c r="C29" s="210">
        <f t="shared" si="2"/>
        <v>123.6</v>
      </c>
      <c r="D29" s="209">
        <v>127.8</v>
      </c>
      <c r="E29" s="10">
        <f t="shared" si="0"/>
        <v>4.2000000000000028</v>
      </c>
      <c r="F29" s="5"/>
      <c r="G29" s="5"/>
      <c r="H29" s="5"/>
      <c r="I29" s="5"/>
    </row>
    <row r="30" spans="1:9" x14ac:dyDescent="0.2">
      <c r="A30" s="126" t="str">
        <f t="shared" si="1"/>
        <v>GGLIV-17-03</v>
      </c>
      <c r="B30" s="189">
        <v>29</v>
      </c>
      <c r="C30" s="210">
        <f t="shared" si="2"/>
        <v>127.8</v>
      </c>
      <c r="D30" s="209">
        <v>131.75</v>
      </c>
      <c r="E30" s="10">
        <f t="shared" si="0"/>
        <v>3.9500000000000028</v>
      </c>
    </row>
    <row r="31" spans="1:9" x14ac:dyDescent="0.2">
      <c r="A31" s="126" t="str">
        <f t="shared" si="1"/>
        <v>GGLIV-17-03</v>
      </c>
      <c r="B31" s="189">
        <v>30</v>
      </c>
      <c r="C31" s="210">
        <f t="shared" si="2"/>
        <v>131.75</v>
      </c>
      <c r="D31" s="209">
        <v>136</v>
      </c>
      <c r="E31" s="10">
        <f t="shared" si="0"/>
        <v>4.25</v>
      </c>
    </row>
    <row r="32" spans="1:9" x14ac:dyDescent="0.2">
      <c r="A32" s="126" t="str">
        <f t="shared" si="1"/>
        <v>GGLIV-17-03</v>
      </c>
      <c r="B32" s="189">
        <v>31</v>
      </c>
      <c r="C32" s="210">
        <f t="shared" si="2"/>
        <v>136</v>
      </c>
      <c r="D32" s="209">
        <v>139.9</v>
      </c>
      <c r="E32" s="10">
        <f t="shared" si="0"/>
        <v>3.9000000000000057</v>
      </c>
    </row>
    <row r="33" spans="1:6" x14ac:dyDescent="0.2">
      <c r="A33" s="126" t="str">
        <f t="shared" si="1"/>
        <v>GGLIV-17-03</v>
      </c>
      <c r="B33" s="189">
        <v>32</v>
      </c>
      <c r="C33" s="210">
        <f t="shared" si="2"/>
        <v>139.9</v>
      </c>
      <c r="D33" s="209">
        <v>144</v>
      </c>
      <c r="E33" s="10">
        <f t="shared" si="0"/>
        <v>4.0999999999999943</v>
      </c>
    </row>
    <row r="34" spans="1:6" x14ac:dyDescent="0.2">
      <c r="A34" s="126" t="str">
        <f t="shared" si="1"/>
        <v>GGLIV-17-03</v>
      </c>
      <c r="B34" s="189">
        <v>33</v>
      </c>
      <c r="C34" s="210">
        <f t="shared" si="2"/>
        <v>144</v>
      </c>
      <c r="D34" s="209">
        <v>147.65</v>
      </c>
      <c r="E34" s="10">
        <f t="shared" si="0"/>
        <v>3.6500000000000057</v>
      </c>
      <c r="F34" t="s">
        <v>389</v>
      </c>
    </row>
    <row r="35" spans="1:6" x14ac:dyDescent="0.2">
      <c r="A35" s="126" t="str">
        <f t="shared" si="1"/>
        <v>GGLIV-17-03</v>
      </c>
      <c r="B35" s="189">
        <v>34</v>
      </c>
      <c r="C35" s="210">
        <f t="shared" si="2"/>
        <v>147.65</v>
      </c>
      <c r="D35" s="209">
        <v>151.94999999999999</v>
      </c>
      <c r="E35" s="10">
        <f t="shared" si="0"/>
        <v>4.2999999999999829</v>
      </c>
    </row>
    <row r="36" spans="1:6" x14ac:dyDescent="0.2">
      <c r="A36" s="126" t="str">
        <f t="shared" si="1"/>
        <v>GGLIV-17-03</v>
      </c>
      <c r="B36" s="189">
        <v>35</v>
      </c>
      <c r="C36" s="210">
        <f t="shared" si="2"/>
        <v>151.94999999999999</v>
      </c>
      <c r="D36" s="209">
        <v>156.41</v>
      </c>
      <c r="E36" s="282">
        <f t="shared" si="0"/>
        <v>4.460000000000008</v>
      </c>
    </row>
    <row r="37" spans="1:6" x14ac:dyDescent="0.2">
      <c r="A37" s="126" t="str">
        <f>A36</f>
        <v>GGLIV-17-03</v>
      </c>
      <c r="B37" s="189">
        <v>36</v>
      </c>
      <c r="C37" s="210">
        <f t="shared" si="2"/>
        <v>156.41</v>
      </c>
      <c r="D37" s="209">
        <v>160.85</v>
      </c>
      <c r="E37" s="283">
        <f t="shared" si="0"/>
        <v>4.4399999999999977</v>
      </c>
    </row>
    <row r="38" spans="1:6" x14ac:dyDescent="0.2">
      <c r="A38" s="126" t="str">
        <f t="shared" ref="A38:A42" si="3">A37</f>
        <v>GGLIV-17-03</v>
      </c>
      <c r="B38" s="189">
        <v>37</v>
      </c>
      <c r="C38" s="210">
        <f t="shared" si="2"/>
        <v>160.85</v>
      </c>
      <c r="D38" s="209">
        <v>165.16</v>
      </c>
      <c r="E38" s="283">
        <f t="shared" si="0"/>
        <v>4.3100000000000023</v>
      </c>
    </row>
    <row r="39" spans="1:6" x14ac:dyDescent="0.2">
      <c r="A39" s="126" t="str">
        <f t="shared" si="3"/>
        <v>GGLIV-17-03</v>
      </c>
      <c r="B39" s="189">
        <v>38</v>
      </c>
      <c r="C39" s="210">
        <f t="shared" si="2"/>
        <v>165.16</v>
      </c>
      <c r="D39" s="209">
        <v>169.54</v>
      </c>
      <c r="E39" s="283">
        <f t="shared" si="0"/>
        <v>4.3799999999999955</v>
      </c>
    </row>
    <row r="40" spans="1:6" x14ac:dyDescent="0.2">
      <c r="A40" s="126" t="str">
        <f t="shared" si="3"/>
        <v>GGLIV-17-03</v>
      </c>
      <c r="B40" s="189">
        <v>39</v>
      </c>
      <c r="C40" s="210">
        <f t="shared" si="2"/>
        <v>169.54</v>
      </c>
      <c r="D40" s="209">
        <v>174</v>
      </c>
      <c r="E40" s="283">
        <f t="shared" si="0"/>
        <v>4.460000000000008</v>
      </c>
    </row>
    <row r="41" spans="1:6" x14ac:dyDescent="0.2">
      <c r="A41" s="126" t="str">
        <f t="shared" si="3"/>
        <v>GGLIV-17-03</v>
      </c>
      <c r="B41" s="189">
        <v>40</v>
      </c>
      <c r="C41" s="210">
        <f t="shared" si="2"/>
        <v>174</v>
      </c>
      <c r="D41" s="209">
        <v>178.25</v>
      </c>
      <c r="E41" s="283">
        <f t="shared" si="0"/>
        <v>4.25</v>
      </c>
      <c r="F41" s="117"/>
    </row>
    <row r="42" spans="1:6" x14ac:dyDescent="0.2">
      <c r="A42" s="126" t="str">
        <f t="shared" si="3"/>
        <v>GGLIV-17-03</v>
      </c>
      <c r="B42" s="189">
        <v>41</v>
      </c>
      <c r="C42" s="210">
        <f t="shared" si="2"/>
        <v>178.25</v>
      </c>
      <c r="D42" s="209">
        <v>180</v>
      </c>
      <c r="E42" s="283">
        <f t="shared" si="0"/>
        <v>1.75</v>
      </c>
      <c r="F42" s="117"/>
    </row>
    <row r="43" spans="1:6" x14ac:dyDescent="0.2">
      <c r="A43" s="126" t="s">
        <v>226</v>
      </c>
      <c r="B43" s="126" t="s">
        <v>226</v>
      </c>
      <c r="C43" s="126" t="s">
        <v>226</v>
      </c>
      <c r="D43" s="126" t="s">
        <v>226</v>
      </c>
      <c r="E43" s="126" t="s">
        <v>226</v>
      </c>
      <c r="F43" s="126" t="s">
        <v>226</v>
      </c>
    </row>
    <row r="44" spans="1:6" x14ac:dyDescent="0.2">
      <c r="A44" s="126"/>
      <c r="D44" s="209"/>
      <c r="E44" s="283"/>
    </row>
    <row r="45" spans="1:6" x14ac:dyDescent="0.2">
      <c r="A45" s="126"/>
      <c r="D45" s="209"/>
      <c r="E45" s="283"/>
    </row>
    <row r="46" spans="1:6" x14ac:dyDescent="0.2">
      <c r="A46" s="126"/>
      <c r="D46" s="209"/>
      <c r="E46" s="283"/>
    </row>
    <row r="47" spans="1:6" x14ac:dyDescent="0.2">
      <c r="A47" s="126"/>
      <c r="D47" s="209"/>
      <c r="E47" s="283"/>
    </row>
    <row r="48" spans="1:6" x14ac:dyDescent="0.2">
      <c r="A48" s="126"/>
      <c r="D48" s="209"/>
      <c r="E48" s="283"/>
    </row>
    <row r="49" spans="1:5" x14ac:dyDescent="0.2">
      <c r="A49" s="126"/>
      <c r="D49" s="209"/>
      <c r="E49" s="283"/>
    </row>
    <row r="50" spans="1:5" x14ac:dyDescent="0.2">
      <c r="A50" s="126"/>
      <c r="D50" s="209"/>
      <c r="E50" s="283"/>
    </row>
    <row r="51" spans="1:5" x14ac:dyDescent="0.2">
      <c r="A51" s="126"/>
      <c r="D51" s="209"/>
      <c r="E51" s="283"/>
    </row>
    <row r="52" spans="1:5" x14ac:dyDescent="0.2">
      <c r="A52" s="126"/>
      <c r="D52" s="209"/>
      <c r="E52" s="283"/>
    </row>
    <row r="53" spans="1:5" x14ac:dyDescent="0.2">
      <c r="A53" s="126"/>
      <c r="D53" s="209"/>
      <c r="E53" s="283"/>
    </row>
    <row r="54" spans="1:5" x14ac:dyDescent="0.2">
      <c r="A54" s="126"/>
      <c r="D54" s="209"/>
      <c r="E54" s="283"/>
    </row>
    <row r="55" spans="1:5" x14ac:dyDescent="0.2">
      <c r="A55" s="126"/>
      <c r="D55" s="209"/>
      <c r="E55" s="283"/>
    </row>
    <row r="56" spans="1:5" x14ac:dyDescent="0.2">
      <c r="A56" s="126"/>
      <c r="D56" s="209"/>
      <c r="E56" s="283"/>
    </row>
    <row r="57" spans="1:5" x14ac:dyDescent="0.2">
      <c r="A57" s="126"/>
      <c r="D57" s="209"/>
      <c r="E57" s="283"/>
    </row>
    <row r="58" spans="1:5" x14ac:dyDescent="0.2">
      <c r="A58" s="126"/>
      <c r="D58" s="209"/>
      <c r="E58" s="283"/>
    </row>
    <row r="59" spans="1:5" x14ac:dyDescent="0.2">
      <c r="A59" s="126"/>
      <c r="D59" s="209"/>
      <c r="E59" s="283"/>
    </row>
    <row r="60" spans="1:5" x14ac:dyDescent="0.2">
      <c r="A60" s="126"/>
      <c r="D60" s="209"/>
      <c r="E60" s="283"/>
    </row>
    <row r="61" spans="1:5" x14ac:dyDescent="0.2">
      <c r="A61" s="126"/>
      <c r="D61" s="209"/>
      <c r="E61" s="283"/>
    </row>
    <row r="62" spans="1:5" x14ac:dyDescent="0.2">
      <c r="A62" s="126"/>
      <c r="D62" s="209"/>
      <c r="E62" s="283"/>
    </row>
    <row r="63" spans="1:5" x14ac:dyDescent="0.2">
      <c r="A63" s="126"/>
      <c r="D63" s="209"/>
      <c r="E63" s="283"/>
    </row>
    <row r="64" spans="1:5" x14ac:dyDescent="0.2">
      <c r="A64" s="126"/>
      <c r="D64" s="209"/>
      <c r="E64" s="283"/>
    </row>
    <row r="65" spans="1:5" x14ac:dyDescent="0.2">
      <c r="A65" s="126"/>
      <c r="D65" s="209"/>
      <c r="E65" s="283"/>
    </row>
    <row r="66" spans="1:5" x14ac:dyDescent="0.2">
      <c r="A66" s="126"/>
      <c r="D66" s="209"/>
      <c r="E66" s="283"/>
    </row>
    <row r="67" spans="1:5" x14ac:dyDescent="0.2">
      <c r="A67" s="126"/>
      <c r="D67" s="209"/>
      <c r="E67" s="283"/>
    </row>
    <row r="68" spans="1:5" x14ac:dyDescent="0.2">
      <c r="A68" s="126"/>
      <c r="D68" s="209"/>
      <c r="E68" s="283"/>
    </row>
    <row r="69" spans="1:5" x14ac:dyDescent="0.2">
      <c r="A69" s="126"/>
      <c r="D69" s="209"/>
      <c r="E69" s="283"/>
    </row>
    <row r="70" spans="1:5" x14ac:dyDescent="0.2">
      <c r="A70" s="126"/>
      <c r="D70" s="209"/>
      <c r="E70" s="283"/>
    </row>
    <row r="71" spans="1:5" x14ac:dyDescent="0.2">
      <c r="A71" s="126"/>
      <c r="D71" s="209"/>
      <c r="E71" s="283"/>
    </row>
    <row r="72" spans="1:5" x14ac:dyDescent="0.2">
      <c r="A72" s="126"/>
      <c r="D72" s="209"/>
      <c r="E72" s="283"/>
    </row>
    <row r="73" spans="1:5" x14ac:dyDescent="0.2">
      <c r="A73" s="126"/>
      <c r="D73" s="209"/>
      <c r="E73" s="283"/>
    </row>
    <row r="74" spans="1:5" x14ac:dyDescent="0.2">
      <c r="A74" s="126"/>
      <c r="D74" s="209"/>
      <c r="E74" s="283"/>
    </row>
    <row r="75" spans="1:5" x14ac:dyDescent="0.2">
      <c r="A75" s="126"/>
      <c r="D75" s="209"/>
      <c r="E75" s="283"/>
    </row>
    <row r="76" spans="1:5" x14ac:dyDescent="0.2">
      <c r="A76" s="126"/>
      <c r="D76" s="320"/>
      <c r="E76" s="283"/>
    </row>
    <row r="77" spans="1:5" x14ac:dyDescent="0.2">
      <c r="A77" s="126"/>
      <c r="D77" s="209"/>
      <c r="E77" s="283"/>
    </row>
    <row r="78" spans="1:5" x14ac:dyDescent="0.2">
      <c r="A78" s="126"/>
      <c r="D78" s="209"/>
      <c r="E78" s="283"/>
    </row>
    <row r="79" spans="1:5" x14ac:dyDescent="0.2">
      <c r="A79" s="126"/>
      <c r="D79" s="209"/>
      <c r="E79" s="283"/>
    </row>
    <row r="80" spans="1:5" x14ac:dyDescent="0.2">
      <c r="A80" s="126"/>
      <c r="D80" s="209"/>
      <c r="E80" s="283"/>
    </row>
    <row r="81" spans="1:5" x14ac:dyDescent="0.2">
      <c r="A81" s="126"/>
      <c r="D81" s="209"/>
      <c r="E81" s="283"/>
    </row>
    <row r="82" spans="1:5" x14ac:dyDescent="0.2">
      <c r="A82" s="126"/>
      <c r="D82" s="209"/>
      <c r="E82" s="283"/>
    </row>
    <row r="83" spans="1:5" x14ac:dyDescent="0.2">
      <c r="A83" s="126"/>
      <c r="D83" s="209"/>
      <c r="E83" s="283"/>
    </row>
    <row r="84" spans="1:5" x14ac:dyDescent="0.2">
      <c r="A84" s="126"/>
      <c r="E84" s="283"/>
    </row>
    <row r="85" spans="1:5" x14ac:dyDescent="0.2">
      <c r="A85" s="126"/>
      <c r="E85" s="283"/>
    </row>
    <row r="86" spans="1:5" x14ac:dyDescent="0.2">
      <c r="A86" s="126"/>
      <c r="E86" s="283"/>
    </row>
    <row r="87" spans="1:5" x14ac:dyDescent="0.2">
      <c r="A87" s="126"/>
      <c r="E87" s="283"/>
    </row>
    <row r="88" spans="1:5" x14ac:dyDescent="0.2">
      <c r="A88" s="126"/>
      <c r="E88" s="283"/>
    </row>
    <row r="89" spans="1:5" x14ac:dyDescent="0.2">
      <c r="A89" s="126"/>
      <c r="E89" s="283"/>
    </row>
    <row r="90" spans="1:5" x14ac:dyDescent="0.2">
      <c r="A90" s="126"/>
      <c r="E90" s="283"/>
    </row>
    <row r="91" spans="1:5" x14ac:dyDescent="0.2">
      <c r="A91" s="126"/>
      <c r="E91" s="283"/>
    </row>
    <row r="92" spans="1:5" x14ac:dyDescent="0.2">
      <c r="A92" s="126"/>
      <c r="E92" s="283"/>
    </row>
    <row r="93" spans="1:5" x14ac:dyDescent="0.2">
      <c r="A93" s="126"/>
      <c r="E93" s="283"/>
    </row>
    <row r="94" spans="1:5" x14ac:dyDescent="0.2">
      <c r="A94" s="126"/>
      <c r="E94" s="283"/>
    </row>
    <row r="95" spans="1:5" x14ac:dyDescent="0.2">
      <c r="A95" s="126"/>
      <c r="E95" s="283"/>
    </row>
    <row r="96" spans="1:5" x14ac:dyDescent="0.2">
      <c r="A96" s="126"/>
      <c r="E96" s="283"/>
    </row>
    <row r="97" spans="1:5" x14ac:dyDescent="0.2">
      <c r="A97" s="126"/>
      <c r="B97" s="118"/>
      <c r="C97" s="118"/>
      <c r="D97" s="118"/>
      <c r="E97" s="118"/>
    </row>
    <row r="98" spans="1:5" x14ac:dyDescent="0.2">
      <c r="A98" s="126"/>
    </row>
    <row r="99" spans="1:5" x14ac:dyDescent="0.2">
      <c r="A99" s="126"/>
    </row>
    <row r="100" spans="1:5" x14ac:dyDescent="0.2">
      <c r="A100" s="126"/>
    </row>
    <row r="101" spans="1:5" x14ac:dyDescent="0.2">
      <c r="A101" s="126"/>
    </row>
    <row r="102" spans="1:5" x14ac:dyDescent="0.2">
      <c r="A102" s="126"/>
    </row>
    <row r="103" spans="1:5" x14ac:dyDescent="0.2">
      <c r="A103" s="126"/>
    </row>
    <row r="104" spans="1:5" x14ac:dyDescent="0.2">
      <c r="A104" s="126"/>
    </row>
    <row r="105" spans="1:5" x14ac:dyDescent="0.2">
      <c r="A105" s="126"/>
    </row>
    <row r="106" spans="1:5" x14ac:dyDescent="0.2">
      <c r="A106" s="126"/>
    </row>
    <row r="107" spans="1:5" x14ac:dyDescent="0.2">
      <c r="A107" s="126"/>
    </row>
    <row r="108" spans="1:5" x14ac:dyDescent="0.2">
      <c r="A108" s="126"/>
    </row>
    <row r="109" spans="1:5" x14ac:dyDescent="0.2">
      <c r="A109" s="126"/>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sqref="A1:C1"/>
    </sheetView>
  </sheetViews>
  <sheetFormatPr defaultColWidth="8.6640625" defaultRowHeight="15" x14ac:dyDescent="0.2"/>
  <sheetData>
    <row r="1" spans="1:14" x14ac:dyDescent="0.2">
      <c r="A1" s="384" t="s">
        <v>61</v>
      </c>
      <c r="B1" s="385"/>
      <c r="C1" s="385"/>
    </row>
    <row r="2" spans="1:14" ht="16.5" thickBot="1" x14ac:dyDescent="0.3">
      <c r="A2" s="92" t="s">
        <v>62</v>
      </c>
      <c r="B2" s="92" t="s">
        <v>63</v>
      </c>
      <c r="C2" s="93" t="s">
        <v>64</v>
      </c>
      <c r="D2" s="94"/>
      <c r="E2" s="93" t="s">
        <v>65</v>
      </c>
      <c r="F2" s="94"/>
      <c r="G2" s="93" t="s">
        <v>66</v>
      </c>
      <c r="H2" s="94"/>
      <c r="I2" s="93" t="s">
        <v>67</v>
      </c>
      <c r="J2" s="94"/>
      <c r="K2" s="93" t="s">
        <v>68</v>
      </c>
      <c r="L2" s="95"/>
      <c r="M2" s="96" t="s">
        <v>69</v>
      </c>
      <c r="N2" s="97"/>
    </row>
    <row r="3" spans="1:14" x14ac:dyDescent="0.2">
      <c r="A3" s="98" t="s">
        <v>70</v>
      </c>
      <c r="B3" s="99" t="s">
        <v>71</v>
      </c>
      <c r="D3" s="99"/>
      <c r="F3" s="99"/>
      <c r="H3" s="99"/>
      <c r="J3" s="99"/>
      <c r="M3" s="98"/>
    </row>
    <row r="4" spans="1:14" x14ac:dyDescent="0.2">
      <c r="A4" s="98" t="s">
        <v>72</v>
      </c>
      <c r="B4" s="99" t="s">
        <v>73</v>
      </c>
      <c r="C4" t="s">
        <v>74</v>
      </c>
      <c r="D4" s="99" t="s">
        <v>75</v>
      </c>
      <c r="E4" t="s">
        <v>76</v>
      </c>
      <c r="F4" s="99" t="s">
        <v>77</v>
      </c>
      <c r="G4" s="4" t="s">
        <v>78</v>
      </c>
      <c r="H4" s="99" t="s">
        <v>79</v>
      </c>
      <c r="I4" t="s">
        <v>80</v>
      </c>
      <c r="J4" s="99" t="s">
        <v>81</v>
      </c>
      <c r="K4" t="s">
        <v>82</v>
      </c>
      <c r="L4" t="s">
        <v>83</v>
      </c>
      <c r="M4" s="98" t="s">
        <v>84</v>
      </c>
      <c r="N4" t="s">
        <v>85</v>
      </c>
    </row>
    <row r="5" spans="1:14" x14ac:dyDescent="0.2">
      <c r="A5" s="98" t="s">
        <v>86</v>
      </c>
      <c r="B5" s="99" t="s">
        <v>87</v>
      </c>
      <c r="C5" t="s">
        <v>88</v>
      </c>
      <c r="D5" s="99" t="s">
        <v>89</v>
      </c>
      <c r="E5" t="s">
        <v>90</v>
      </c>
      <c r="F5" s="99" t="s">
        <v>91</v>
      </c>
      <c r="G5" t="s">
        <v>92</v>
      </c>
      <c r="H5" s="99" t="s">
        <v>93</v>
      </c>
      <c r="I5" t="s">
        <v>94</v>
      </c>
      <c r="J5" s="99" t="s">
        <v>95</v>
      </c>
      <c r="K5" t="s">
        <v>96</v>
      </c>
      <c r="L5" t="s">
        <v>96</v>
      </c>
      <c r="M5" s="100" t="s">
        <v>97</v>
      </c>
      <c r="N5" s="7" t="s">
        <v>98</v>
      </c>
    </row>
    <row r="6" spans="1:14" x14ac:dyDescent="0.2">
      <c r="A6" s="98" t="s">
        <v>99</v>
      </c>
      <c r="B6" s="99" t="s">
        <v>100</v>
      </c>
      <c r="C6" t="s">
        <v>101</v>
      </c>
      <c r="D6" s="99" t="s">
        <v>102</v>
      </c>
      <c r="E6" t="s">
        <v>103</v>
      </c>
      <c r="F6" s="99" t="s">
        <v>104</v>
      </c>
      <c r="G6" t="s">
        <v>105</v>
      </c>
      <c r="H6" s="99" t="s">
        <v>106</v>
      </c>
      <c r="I6" t="s">
        <v>107</v>
      </c>
      <c r="J6" s="99" t="s">
        <v>108</v>
      </c>
      <c r="K6" t="s">
        <v>109</v>
      </c>
      <c r="L6" t="s">
        <v>110</v>
      </c>
      <c r="M6" s="100" t="s">
        <v>111</v>
      </c>
      <c r="N6" s="7" t="s">
        <v>112</v>
      </c>
    </row>
    <row r="7" spans="1:14" ht="30" x14ac:dyDescent="0.2">
      <c r="A7" s="98" t="s">
        <v>113</v>
      </c>
      <c r="B7" s="99" t="s">
        <v>114</v>
      </c>
      <c r="C7" t="s">
        <v>115</v>
      </c>
      <c r="D7" s="99" t="s">
        <v>116</v>
      </c>
      <c r="E7" t="s">
        <v>117</v>
      </c>
      <c r="F7" s="99" t="s">
        <v>118</v>
      </c>
      <c r="G7" t="s">
        <v>119</v>
      </c>
      <c r="H7" s="99" t="s">
        <v>120</v>
      </c>
      <c r="I7" t="s">
        <v>121</v>
      </c>
      <c r="J7" s="99" t="s">
        <v>122</v>
      </c>
      <c r="K7" t="s">
        <v>123</v>
      </c>
      <c r="L7" t="s">
        <v>124</v>
      </c>
      <c r="M7" s="98" t="s">
        <v>125</v>
      </c>
      <c r="N7" s="101" t="s">
        <v>126</v>
      </c>
    </row>
    <row r="8" spans="1:14" x14ac:dyDescent="0.2">
      <c r="A8" s="98" t="s">
        <v>127</v>
      </c>
      <c r="B8" s="99" t="s">
        <v>128</v>
      </c>
      <c r="C8" t="s">
        <v>129</v>
      </c>
      <c r="D8" s="99" t="s">
        <v>129</v>
      </c>
      <c r="E8" t="s">
        <v>130</v>
      </c>
      <c r="F8" s="135" t="s">
        <v>218</v>
      </c>
      <c r="H8" s="99"/>
      <c r="I8" t="s">
        <v>131</v>
      </c>
      <c r="J8" s="99" t="s">
        <v>132</v>
      </c>
      <c r="K8" t="s">
        <v>133</v>
      </c>
      <c r="L8" t="s">
        <v>134</v>
      </c>
      <c r="M8" s="98" t="s">
        <v>135</v>
      </c>
      <c r="N8" s="102" t="s">
        <v>136</v>
      </c>
    </row>
    <row r="9" spans="1:14" x14ac:dyDescent="0.2">
      <c r="A9" s="98" t="s">
        <v>137</v>
      </c>
      <c r="B9" s="99" t="s">
        <v>138</v>
      </c>
      <c r="C9" t="s">
        <v>139</v>
      </c>
      <c r="D9" s="99" t="s">
        <v>139</v>
      </c>
      <c r="F9" s="99"/>
      <c r="H9" s="99"/>
      <c r="I9" t="s">
        <v>140</v>
      </c>
      <c r="J9" s="99" t="s">
        <v>141</v>
      </c>
      <c r="K9" t="s">
        <v>142</v>
      </c>
      <c r="L9" t="s">
        <v>143</v>
      </c>
      <c r="M9" s="98" t="s">
        <v>144</v>
      </c>
      <c r="N9" s="102" t="s">
        <v>145</v>
      </c>
    </row>
    <row r="10" spans="1:14" x14ac:dyDescent="0.2">
      <c r="A10" s="98" t="s">
        <v>146</v>
      </c>
      <c r="B10" s="99" t="s">
        <v>147</v>
      </c>
      <c r="C10" t="s">
        <v>148</v>
      </c>
      <c r="D10" s="99" t="s">
        <v>149</v>
      </c>
      <c r="F10" s="99"/>
      <c r="H10" s="99"/>
      <c r="I10" t="s">
        <v>150</v>
      </c>
      <c r="J10" s="99" t="s">
        <v>151</v>
      </c>
      <c r="K10" t="s">
        <v>152</v>
      </c>
      <c r="L10" t="s">
        <v>153</v>
      </c>
      <c r="M10" s="98" t="s">
        <v>154</v>
      </c>
      <c r="N10" s="102" t="s">
        <v>155</v>
      </c>
    </row>
    <row r="11" spans="1:14" x14ac:dyDescent="0.2">
      <c r="A11" s="98" t="s">
        <v>156</v>
      </c>
      <c r="B11" s="99" t="s">
        <v>157</v>
      </c>
      <c r="C11" t="s">
        <v>158</v>
      </c>
      <c r="D11" s="99" t="s">
        <v>158</v>
      </c>
      <c r="F11" s="99"/>
      <c r="H11" s="99"/>
      <c r="I11" t="s">
        <v>159</v>
      </c>
      <c r="J11" s="99" t="s">
        <v>160</v>
      </c>
      <c r="K11" t="s">
        <v>161</v>
      </c>
      <c r="L11" t="s">
        <v>162</v>
      </c>
      <c r="M11" s="98" t="s">
        <v>163</v>
      </c>
      <c r="N11" s="102" t="s">
        <v>164</v>
      </c>
    </row>
    <row r="12" spans="1:14" x14ac:dyDescent="0.2">
      <c r="A12" s="98" t="s">
        <v>165</v>
      </c>
      <c r="B12" s="99" t="s">
        <v>166</v>
      </c>
      <c r="C12" t="s">
        <v>167</v>
      </c>
      <c r="D12" s="99" t="s">
        <v>167</v>
      </c>
      <c r="F12" s="99"/>
      <c r="H12" s="99"/>
      <c r="I12" t="s">
        <v>168</v>
      </c>
      <c r="J12" s="99" t="s">
        <v>169</v>
      </c>
      <c r="K12" t="s">
        <v>170</v>
      </c>
      <c r="L12" t="s">
        <v>171</v>
      </c>
      <c r="M12" s="100" t="s">
        <v>172</v>
      </c>
      <c r="N12" s="7" t="s">
        <v>173</v>
      </c>
    </row>
    <row r="13" spans="1:14" x14ac:dyDescent="0.2">
      <c r="A13" s="98" t="s">
        <v>174</v>
      </c>
      <c r="B13" s="99" t="s">
        <v>175</v>
      </c>
      <c r="C13" t="s">
        <v>176</v>
      </c>
      <c r="D13" s="99" t="s">
        <v>177</v>
      </c>
      <c r="F13" s="99"/>
      <c r="H13" s="99"/>
      <c r="I13" t="s">
        <v>178</v>
      </c>
      <c r="J13" s="99" t="s">
        <v>179</v>
      </c>
      <c r="K13" t="s">
        <v>180</v>
      </c>
      <c r="L13" t="s">
        <v>181</v>
      </c>
      <c r="M13" s="98" t="s">
        <v>219</v>
      </c>
      <c r="N13" s="102" t="s">
        <v>220</v>
      </c>
    </row>
    <row r="14" spans="1:14" x14ac:dyDescent="0.2">
      <c r="A14" s="98" t="s">
        <v>182</v>
      </c>
      <c r="B14" s="99" t="s">
        <v>183</v>
      </c>
      <c r="C14" t="s">
        <v>184</v>
      </c>
      <c r="D14" s="99" t="s">
        <v>184</v>
      </c>
      <c r="F14" s="99"/>
      <c r="H14" s="99"/>
      <c r="I14" t="s">
        <v>185</v>
      </c>
      <c r="J14" s="99" t="s">
        <v>186</v>
      </c>
      <c r="K14" t="s">
        <v>187</v>
      </c>
      <c r="L14" t="s">
        <v>188</v>
      </c>
      <c r="M14" s="98"/>
    </row>
    <row r="15" spans="1:14" x14ac:dyDescent="0.2">
      <c r="A15" s="98"/>
      <c r="B15" s="99"/>
      <c r="C15" t="s">
        <v>189</v>
      </c>
      <c r="D15" s="99" t="s">
        <v>190</v>
      </c>
      <c r="F15" s="99"/>
      <c r="H15" s="99"/>
      <c r="I15" s="6" t="s">
        <v>191</v>
      </c>
      <c r="J15" s="103" t="s">
        <v>192</v>
      </c>
      <c r="K15" t="s">
        <v>193</v>
      </c>
      <c r="L15" t="s">
        <v>194</v>
      </c>
      <c r="M15" s="98"/>
    </row>
    <row r="16" spans="1:14" x14ac:dyDescent="0.2">
      <c r="A16" s="98" t="s">
        <v>195</v>
      </c>
      <c r="B16" s="99" t="s">
        <v>196</v>
      </c>
      <c r="D16" s="99"/>
      <c r="F16" s="99"/>
      <c r="H16" s="99"/>
      <c r="I16" s="6" t="s">
        <v>197</v>
      </c>
      <c r="J16" s="103" t="s">
        <v>198</v>
      </c>
      <c r="K16" t="s">
        <v>199</v>
      </c>
      <c r="L16" t="s">
        <v>200</v>
      </c>
      <c r="M16" s="98"/>
    </row>
    <row r="17" spans="1:13" x14ac:dyDescent="0.2">
      <c r="A17" s="98" t="s">
        <v>84</v>
      </c>
      <c r="B17" s="99" t="s">
        <v>85</v>
      </c>
      <c r="D17" s="99"/>
      <c r="F17" s="99"/>
      <c r="H17" s="99"/>
      <c r="I17" s="6" t="s">
        <v>201</v>
      </c>
      <c r="J17" s="99" t="s">
        <v>202</v>
      </c>
      <c r="K17" t="s">
        <v>203</v>
      </c>
      <c r="L17" t="s">
        <v>204</v>
      </c>
      <c r="M17" s="98"/>
    </row>
    <row r="18" spans="1:13" x14ac:dyDescent="0.2">
      <c r="A18" s="98" t="s">
        <v>205</v>
      </c>
      <c r="B18" s="99" t="s">
        <v>206</v>
      </c>
      <c r="D18" s="99"/>
      <c r="F18" s="99"/>
      <c r="H18" s="99"/>
      <c r="J18" s="99"/>
      <c r="K18" t="s">
        <v>207</v>
      </c>
      <c r="L18" t="s">
        <v>208</v>
      </c>
      <c r="M18" s="98"/>
    </row>
  </sheetData>
  <mergeCells count="1">
    <mergeCell ref="A1:C1"/>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sqref="A1:E1"/>
    </sheetView>
  </sheetViews>
  <sheetFormatPr defaultColWidth="8.6640625" defaultRowHeight="15" x14ac:dyDescent="0.2"/>
  <cols>
    <col min="4" max="4" width="29.6640625" customWidth="1"/>
    <col min="5" max="5" width="31.44140625" style="101" customWidth="1"/>
    <col min="6" max="6" width="43.33203125" customWidth="1"/>
  </cols>
  <sheetData>
    <row r="1" spans="1:7" ht="15" customHeight="1" x14ac:dyDescent="0.25">
      <c r="A1" s="381" t="str">
        <f>Cover_Sheet!A9</f>
        <v>GGLIV-17-03</v>
      </c>
      <c r="B1" s="381"/>
      <c r="C1" s="381"/>
      <c r="D1" s="381"/>
      <c r="E1" s="381"/>
      <c r="F1" s="108"/>
      <c r="G1" s="108"/>
    </row>
    <row r="2" spans="1:7" ht="15.75" x14ac:dyDescent="0.25">
      <c r="A2" s="190" t="s">
        <v>5</v>
      </c>
      <c r="B2" s="190" t="s">
        <v>6</v>
      </c>
      <c r="C2" s="190" t="s">
        <v>210</v>
      </c>
      <c r="D2" s="190" t="s">
        <v>211</v>
      </c>
      <c r="E2" s="191" t="s">
        <v>0</v>
      </c>
      <c r="F2" s="108"/>
      <c r="G2" s="108"/>
    </row>
    <row r="3" spans="1:7" x14ac:dyDescent="0.2">
      <c r="A3" s="211"/>
      <c r="B3" s="108"/>
      <c r="C3" s="214">
        <f>A3-B3</f>
        <v>0</v>
      </c>
      <c r="D3" s="212"/>
    </row>
    <row r="4" spans="1:7" ht="20.25" customHeight="1" x14ac:dyDescent="0.2">
      <c r="A4" s="117"/>
      <c r="B4" s="108"/>
      <c r="C4" s="214">
        <f t="shared" ref="C4:C16" si="0">A4-B4</f>
        <v>0</v>
      </c>
      <c r="D4" s="213"/>
      <c r="E4" s="192"/>
    </row>
    <row r="5" spans="1:7" ht="16.5" customHeight="1" x14ac:dyDescent="0.2">
      <c r="A5" s="117"/>
      <c r="B5" s="108"/>
      <c r="C5" s="214">
        <f t="shared" si="0"/>
        <v>0</v>
      </c>
      <c r="D5" s="212"/>
      <c r="E5" s="192"/>
    </row>
    <row r="6" spans="1:7" x14ac:dyDescent="0.2">
      <c r="A6" s="117"/>
      <c r="B6" s="108"/>
      <c r="C6" s="214">
        <f t="shared" si="0"/>
        <v>0</v>
      </c>
      <c r="D6" s="213"/>
      <c r="E6" s="120"/>
    </row>
    <row r="7" spans="1:7" x14ac:dyDescent="0.2">
      <c r="A7" s="117"/>
      <c r="B7" s="108"/>
      <c r="C7" s="214">
        <f t="shared" si="0"/>
        <v>0</v>
      </c>
      <c r="D7" s="134"/>
      <c r="E7" s="113"/>
    </row>
    <row r="8" spans="1:7" x14ac:dyDescent="0.2">
      <c r="A8" s="117"/>
      <c r="B8" s="108"/>
      <c r="C8" s="214">
        <f t="shared" si="0"/>
        <v>0</v>
      </c>
      <c r="D8" s="134"/>
      <c r="E8" s="120"/>
    </row>
    <row r="9" spans="1:7" x14ac:dyDescent="0.2">
      <c r="A9" s="117"/>
      <c r="B9" s="108"/>
      <c r="C9" s="214">
        <f t="shared" si="0"/>
        <v>0</v>
      </c>
      <c r="D9" s="134"/>
    </row>
    <row r="10" spans="1:7" x14ac:dyDescent="0.2">
      <c r="A10" s="117"/>
      <c r="B10" s="108"/>
      <c r="C10" s="214">
        <f t="shared" si="0"/>
        <v>0</v>
      </c>
      <c r="E10" s="113"/>
    </row>
    <row r="11" spans="1:7" x14ac:dyDescent="0.2">
      <c r="A11" s="117"/>
      <c r="B11" s="108"/>
      <c r="C11" s="214">
        <f t="shared" si="0"/>
        <v>0</v>
      </c>
      <c r="E11" s="109"/>
    </row>
    <row r="12" spans="1:7" x14ac:dyDescent="0.2">
      <c r="A12" s="117"/>
      <c r="B12" s="108"/>
      <c r="C12" s="214">
        <f t="shared" si="0"/>
        <v>0</v>
      </c>
    </row>
    <row r="13" spans="1:7" x14ac:dyDescent="0.2">
      <c r="A13" s="117"/>
      <c r="B13" s="108"/>
      <c r="C13" s="214">
        <f t="shared" si="0"/>
        <v>0</v>
      </c>
      <c r="E13" s="120"/>
    </row>
    <row r="14" spans="1:7" x14ac:dyDescent="0.2">
      <c r="A14" s="117"/>
      <c r="B14" s="108"/>
      <c r="C14" s="214">
        <f t="shared" si="0"/>
        <v>0</v>
      </c>
    </row>
    <row r="15" spans="1:7" x14ac:dyDescent="0.2">
      <c r="A15" s="117"/>
      <c r="B15" s="108"/>
      <c r="C15" s="214">
        <f t="shared" si="0"/>
        <v>0</v>
      </c>
    </row>
    <row r="16" spans="1:7" x14ac:dyDescent="0.2">
      <c r="A16" s="117"/>
      <c r="B16" s="108"/>
      <c r="C16" s="214">
        <f t="shared" si="0"/>
        <v>0</v>
      </c>
    </row>
    <row r="17" spans="1:3" x14ac:dyDescent="0.2">
      <c r="A17" s="117"/>
      <c r="B17" s="108"/>
      <c r="C17" s="214"/>
    </row>
    <row r="18" spans="1:3" x14ac:dyDescent="0.2">
      <c r="A18" s="117"/>
      <c r="B18" s="108"/>
      <c r="C18" s="214"/>
    </row>
    <row r="19" spans="1:3" x14ac:dyDescent="0.2">
      <c r="A19" s="117"/>
      <c r="B19" s="108"/>
      <c r="C19" s="214"/>
    </row>
    <row r="20" spans="1:3" x14ac:dyDescent="0.2">
      <c r="A20" s="117"/>
      <c r="B20" s="108"/>
      <c r="C20" s="214"/>
    </row>
    <row r="21" spans="1:3" x14ac:dyDescent="0.2">
      <c r="A21" s="117"/>
      <c r="B21" s="108"/>
      <c r="C21" s="214"/>
    </row>
    <row r="22" spans="1:3" x14ac:dyDescent="0.2">
      <c r="A22" s="117"/>
      <c r="B22" s="108"/>
      <c r="C22" s="214"/>
    </row>
    <row r="23" spans="1:3" x14ac:dyDescent="0.2">
      <c r="A23" s="117"/>
      <c r="B23" s="108"/>
      <c r="C23" s="214"/>
    </row>
    <row r="24" spans="1:3" x14ac:dyDescent="0.2">
      <c r="A24" s="117"/>
      <c r="B24" s="108"/>
      <c r="C24" s="214"/>
    </row>
  </sheetData>
  <mergeCells count="1">
    <mergeCell ref="A1:E1"/>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21"/>
  <sheetViews>
    <sheetView topLeftCell="A103" workbookViewId="0">
      <selection activeCell="C117" sqref="C117"/>
    </sheetView>
  </sheetViews>
  <sheetFormatPr defaultColWidth="12.109375" defaultRowHeight="15" x14ac:dyDescent="0.2"/>
  <cols>
    <col min="1" max="16384" width="12.109375" style="108"/>
  </cols>
  <sheetData>
    <row r="1" spans="1:44" ht="15.75" x14ac:dyDescent="0.25">
      <c r="A1" s="386" t="s">
        <v>14</v>
      </c>
      <c r="B1" s="387" t="s">
        <v>5</v>
      </c>
      <c r="C1" s="387" t="s">
        <v>6</v>
      </c>
      <c r="D1" s="387" t="s">
        <v>59</v>
      </c>
      <c r="E1" s="387" t="s">
        <v>516</v>
      </c>
      <c r="F1" s="386" t="s">
        <v>4</v>
      </c>
      <c r="G1" s="386" t="s">
        <v>517</v>
      </c>
      <c r="H1" s="386" t="s">
        <v>518</v>
      </c>
      <c r="I1" s="386" t="s">
        <v>519</v>
      </c>
      <c r="J1" s="386" t="s">
        <v>520</v>
      </c>
      <c r="K1" s="388" t="s">
        <v>521</v>
      </c>
      <c r="L1" s="388" t="s">
        <v>522</v>
      </c>
      <c r="M1" s="388" t="s">
        <v>523</v>
      </c>
      <c r="N1" s="388" t="s">
        <v>524</v>
      </c>
      <c r="O1" s="388" t="s">
        <v>525</v>
      </c>
      <c r="P1" s="388" t="s">
        <v>526</v>
      </c>
      <c r="Q1" s="388" t="s">
        <v>527</v>
      </c>
      <c r="R1" s="388" t="s">
        <v>528</v>
      </c>
      <c r="S1" s="388" t="s">
        <v>529</v>
      </c>
      <c r="T1" s="388" t="s">
        <v>530</v>
      </c>
      <c r="U1" s="388" t="s">
        <v>531</v>
      </c>
      <c r="V1" s="388" t="s">
        <v>532</v>
      </c>
      <c r="W1" s="388" t="s">
        <v>533</v>
      </c>
      <c r="X1" s="388" t="s">
        <v>534</v>
      </c>
      <c r="Y1" s="388" t="s">
        <v>535</v>
      </c>
      <c r="Z1" s="388" t="s">
        <v>536</v>
      </c>
      <c r="AA1" s="388" t="s">
        <v>537</v>
      </c>
      <c r="AB1" s="388" t="s">
        <v>538</v>
      </c>
      <c r="AC1" s="388" t="s">
        <v>539</v>
      </c>
      <c r="AD1" s="388" t="s">
        <v>540</v>
      </c>
      <c r="AE1" s="388" t="s">
        <v>541</v>
      </c>
      <c r="AF1" s="388" t="s">
        <v>542</v>
      </c>
      <c r="AG1" s="388" t="s">
        <v>543</v>
      </c>
      <c r="AH1" s="388" t="s">
        <v>544</v>
      </c>
      <c r="AI1" s="388" t="s">
        <v>545</v>
      </c>
      <c r="AJ1" s="388" t="s">
        <v>546</v>
      </c>
      <c r="AK1" s="388" t="s">
        <v>547</v>
      </c>
      <c r="AL1" s="388" t="s">
        <v>548</v>
      </c>
      <c r="AM1" s="388" t="s">
        <v>549</v>
      </c>
      <c r="AN1" s="388" t="s">
        <v>550</v>
      </c>
      <c r="AO1" s="388" t="s">
        <v>551</v>
      </c>
      <c r="AP1" s="388" t="s">
        <v>552</v>
      </c>
      <c r="AQ1" s="388" t="s">
        <v>553</v>
      </c>
      <c r="AR1" s="388" t="s">
        <v>554</v>
      </c>
    </row>
    <row r="2" spans="1:44" x14ac:dyDescent="0.2">
      <c r="A2" s="108" t="s">
        <v>561</v>
      </c>
      <c r="B2" s="108">
        <v>21</v>
      </c>
      <c r="C2" s="108">
        <v>23</v>
      </c>
      <c r="D2" s="108">
        <v>2</v>
      </c>
      <c r="F2" s="108" t="s">
        <v>254</v>
      </c>
      <c r="K2" s="108">
        <v>5.0000000000000001E-4</v>
      </c>
      <c r="L2" s="108">
        <v>0.25</v>
      </c>
      <c r="M2" s="108">
        <v>4.5</v>
      </c>
      <c r="N2" s="390">
        <v>116</v>
      </c>
      <c r="O2" s="108">
        <v>1360</v>
      </c>
      <c r="P2" s="108">
        <v>1.8</v>
      </c>
      <c r="Q2" s="108" t="s">
        <v>555</v>
      </c>
      <c r="R2" s="108">
        <v>0.35</v>
      </c>
      <c r="S2" s="108" t="s">
        <v>559</v>
      </c>
      <c r="T2" s="108">
        <v>3</v>
      </c>
      <c r="U2" s="108">
        <v>111</v>
      </c>
      <c r="V2" s="108">
        <v>49</v>
      </c>
      <c r="W2" s="108">
        <v>1.96</v>
      </c>
      <c r="X2" s="108">
        <v>10</v>
      </c>
      <c r="Y2" s="108">
        <v>1.86</v>
      </c>
      <c r="Z2" s="108">
        <v>20</v>
      </c>
      <c r="AA2" s="108">
        <v>0.33</v>
      </c>
      <c r="AB2" s="108">
        <v>88</v>
      </c>
      <c r="AC2" s="108">
        <v>15</v>
      </c>
      <c r="AD2" s="108">
        <v>0.05</v>
      </c>
      <c r="AE2" s="108">
        <v>28</v>
      </c>
      <c r="AF2" s="108">
        <v>1920</v>
      </c>
      <c r="AG2" s="108">
        <v>22</v>
      </c>
      <c r="AH2" s="108">
        <v>0.28999999999999998</v>
      </c>
      <c r="AI2" s="108">
        <v>10</v>
      </c>
      <c r="AJ2" s="108">
        <v>9</v>
      </c>
      <c r="AK2" s="108">
        <v>83</v>
      </c>
      <c r="AL2" s="108" t="s">
        <v>557</v>
      </c>
      <c r="AM2" s="108">
        <v>0.27</v>
      </c>
      <c r="AN2" s="108">
        <v>10</v>
      </c>
      <c r="AO2" s="108" t="s">
        <v>558</v>
      </c>
      <c r="AP2" s="108">
        <v>319</v>
      </c>
      <c r="AQ2" s="108" t="s">
        <v>558</v>
      </c>
      <c r="AR2" s="108">
        <v>110</v>
      </c>
    </row>
    <row r="3" spans="1:44" x14ac:dyDescent="0.2">
      <c r="A3" s="108" t="s">
        <v>561</v>
      </c>
      <c r="B3" s="108">
        <v>23</v>
      </c>
      <c r="C3" s="108">
        <v>24</v>
      </c>
      <c r="D3" s="108">
        <v>1</v>
      </c>
      <c r="F3" s="108" t="s">
        <v>255</v>
      </c>
      <c r="K3" s="108">
        <v>5.0000000000000001E-4</v>
      </c>
      <c r="L3" s="108">
        <v>0.25</v>
      </c>
      <c r="M3" s="108">
        <v>8.67</v>
      </c>
      <c r="N3" s="108">
        <v>20</v>
      </c>
      <c r="O3" s="108">
        <v>9460</v>
      </c>
      <c r="P3" s="108">
        <v>2.2999999999999998</v>
      </c>
      <c r="Q3" s="108">
        <v>7</v>
      </c>
      <c r="R3" s="108">
        <v>4</v>
      </c>
      <c r="S3" s="108">
        <v>2.8</v>
      </c>
      <c r="T3" s="108">
        <v>42</v>
      </c>
      <c r="U3" s="108">
        <v>251</v>
      </c>
      <c r="V3" s="108">
        <v>70</v>
      </c>
      <c r="W3" s="108">
        <v>8.4499999999999993</v>
      </c>
      <c r="X3" s="108">
        <v>20</v>
      </c>
      <c r="Y3" s="108">
        <v>2.08</v>
      </c>
      <c r="Z3" s="108">
        <v>50</v>
      </c>
      <c r="AA3" s="108">
        <v>2.4900000000000002</v>
      </c>
      <c r="AB3" s="108">
        <v>831</v>
      </c>
      <c r="AC3" s="108">
        <v>2</v>
      </c>
      <c r="AD3" s="108">
        <v>0.46</v>
      </c>
      <c r="AE3" s="108">
        <v>159</v>
      </c>
      <c r="AF3" s="108">
        <v>2800</v>
      </c>
      <c r="AG3" s="108">
        <v>20</v>
      </c>
      <c r="AH3" s="108">
        <v>0.63</v>
      </c>
      <c r="AI3" s="108">
        <v>7</v>
      </c>
      <c r="AJ3" s="108">
        <v>26</v>
      </c>
      <c r="AK3" s="108">
        <v>450</v>
      </c>
      <c r="AL3" s="108" t="s">
        <v>557</v>
      </c>
      <c r="AM3" s="108">
        <v>1.32</v>
      </c>
      <c r="AN3" s="108" t="s">
        <v>558</v>
      </c>
      <c r="AO3" s="108" t="s">
        <v>558</v>
      </c>
      <c r="AP3" s="108">
        <v>240</v>
      </c>
      <c r="AQ3" s="108" t="s">
        <v>558</v>
      </c>
      <c r="AR3" s="108">
        <v>398</v>
      </c>
    </row>
    <row r="4" spans="1:44" x14ac:dyDescent="0.2">
      <c r="A4" s="108" t="s">
        <v>561</v>
      </c>
      <c r="B4" s="108">
        <v>24</v>
      </c>
      <c r="C4" s="108">
        <v>25.5</v>
      </c>
      <c r="D4" s="108">
        <v>1.5</v>
      </c>
      <c r="F4" s="108" t="s">
        <v>256</v>
      </c>
      <c r="K4" s="108">
        <v>5.0000000000000001E-4</v>
      </c>
      <c r="L4" s="108">
        <v>0.25</v>
      </c>
      <c r="M4" s="108">
        <v>8.17</v>
      </c>
      <c r="N4" s="108">
        <v>6</v>
      </c>
      <c r="O4" s="108">
        <v>8240</v>
      </c>
      <c r="P4" s="108">
        <v>2.2000000000000002</v>
      </c>
      <c r="Q4" s="108">
        <v>2</v>
      </c>
      <c r="R4" s="108">
        <v>2.2000000000000002</v>
      </c>
      <c r="S4" s="108">
        <v>1</v>
      </c>
      <c r="T4" s="108">
        <v>16</v>
      </c>
      <c r="U4" s="108">
        <v>94</v>
      </c>
      <c r="V4" s="108">
        <v>58</v>
      </c>
      <c r="W4" s="108">
        <v>4.87</v>
      </c>
      <c r="X4" s="108">
        <v>20</v>
      </c>
      <c r="Y4" s="108">
        <v>2.4700000000000002</v>
      </c>
      <c r="Z4" s="108">
        <v>50</v>
      </c>
      <c r="AA4" s="108">
        <v>1.47</v>
      </c>
      <c r="AB4" s="108">
        <v>652</v>
      </c>
      <c r="AC4" s="108">
        <v>3</v>
      </c>
      <c r="AD4" s="108">
        <v>1.38</v>
      </c>
      <c r="AE4" s="108">
        <v>46</v>
      </c>
      <c r="AF4" s="108">
        <v>920</v>
      </c>
      <c r="AG4" s="108">
        <v>16</v>
      </c>
      <c r="AH4" s="108">
        <v>0.59</v>
      </c>
      <c r="AI4" s="108" t="s">
        <v>556</v>
      </c>
      <c r="AJ4" s="108">
        <v>16</v>
      </c>
      <c r="AK4" s="108">
        <v>331</v>
      </c>
      <c r="AL4" s="108" t="s">
        <v>557</v>
      </c>
      <c r="AM4" s="108">
        <v>0.53</v>
      </c>
      <c r="AN4" s="108" t="s">
        <v>558</v>
      </c>
      <c r="AO4" s="108" t="s">
        <v>558</v>
      </c>
      <c r="AP4" s="108">
        <v>120</v>
      </c>
      <c r="AQ4" s="108" t="s">
        <v>558</v>
      </c>
      <c r="AR4" s="108">
        <v>141</v>
      </c>
    </row>
    <row r="5" spans="1:44" x14ac:dyDescent="0.2">
      <c r="A5" s="108" t="s">
        <v>561</v>
      </c>
      <c r="B5" s="108">
        <v>25.5</v>
      </c>
      <c r="C5" s="108">
        <v>27</v>
      </c>
      <c r="D5" s="108">
        <v>1.5</v>
      </c>
      <c r="F5" s="108" t="s">
        <v>257</v>
      </c>
      <c r="K5" s="108">
        <v>5.0000000000000001E-4</v>
      </c>
      <c r="L5" s="108">
        <v>0.25</v>
      </c>
      <c r="M5" s="108">
        <v>6.52</v>
      </c>
      <c r="N5" s="108" t="s">
        <v>556</v>
      </c>
      <c r="O5" s="108">
        <v>8040</v>
      </c>
      <c r="P5" s="108">
        <v>1.8</v>
      </c>
      <c r="Q5" s="108" t="s">
        <v>555</v>
      </c>
      <c r="R5" s="108">
        <v>1.43</v>
      </c>
      <c r="S5" s="108">
        <v>1</v>
      </c>
      <c r="T5" s="108">
        <v>12</v>
      </c>
      <c r="U5" s="108">
        <v>97</v>
      </c>
      <c r="V5" s="108">
        <v>40</v>
      </c>
      <c r="W5" s="108">
        <v>3.56</v>
      </c>
      <c r="X5" s="108">
        <v>20</v>
      </c>
      <c r="Y5" s="108">
        <v>2.2200000000000002</v>
      </c>
      <c r="Z5" s="108">
        <v>40</v>
      </c>
      <c r="AA5" s="108">
        <v>1.18</v>
      </c>
      <c r="AB5" s="108">
        <v>458</v>
      </c>
      <c r="AC5" s="108">
        <v>3</v>
      </c>
      <c r="AD5" s="108">
        <v>1.18</v>
      </c>
      <c r="AE5" s="108">
        <v>51</v>
      </c>
      <c r="AF5" s="108">
        <v>1250</v>
      </c>
      <c r="AG5" s="108">
        <v>13</v>
      </c>
      <c r="AH5" s="108">
        <v>0.31</v>
      </c>
      <c r="AI5" s="108" t="s">
        <v>556</v>
      </c>
      <c r="AJ5" s="108">
        <v>12</v>
      </c>
      <c r="AK5" s="108">
        <v>184</v>
      </c>
      <c r="AL5" s="108" t="s">
        <v>557</v>
      </c>
      <c r="AM5" s="108">
        <v>0.33</v>
      </c>
      <c r="AN5" s="108" t="s">
        <v>558</v>
      </c>
      <c r="AO5" s="108" t="s">
        <v>558</v>
      </c>
      <c r="AP5" s="108">
        <v>143</v>
      </c>
      <c r="AQ5" s="108" t="s">
        <v>558</v>
      </c>
      <c r="AR5" s="108">
        <v>138</v>
      </c>
    </row>
    <row r="6" spans="1:44" x14ac:dyDescent="0.2">
      <c r="A6" s="108" t="s">
        <v>561</v>
      </c>
      <c r="B6" s="108">
        <v>27</v>
      </c>
      <c r="C6" s="108">
        <v>28.5</v>
      </c>
      <c r="D6" s="108">
        <v>1.5</v>
      </c>
      <c r="F6" s="108" t="s">
        <v>258</v>
      </c>
      <c r="K6" s="108">
        <v>5.0000000000000001E-4</v>
      </c>
      <c r="L6" s="108">
        <v>0.25</v>
      </c>
      <c r="M6" s="108">
        <v>4.6500000000000004</v>
      </c>
      <c r="N6" s="108">
        <v>56</v>
      </c>
      <c r="O6" s="108">
        <v>3180</v>
      </c>
      <c r="P6" s="108">
        <v>1.5</v>
      </c>
      <c r="Q6" s="108">
        <v>3</v>
      </c>
      <c r="R6" s="108">
        <v>1.1399999999999999</v>
      </c>
      <c r="S6" s="108">
        <v>3.4</v>
      </c>
      <c r="T6" s="108">
        <v>8</v>
      </c>
      <c r="U6" s="108">
        <v>102</v>
      </c>
      <c r="V6" s="108">
        <v>59</v>
      </c>
      <c r="W6" s="108">
        <v>2.71</v>
      </c>
      <c r="X6" s="108">
        <v>10</v>
      </c>
      <c r="Y6" s="108">
        <v>1.34</v>
      </c>
      <c r="Z6" s="108">
        <v>30</v>
      </c>
      <c r="AA6" s="108">
        <v>0.85</v>
      </c>
      <c r="AB6" s="108">
        <v>296</v>
      </c>
      <c r="AC6" s="108">
        <v>17</v>
      </c>
      <c r="AD6" s="108">
        <v>0.67</v>
      </c>
      <c r="AE6" s="108">
        <v>52</v>
      </c>
      <c r="AF6" s="108">
        <v>1970</v>
      </c>
      <c r="AG6" s="108">
        <v>6</v>
      </c>
      <c r="AH6" s="108">
        <v>0.1</v>
      </c>
      <c r="AI6" s="108">
        <v>6</v>
      </c>
      <c r="AJ6" s="108">
        <v>9</v>
      </c>
      <c r="AK6" s="108">
        <v>198</v>
      </c>
      <c r="AL6" s="108" t="s">
        <v>557</v>
      </c>
      <c r="AM6" s="108">
        <v>0.27</v>
      </c>
      <c r="AN6" s="108" t="s">
        <v>558</v>
      </c>
      <c r="AO6" s="108" t="s">
        <v>558</v>
      </c>
      <c r="AP6" s="108">
        <v>308</v>
      </c>
      <c r="AQ6" s="108" t="s">
        <v>558</v>
      </c>
      <c r="AR6" s="108">
        <v>255</v>
      </c>
    </row>
    <row r="7" spans="1:44" x14ac:dyDescent="0.2">
      <c r="A7" s="108" t="s">
        <v>561</v>
      </c>
      <c r="B7" s="108">
        <v>28.5</v>
      </c>
      <c r="C7" s="108">
        <v>30.1</v>
      </c>
      <c r="D7" s="108">
        <v>1.6000000000000014</v>
      </c>
      <c r="F7" s="108" t="s">
        <v>259</v>
      </c>
      <c r="K7" s="108">
        <v>5.0000000000000001E-4</v>
      </c>
      <c r="L7" s="108">
        <v>0.25</v>
      </c>
      <c r="M7" s="108">
        <v>5.0199999999999996</v>
      </c>
      <c r="N7" s="108">
        <v>65</v>
      </c>
      <c r="O7" s="108">
        <v>490</v>
      </c>
      <c r="P7" s="108">
        <v>1.3</v>
      </c>
      <c r="Q7" s="108">
        <v>2</v>
      </c>
      <c r="R7" s="108">
        <v>1.41</v>
      </c>
      <c r="S7" s="108">
        <v>3.7</v>
      </c>
      <c r="T7" s="108">
        <v>21</v>
      </c>
      <c r="U7" s="108">
        <v>93</v>
      </c>
      <c r="V7" s="108">
        <v>81</v>
      </c>
      <c r="W7" s="108">
        <v>4.0199999999999996</v>
      </c>
      <c r="X7" s="108">
        <v>10</v>
      </c>
      <c r="Y7" s="108">
        <v>1.37</v>
      </c>
      <c r="Z7" s="108">
        <v>30</v>
      </c>
      <c r="AA7" s="108">
        <v>1.58</v>
      </c>
      <c r="AB7" s="108">
        <v>630</v>
      </c>
      <c r="AC7" s="108">
        <v>7</v>
      </c>
      <c r="AD7" s="108">
        <v>0.96</v>
      </c>
      <c r="AE7" s="108">
        <v>84</v>
      </c>
      <c r="AF7" s="108">
        <v>1130</v>
      </c>
      <c r="AG7" s="108">
        <v>4</v>
      </c>
      <c r="AH7" s="390">
        <v>0.79</v>
      </c>
      <c r="AI7" s="108">
        <v>8</v>
      </c>
      <c r="AJ7" s="108">
        <v>11</v>
      </c>
      <c r="AK7" s="108">
        <v>125</v>
      </c>
      <c r="AL7" s="108" t="s">
        <v>557</v>
      </c>
      <c r="AM7" s="108">
        <v>0.49</v>
      </c>
      <c r="AN7" s="108" t="s">
        <v>558</v>
      </c>
      <c r="AO7" s="108" t="s">
        <v>558</v>
      </c>
      <c r="AP7" s="108">
        <v>187</v>
      </c>
      <c r="AQ7" s="108" t="s">
        <v>558</v>
      </c>
      <c r="AR7" s="108">
        <v>222</v>
      </c>
    </row>
    <row r="8" spans="1:44" x14ac:dyDescent="0.2">
      <c r="A8" s="108" t="s">
        <v>561</v>
      </c>
      <c r="B8" s="108">
        <v>30.1</v>
      </c>
      <c r="C8" s="108">
        <v>31.6</v>
      </c>
      <c r="D8" s="108">
        <v>1.5</v>
      </c>
      <c r="F8" s="108" t="s">
        <v>260</v>
      </c>
      <c r="K8" s="108">
        <v>5.0000000000000001E-4</v>
      </c>
      <c r="L8" s="108">
        <v>0.25</v>
      </c>
      <c r="M8" s="108">
        <v>7.19</v>
      </c>
      <c r="N8" s="108">
        <v>6</v>
      </c>
      <c r="O8" s="108">
        <v>2140</v>
      </c>
      <c r="P8" s="108">
        <v>1.8</v>
      </c>
      <c r="Q8" s="108" t="s">
        <v>555</v>
      </c>
      <c r="R8" s="108">
        <v>3.44</v>
      </c>
      <c r="S8" s="108">
        <v>0.6</v>
      </c>
      <c r="T8" s="108">
        <v>16</v>
      </c>
      <c r="U8" s="108">
        <v>29</v>
      </c>
      <c r="V8" s="108">
        <v>36</v>
      </c>
      <c r="W8" s="108">
        <v>4.5199999999999996</v>
      </c>
      <c r="X8" s="108">
        <v>20</v>
      </c>
      <c r="Y8" s="108">
        <v>2.1</v>
      </c>
      <c r="Z8" s="108">
        <v>20</v>
      </c>
      <c r="AA8" s="108">
        <v>1.68</v>
      </c>
      <c r="AB8" s="108">
        <v>941</v>
      </c>
      <c r="AC8" s="108">
        <v>1</v>
      </c>
      <c r="AD8" s="108">
        <v>2.2400000000000002</v>
      </c>
      <c r="AE8" s="108">
        <v>24</v>
      </c>
      <c r="AF8" s="108">
        <v>1530</v>
      </c>
      <c r="AG8" s="108">
        <v>9</v>
      </c>
      <c r="AH8" s="108">
        <v>0.38</v>
      </c>
      <c r="AI8" s="108" t="s">
        <v>556</v>
      </c>
      <c r="AJ8" s="108">
        <v>17</v>
      </c>
      <c r="AK8" s="108">
        <v>765</v>
      </c>
      <c r="AL8" s="108" t="s">
        <v>557</v>
      </c>
      <c r="AM8" s="108">
        <v>0.33</v>
      </c>
      <c r="AN8" s="108" t="s">
        <v>558</v>
      </c>
      <c r="AO8" s="108" t="s">
        <v>558</v>
      </c>
      <c r="AP8" s="108">
        <v>170</v>
      </c>
      <c r="AQ8" s="108" t="s">
        <v>558</v>
      </c>
      <c r="AR8" s="108">
        <v>111</v>
      </c>
    </row>
    <row r="9" spans="1:44" x14ac:dyDescent="0.2">
      <c r="A9" s="108" t="s">
        <v>561</v>
      </c>
      <c r="B9" s="108">
        <v>31.6</v>
      </c>
      <c r="C9" s="108">
        <v>33.15</v>
      </c>
      <c r="D9" s="108">
        <v>1.5499999999999972</v>
      </c>
      <c r="F9" s="108" t="s">
        <v>261</v>
      </c>
      <c r="K9" s="108">
        <v>5.0000000000000001E-4</v>
      </c>
      <c r="L9" s="108">
        <v>0.25</v>
      </c>
      <c r="M9" s="108">
        <v>7.49</v>
      </c>
      <c r="N9" s="108" t="s">
        <v>556</v>
      </c>
      <c r="O9" s="108">
        <v>2240</v>
      </c>
      <c r="P9" s="108">
        <v>2</v>
      </c>
      <c r="Q9" s="108">
        <v>2</v>
      </c>
      <c r="R9" s="108">
        <v>3.51</v>
      </c>
      <c r="S9" s="108">
        <v>0.6</v>
      </c>
      <c r="T9" s="108">
        <v>17</v>
      </c>
      <c r="U9" s="108">
        <v>29</v>
      </c>
      <c r="V9" s="108">
        <v>39</v>
      </c>
      <c r="W9" s="108">
        <v>4.67</v>
      </c>
      <c r="X9" s="108">
        <v>20</v>
      </c>
      <c r="Y9" s="108">
        <v>2.5</v>
      </c>
      <c r="Z9" s="108">
        <v>20</v>
      </c>
      <c r="AA9" s="108">
        <v>1.68</v>
      </c>
      <c r="AB9" s="108">
        <v>961</v>
      </c>
      <c r="AC9" s="108">
        <v>1</v>
      </c>
      <c r="AD9" s="108">
        <v>2.3199999999999998</v>
      </c>
      <c r="AE9" s="108">
        <v>27</v>
      </c>
      <c r="AF9" s="108">
        <v>1660</v>
      </c>
      <c r="AG9" s="108">
        <v>10</v>
      </c>
      <c r="AH9" s="108">
        <v>0.44</v>
      </c>
      <c r="AI9" s="108" t="s">
        <v>556</v>
      </c>
      <c r="AJ9" s="108">
        <v>18</v>
      </c>
      <c r="AK9" s="108">
        <v>917</v>
      </c>
      <c r="AL9" s="108" t="s">
        <v>557</v>
      </c>
      <c r="AM9" s="108">
        <v>0.35</v>
      </c>
      <c r="AN9" s="108" t="s">
        <v>558</v>
      </c>
      <c r="AO9" s="108" t="s">
        <v>558</v>
      </c>
      <c r="AP9" s="108">
        <v>184</v>
      </c>
      <c r="AQ9" s="108" t="s">
        <v>558</v>
      </c>
      <c r="AR9" s="108">
        <v>117</v>
      </c>
    </row>
    <row r="10" spans="1:44" x14ac:dyDescent="0.2">
      <c r="A10" s="108" t="s">
        <v>561</v>
      </c>
      <c r="B10" s="108">
        <v>33.15</v>
      </c>
      <c r="C10" s="108">
        <v>34.5</v>
      </c>
      <c r="D10" s="108">
        <v>1.3500000000000014</v>
      </c>
      <c r="F10" s="108" t="s">
        <v>262</v>
      </c>
      <c r="K10" s="108">
        <v>5.0000000000000001E-4</v>
      </c>
      <c r="L10" s="108">
        <v>0.25</v>
      </c>
      <c r="M10" s="108">
        <v>4.66</v>
      </c>
      <c r="N10" s="108">
        <v>12</v>
      </c>
      <c r="O10" s="108">
        <v>510</v>
      </c>
      <c r="P10" s="108">
        <v>1.4</v>
      </c>
      <c r="Q10" s="108">
        <v>3</v>
      </c>
      <c r="R10" s="108">
        <v>1.1299999999999999</v>
      </c>
      <c r="S10" s="108">
        <v>0.6</v>
      </c>
      <c r="T10" s="108">
        <v>13</v>
      </c>
      <c r="U10" s="108">
        <v>78</v>
      </c>
      <c r="V10" s="108">
        <v>64</v>
      </c>
      <c r="W10" s="108">
        <v>2.85</v>
      </c>
      <c r="X10" s="108">
        <v>10</v>
      </c>
      <c r="Y10" s="108">
        <v>1.67</v>
      </c>
      <c r="Z10" s="108">
        <v>20</v>
      </c>
      <c r="AA10" s="108">
        <v>1.31</v>
      </c>
      <c r="AB10" s="108">
        <v>337</v>
      </c>
      <c r="AC10" s="108">
        <v>7</v>
      </c>
      <c r="AD10" s="108">
        <v>0.88</v>
      </c>
      <c r="AE10" s="108">
        <v>52</v>
      </c>
      <c r="AF10" s="108">
        <v>590</v>
      </c>
      <c r="AG10" s="108">
        <v>4</v>
      </c>
      <c r="AH10" s="108">
        <v>0.69</v>
      </c>
      <c r="AI10" s="108" t="s">
        <v>556</v>
      </c>
      <c r="AJ10" s="108">
        <v>9</v>
      </c>
      <c r="AK10" s="108">
        <v>112</v>
      </c>
      <c r="AL10" s="108" t="s">
        <v>557</v>
      </c>
      <c r="AM10" s="108">
        <v>0.28999999999999998</v>
      </c>
      <c r="AN10" s="108" t="s">
        <v>558</v>
      </c>
      <c r="AO10" s="108" t="s">
        <v>558</v>
      </c>
      <c r="AP10" s="108">
        <v>163</v>
      </c>
      <c r="AQ10" s="108" t="s">
        <v>558</v>
      </c>
      <c r="AR10" s="108">
        <v>136</v>
      </c>
    </row>
    <row r="11" spans="1:44" x14ac:dyDescent="0.2">
      <c r="A11" s="108" t="s">
        <v>561</v>
      </c>
      <c r="B11" s="108">
        <v>34.5</v>
      </c>
      <c r="C11" s="108">
        <v>36</v>
      </c>
      <c r="D11" s="108">
        <v>1.5</v>
      </c>
      <c r="F11" s="108" t="s">
        <v>263</v>
      </c>
      <c r="K11" s="108">
        <v>1E-3</v>
      </c>
      <c r="L11" s="108">
        <v>0.25</v>
      </c>
      <c r="M11" s="108">
        <v>5.22</v>
      </c>
      <c r="N11" s="108">
        <v>10</v>
      </c>
      <c r="O11" s="108">
        <v>1260</v>
      </c>
      <c r="P11" s="108">
        <v>1.5</v>
      </c>
      <c r="Q11" s="108" t="s">
        <v>555</v>
      </c>
      <c r="R11" s="108">
        <v>1.8</v>
      </c>
      <c r="S11" s="108">
        <v>1.3</v>
      </c>
      <c r="T11" s="108">
        <v>17</v>
      </c>
      <c r="U11" s="108">
        <v>95</v>
      </c>
      <c r="V11" s="108">
        <v>55</v>
      </c>
      <c r="W11" s="108">
        <v>4.25</v>
      </c>
      <c r="X11" s="108">
        <v>10</v>
      </c>
      <c r="Y11" s="108">
        <v>1.58</v>
      </c>
      <c r="Z11" s="108">
        <v>30</v>
      </c>
      <c r="AA11" s="108">
        <v>1.82</v>
      </c>
      <c r="AB11" s="108">
        <v>673</v>
      </c>
      <c r="AC11" s="108">
        <v>8</v>
      </c>
      <c r="AD11" s="108">
        <v>1.06</v>
      </c>
      <c r="AE11" s="108">
        <v>71</v>
      </c>
      <c r="AF11" s="108">
        <v>1330</v>
      </c>
      <c r="AG11" s="108">
        <v>5</v>
      </c>
      <c r="AH11" s="108">
        <v>0.5</v>
      </c>
      <c r="AI11" s="108" t="s">
        <v>556</v>
      </c>
      <c r="AJ11" s="108">
        <v>11</v>
      </c>
      <c r="AK11" s="108">
        <v>183</v>
      </c>
      <c r="AL11" s="108" t="s">
        <v>557</v>
      </c>
      <c r="AM11" s="108">
        <v>0.54</v>
      </c>
      <c r="AN11" s="108" t="s">
        <v>558</v>
      </c>
      <c r="AO11" s="108" t="s">
        <v>558</v>
      </c>
      <c r="AP11" s="108">
        <v>215</v>
      </c>
      <c r="AQ11" s="108" t="s">
        <v>558</v>
      </c>
      <c r="AR11" s="108">
        <v>187</v>
      </c>
    </row>
    <row r="12" spans="1:44" x14ac:dyDescent="0.2">
      <c r="A12" s="108" t="s">
        <v>561</v>
      </c>
      <c r="B12" s="108">
        <v>36</v>
      </c>
      <c r="C12" s="108">
        <v>37.5</v>
      </c>
      <c r="D12" s="108">
        <v>1.5</v>
      </c>
      <c r="F12" s="108" t="s">
        <v>264</v>
      </c>
      <c r="K12" s="108">
        <v>5.0000000000000001E-4</v>
      </c>
      <c r="L12" s="108">
        <v>0.25</v>
      </c>
      <c r="M12" s="108">
        <v>6.97</v>
      </c>
      <c r="N12" s="108">
        <v>12</v>
      </c>
      <c r="O12" s="108">
        <v>3290</v>
      </c>
      <c r="P12" s="108">
        <v>1.7</v>
      </c>
      <c r="Q12" s="108">
        <v>4</v>
      </c>
      <c r="R12" s="108">
        <v>2.5099999999999998</v>
      </c>
      <c r="S12" s="108">
        <v>0.8</v>
      </c>
      <c r="T12" s="108">
        <v>24</v>
      </c>
      <c r="U12" s="108">
        <v>86</v>
      </c>
      <c r="V12" s="108">
        <v>48</v>
      </c>
      <c r="W12" s="108">
        <v>6.14</v>
      </c>
      <c r="X12" s="108">
        <v>20</v>
      </c>
      <c r="Y12" s="108">
        <v>1.78</v>
      </c>
      <c r="Z12" s="108">
        <v>40</v>
      </c>
      <c r="AA12" s="108">
        <v>2.0099999999999998</v>
      </c>
      <c r="AB12" s="108">
        <v>966</v>
      </c>
      <c r="AC12" s="108">
        <v>2</v>
      </c>
      <c r="AD12" s="108">
        <v>2.27</v>
      </c>
      <c r="AE12" s="108">
        <v>56</v>
      </c>
      <c r="AF12" s="108">
        <v>2100</v>
      </c>
      <c r="AG12" s="108">
        <v>4</v>
      </c>
      <c r="AH12" s="108">
        <v>0.43</v>
      </c>
      <c r="AI12" s="108" t="s">
        <v>556</v>
      </c>
      <c r="AJ12" s="108">
        <v>13</v>
      </c>
      <c r="AK12" s="108">
        <v>305</v>
      </c>
      <c r="AL12" s="108" t="s">
        <v>557</v>
      </c>
      <c r="AM12" s="108">
        <v>0.86</v>
      </c>
      <c r="AN12" s="108" t="s">
        <v>558</v>
      </c>
      <c r="AO12" s="108" t="s">
        <v>558</v>
      </c>
      <c r="AP12" s="108">
        <v>125</v>
      </c>
      <c r="AQ12" s="108" t="s">
        <v>558</v>
      </c>
      <c r="AR12" s="108">
        <v>139</v>
      </c>
    </row>
    <row r="13" spans="1:44" x14ac:dyDescent="0.2">
      <c r="A13" s="108" t="s">
        <v>561</v>
      </c>
      <c r="B13" s="108">
        <v>37.5</v>
      </c>
      <c r="C13" s="108">
        <v>39</v>
      </c>
      <c r="D13" s="108">
        <v>1.5</v>
      </c>
      <c r="F13" s="108" t="s">
        <v>265</v>
      </c>
      <c r="K13" s="108">
        <v>5.0000000000000001E-4</v>
      </c>
      <c r="L13" s="108">
        <v>0.25</v>
      </c>
      <c r="M13" s="108">
        <v>7.47</v>
      </c>
      <c r="N13" s="108">
        <v>12</v>
      </c>
      <c r="O13" s="108">
        <v>2750</v>
      </c>
      <c r="P13" s="108">
        <v>1.6</v>
      </c>
      <c r="Q13" s="108" t="s">
        <v>555</v>
      </c>
      <c r="R13" s="108">
        <v>1.63</v>
      </c>
      <c r="S13" s="108">
        <v>1</v>
      </c>
      <c r="T13" s="108">
        <v>32</v>
      </c>
      <c r="U13" s="108">
        <v>116</v>
      </c>
      <c r="V13" s="108">
        <v>48</v>
      </c>
      <c r="W13" s="108">
        <v>6.81</v>
      </c>
      <c r="X13" s="108">
        <v>20</v>
      </c>
      <c r="Y13" s="108">
        <v>2.1</v>
      </c>
      <c r="Z13" s="108">
        <v>30</v>
      </c>
      <c r="AA13" s="108">
        <v>2.11</v>
      </c>
      <c r="AB13" s="108">
        <v>890</v>
      </c>
      <c r="AC13" s="108">
        <v>1</v>
      </c>
      <c r="AD13" s="108">
        <v>2.38</v>
      </c>
      <c r="AE13" s="108">
        <v>93</v>
      </c>
      <c r="AF13" s="108">
        <v>1850</v>
      </c>
      <c r="AG13" s="108">
        <v>4</v>
      </c>
      <c r="AH13" s="108">
        <v>0.32</v>
      </c>
      <c r="AI13" s="108" t="s">
        <v>556</v>
      </c>
      <c r="AJ13" s="108">
        <v>17</v>
      </c>
      <c r="AK13" s="108">
        <v>309</v>
      </c>
      <c r="AL13" s="108" t="s">
        <v>557</v>
      </c>
      <c r="AM13" s="108">
        <v>0.98</v>
      </c>
      <c r="AN13" s="108" t="s">
        <v>558</v>
      </c>
      <c r="AO13" s="108" t="s">
        <v>558</v>
      </c>
      <c r="AP13" s="108">
        <v>139</v>
      </c>
      <c r="AQ13" s="108" t="s">
        <v>558</v>
      </c>
      <c r="AR13" s="108">
        <v>178</v>
      </c>
    </row>
    <row r="14" spans="1:44" x14ac:dyDescent="0.2">
      <c r="A14" s="108" t="s">
        <v>561</v>
      </c>
      <c r="B14" s="108">
        <v>39</v>
      </c>
      <c r="C14" s="108">
        <v>40.5</v>
      </c>
      <c r="D14" s="108">
        <v>1.5</v>
      </c>
      <c r="F14" s="108" t="s">
        <v>266</v>
      </c>
      <c r="K14" s="108">
        <v>5.0000000000000001E-4</v>
      </c>
      <c r="L14" s="108">
        <v>0.25</v>
      </c>
      <c r="M14" s="108">
        <v>7.27</v>
      </c>
      <c r="N14" s="108" t="s">
        <v>556</v>
      </c>
      <c r="O14" s="108">
        <v>3820</v>
      </c>
      <c r="P14" s="108">
        <v>1.6</v>
      </c>
      <c r="Q14" s="108">
        <v>2</v>
      </c>
      <c r="R14" s="108">
        <v>2.89</v>
      </c>
      <c r="S14" s="108">
        <v>0.5</v>
      </c>
      <c r="T14" s="108">
        <v>27</v>
      </c>
      <c r="U14" s="108">
        <v>121</v>
      </c>
      <c r="V14" s="108">
        <v>46</v>
      </c>
      <c r="W14" s="108">
        <v>6.98</v>
      </c>
      <c r="X14" s="108">
        <v>20</v>
      </c>
      <c r="Y14" s="108">
        <v>1.86</v>
      </c>
      <c r="Z14" s="108">
        <v>40</v>
      </c>
      <c r="AA14" s="108">
        <v>2.29</v>
      </c>
      <c r="AB14" s="108">
        <v>1050</v>
      </c>
      <c r="AC14" s="108">
        <v>1</v>
      </c>
      <c r="AD14" s="108">
        <v>1.93</v>
      </c>
      <c r="AE14" s="108">
        <v>61</v>
      </c>
      <c r="AF14" s="108">
        <v>2340</v>
      </c>
      <c r="AG14" s="108">
        <v>6</v>
      </c>
      <c r="AH14" s="108">
        <v>0.36</v>
      </c>
      <c r="AI14" s="108">
        <v>5</v>
      </c>
      <c r="AJ14" s="108">
        <v>15</v>
      </c>
      <c r="AK14" s="108">
        <v>397</v>
      </c>
      <c r="AL14" s="108" t="s">
        <v>557</v>
      </c>
      <c r="AM14" s="108">
        <v>0.98</v>
      </c>
      <c r="AN14" s="108" t="s">
        <v>558</v>
      </c>
      <c r="AO14" s="108" t="s">
        <v>558</v>
      </c>
      <c r="AP14" s="108">
        <v>131</v>
      </c>
      <c r="AQ14" s="108" t="s">
        <v>558</v>
      </c>
      <c r="AR14" s="108">
        <v>126</v>
      </c>
    </row>
    <row r="15" spans="1:44" x14ac:dyDescent="0.2">
      <c r="A15" s="108" t="s">
        <v>561</v>
      </c>
      <c r="B15" s="108">
        <v>40.5</v>
      </c>
      <c r="C15" s="108">
        <v>41.5</v>
      </c>
      <c r="D15" s="108">
        <v>1</v>
      </c>
      <c r="F15" s="108" t="s">
        <v>267</v>
      </c>
      <c r="K15" s="108">
        <v>5.0000000000000001E-4</v>
      </c>
      <c r="L15" s="108">
        <v>0.25</v>
      </c>
      <c r="M15" s="108">
        <v>7.23</v>
      </c>
      <c r="N15" s="108">
        <v>18</v>
      </c>
      <c r="O15" s="108">
        <v>3400</v>
      </c>
      <c r="P15" s="108">
        <v>1.6</v>
      </c>
      <c r="Q15" s="108" t="s">
        <v>555</v>
      </c>
      <c r="R15" s="108">
        <v>2.54</v>
      </c>
      <c r="S15" s="108">
        <v>0.7</v>
      </c>
      <c r="T15" s="108">
        <v>32</v>
      </c>
      <c r="U15" s="108">
        <v>126</v>
      </c>
      <c r="V15" s="108">
        <v>54</v>
      </c>
      <c r="W15" s="108">
        <v>6.82</v>
      </c>
      <c r="X15" s="108">
        <v>20</v>
      </c>
      <c r="Y15" s="108">
        <v>1.71</v>
      </c>
      <c r="Z15" s="108">
        <v>30</v>
      </c>
      <c r="AA15" s="108">
        <v>2.16</v>
      </c>
      <c r="AB15" s="108">
        <v>828</v>
      </c>
      <c r="AC15" s="108">
        <v>4</v>
      </c>
      <c r="AD15" s="108">
        <v>2.2000000000000002</v>
      </c>
      <c r="AE15" s="108">
        <v>86</v>
      </c>
      <c r="AF15" s="108">
        <v>2030</v>
      </c>
      <c r="AG15" s="108">
        <v>12</v>
      </c>
      <c r="AH15" s="108">
        <v>0.61</v>
      </c>
      <c r="AI15" s="108" t="s">
        <v>556</v>
      </c>
      <c r="AJ15" s="108">
        <v>17</v>
      </c>
      <c r="AK15" s="108">
        <v>282</v>
      </c>
      <c r="AL15" s="108" t="s">
        <v>557</v>
      </c>
      <c r="AM15" s="108">
        <v>1.02</v>
      </c>
      <c r="AN15" s="108" t="s">
        <v>558</v>
      </c>
      <c r="AO15" s="108" t="s">
        <v>558</v>
      </c>
      <c r="AP15" s="108">
        <v>155</v>
      </c>
      <c r="AQ15" s="108" t="s">
        <v>558</v>
      </c>
      <c r="AR15" s="108">
        <v>154</v>
      </c>
    </row>
    <row r="16" spans="1:44" x14ac:dyDescent="0.2">
      <c r="A16" s="108" t="s">
        <v>561</v>
      </c>
      <c r="B16" s="108">
        <v>41.5</v>
      </c>
      <c r="C16" s="108">
        <v>42.75</v>
      </c>
      <c r="D16" s="108">
        <v>1.25</v>
      </c>
      <c r="F16" s="108" t="s">
        <v>268</v>
      </c>
      <c r="K16" s="108">
        <v>5.0000000000000001E-4</v>
      </c>
      <c r="L16" s="108">
        <v>0.25</v>
      </c>
      <c r="M16" s="108">
        <v>6.34</v>
      </c>
      <c r="N16" s="108" t="s">
        <v>556</v>
      </c>
      <c r="O16" s="108">
        <v>270</v>
      </c>
      <c r="P16" s="108">
        <v>1.4</v>
      </c>
      <c r="Q16" s="108" t="s">
        <v>555</v>
      </c>
      <c r="R16" s="108">
        <v>2.39</v>
      </c>
      <c r="S16" s="108">
        <v>1.1000000000000001</v>
      </c>
      <c r="T16" s="108">
        <v>27</v>
      </c>
      <c r="U16" s="108">
        <v>202</v>
      </c>
      <c r="V16" s="108">
        <v>123</v>
      </c>
      <c r="W16" s="108">
        <v>5.81</v>
      </c>
      <c r="X16" s="108">
        <v>20</v>
      </c>
      <c r="Y16" s="108">
        <v>1.75</v>
      </c>
      <c r="Z16" s="108">
        <v>30</v>
      </c>
      <c r="AA16" s="108">
        <v>1.76</v>
      </c>
      <c r="AB16" s="108">
        <v>546</v>
      </c>
      <c r="AC16" s="108">
        <v>8</v>
      </c>
      <c r="AD16" s="108">
        <v>1.67</v>
      </c>
      <c r="AE16" s="108">
        <v>120</v>
      </c>
      <c r="AF16" s="108">
        <v>1790</v>
      </c>
      <c r="AG16" s="108">
        <v>5</v>
      </c>
      <c r="AH16" s="392">
        <v>1.89</v>
      </c>
      <c r="AI16" s="108" t="s">
        <v>556</v>
      </c>
      <c r="AJ16" s="108">
        <v>18</v>
      </c>
      <c r="AK16" s="108">
        <v>254</v>
      </c>
      <c r="AL16" s="108" t="s">
        <v>557</v>
      </c>
      <c r="AM16" s="108">
        <v>0.88</v>
      </c>
      <c r="AN16" s="108" t="s">
        <v>558</v>
      </c>
      <c r="AO16" s="108" t="s">
        <v>558</v>
      </c>
      <c r="AP16" s="108">
        <v>293</v>
      </c>
      <c r="AQ16" s="108" t="s">
        <v>558</v>
      </c>
      <c r="AR16" s="108">
        <v>180</v>
      </c>
    </row>
    <row r="17" spans="1:44" x14ac:dyDescent="0.2">
      <c r="A17" s="108" t="s">
        <v>561</v>
      </c>
      <c r="B17" s="108">
        <v>42.75</v>
      </c>
      <c r="C17" s="108">
        <v>44</v>
      </c>
      <c r="D17" s="108">
        <v>1.25</v>
      </c>
      <c r="F17" s="108" t="s">
        <v>269</v>
      </c>
      <c r="K17" s="108">
        <v>5.0000000000000001E-4</v>
      </c>
      <c r="L17" s="108">
        <v>0.25</v>
      </c>
      <c r="M17" s="108">
        <v>2.3199999999999998</v>
      </c>
      <c r="N17" s="108">
        <v>11</v>
      </c>
      <c r="O17" s="108">
        <v>460</v>
      </c>
      <c r="P17" s="108">
        <v>1</v>
      </c>
      <c r="Q17" s="108" t="s">
        <v>555</v>
      </c>
      <c r="R17" s="108">
        <v>0.42</v>
      </c>
      <c r="S17" s="108">
        <v>2.7</v>
      </c>
      <c r="T17" s="108">
        <v>6</v>
      </c>
      <c r="U17" s="108">
        <v>76</v>
      </c>
      <c r="V17" s="108">
        <v>119</v>
      </c>
      <c r="W17" s="108">
        <v>1.48</v>
      </c>
      <c r="X17" s="108">
        <v>10</v>
      </c>
      <c r="Y17" s="108">
        <v>1.1299999999999999</v>
      </c>
      <c r="Z17" s="108">
        <v>10</v>
      </c>
      <c r="AA17" s="108">
        <v>0.38</v>
      </c>
      <c r="AB17" s="108">
        <v>101</v>
      </c>
      <c r="AC17" s="108">
        <v>26</v>
      </c>
      <c r="AD17" s="108">
        <v>0.32</v>
      </c>
      <c r="AE17" s="108">
        <v>70</v>
      </c>
      <c r="AF17" s="108">
        <v>1130</v>
      </c>
      <c r="AG17" s="108">
        <v>4</v>
      </c>
      <c r="AH17" s="108">
        <v>0.56000000000000005</v>
      </c>
      <c r="AI17" s="108" t="s">
        <v>556</v>
      </c>
      <c r="AJ17" s="108">
        <v>5</v>
      </c>
      <c r="AK17" s="108">
        <v>64</v>
      </c>
      <c r="AL17" s="108" t="s">
        <v>557</v>
      </c>
      <c r="AM17" s="108">
        <v>0.13</v>
      </c>
      <c r="AN17" s="108" t="s">
        <v>558</v>
      </c>
      <c r="AO17" s="108" t="s">
        <v>558</v>
      </c>
      <c r="AP17" s="108">
        <v>445</v>
      </c>
      <c r="AQ17" s="108" t="s">
        <v>558</v>
      </c>
      <c r="AR17" s="108">
        <v>205</v>
      </c>
    </row>
    <row r="18" spans="1:44" x14ac:dyDescent="0.2">
      <c r="A18" s="108" t="s">
        <v>561</v>
      </c>
      <c r="B18" s="108">
        <v>44</v>
      </c>
      <c r="C18" s="108">
        <v>44.5</v>
      </c>
      <c r="D18" s="108">
        <v>0.5</v>
      </c>
      <c r="F18" s="108" t="s">
        <v>270</v>
      </c>
      <c r="K18" s="108">
        <v>3.0000000000000001E-3</v>
      </c>
      <c r="L18" s="108">
        <v>0.25</v>
      </c>
      <c r="M18" s="108">
        <v>2.5299999999999998</v>
      </c>
      <c r="N18" s="108">
        <v>13</v>
      </c>
      <c r="O18" s="108">
        <v>70</v>
      </c>
      <c r="P18" s="108">
        <v>0.6</v>
      </c>
      <c r="Q18" s="108" t="s">
        <v>555</v>
      </c>
      <c r="R18" s="108">
        <v>0.19</v>
      </c>
      <c r="S18" s="108">
        <v>0.8</v>
      </c>
      <c r="T18" s="108">
        <v>28</v>
      </c>
      <c r="U18" s="108">
        <v>87</v>
      </c>
      <c r="V18" s="390">
        <v>422</v>
      </c>
      <c r="W18" s="108">
        <v>5.39</v>
      </c>
      <c r="X18" s="108" t="s">
        <v>558</v>
      </c>
      <c r="Y18" s="108">
        <v>0.76</v>
      </c>
      <c r="Z18" s="108">
        <v>10</v>
      </c>
      <c r="AA18" s="108">
        <v>0.27</v>
      </c>
      <c r="AB18" s="108">
        <v>99</v>
      </c>
      <c r="AC18" s="108">
        <v>9</v>
      </c>
      <c r="AD18" s="108">
        <v>0.81</v>
      </c>
      <c r="AE18" s="108">
        <v>80</v>
      </c>
      <c r="AF18" s="108">
        <v>420</v>
      </c>
      <c r="AG18" s="108">
        <v>5</v>
      </c>
      <c r="AH18" s="394">
        <v>3.91</v>
      </c>
      <c r="AI18" s="108" t="s">
        <v>556</v>
      </c>
      <c r="AJ18" s="108">
        <v>4</v>
      </c>
      <c r="AK18" s="108">
        <v>61</v>
      </c>
      <c r="AL18" s="108" t="s">
        <v>557</v>
      </c>
      <c r="AM18" s="108">
        <v>0.12</v>
      </c>
      <c r="AN18" s="108" t="s">
        <v>558</v>
      </c>
      <c r="AO18" s="108" t="s">
        <v>558</v>
      </c>
      <c r="AP18" s="108">
        <v>110</v>
      </c>
      <c r="AQ18" s="108" t="s">
        <v>558</v>
      </c>
      <c r="AR18" s="108">
        <v>59</v>
      </c>
    </row>
    <row r="19" spans="1:44" x14ac:dyDescent="0.2">
      <c r="A19" s="108" t="s">
        <v>561</v>
      </c>
      <c r="B19" s="108">
        <v>44.5</v>
      </c>
      <c r="C19" s="108">
        <v>45.5</v>
      </c>
      <c r="D19" s="108">
        <v>1</v>
      </c>
      <c r="F19" s="108" t="s">
        <v>271</v>
      </c>
      <c r="K19" s="108">
        <v>6.0000000000000001E-3</v>
      </c>
      <c r="L19" s="108">
        <v>0.25</v>
      </c>
      <c r="M19" s="108">
        <v>4.6399999999999997</v>
      </c>
      <c r="N19" s="108">
        <v>14</v>
      </c>
      <c r="O19" s="108">
        <v>280</v>
      </c>
      <c r="P19" s="108">
        <v>1.2</v>
      </c>
      <c r="Q19" s="108">
        <v>3</v>
      </c>
      <c r="R19" s="108">
        <v>0.42</v>
      </c>
      <c r="S19" s="108">
        <v>1.9</v>
      </c>
      <c r="T19" s="108">
        <v>12</v>
      </c>
      <c r="U19" s="108">
        <v>129</v>
      </c>
      <c r="V19" s="108">
        <v>206</v>
      </c>
      <c r="W19" s="108">
        <v>2.64</v>
      </c>
      <c r="X19" s="108">
        <v>10</v>
      </c>
      <c r="Y19" s="108">
        <v>1.58</v>
      </c>
      <c r="Z19" s="108">
        <v>10</v>
      </c>
      <c r="AA19" s="108">
        <v>0.65</v>
      </c>
      <c r="AB19" s="108">
        <v>161</v>
      </c>
      <c r="AC19" s="108">
        <v>15</v>
      </c>
      <c r="AD19" s="108">
        <v>1.19</v>
      </c>
      <c r="AE19" s="108">
        <v>105</v>
      </c>
      <c r="AF19" s="108">
        <v>1180</v>
      </c>
      <c r="AG19" s="108">
        <v>4</v>
      </c>
      <c r="AH19" s="391">
        <v>1.23</v>
      </c>
      <c r="AI19" s="108" t="s">
        <v>556</v>
      </c>
      <c r="AJ19" s="108">
        <v>10</v>
      </c>
      <c r="AK19" s="108">
        <v>105</v>
      </c>
      <c r="AL19" s="108" t="s">
        <v>557</v>
      </c>
      <c r="AM19" s="108">
        <v>0.24</v>
      </c>
      <c r="AN19" s="108" t="s">
        <v>558</v>
      </c>
      <c r="AO19" s="108" t="s">
        <v>558</v>
      </c>
      <c r="AP19" s="108">
        <v>385</v>
      </c>
      <c r="AQ19" s="108" t="s">
        <v>558</v>
      </c>
      <c r="AR19" s="108">
        <v>135</v>
      </c>
    </row>
    <row r="20" spans="1:44" x14ac:dyDescent="0.2">
      <c r="A20" s="108" t="s">
        <v>561</v>
      </c>
      <c r="B20" s="108">
        <v>45.5</v>
      </c>
      <c r="C20" s="108">
        <v>46.5</v>
      </c>
      <c r="D20" s="108">
        <v>1</v>
      </c>
      <c r="F20" s="108" t="s">
        <v>273</v>
      </c>
      <c r="K20" s="108">
        <v>5.0000000000000001E-4</v>
      </c>
      <c r="L20" s="108">
        <v>0.25</v>
      </c>
      <c r="M20" s="108">
        <v>6.3</v>
      </c>
      <c r="N20" s="108" t="s">
        <v>556</v>
      </c>
      <c r="O20" s="108">
        <v>360</v>
      </c>
      <c r="P20" s="108">
        <v>1.4</v>
      </c>
      <c r="Q20" s="108" t="s">
        <v>555</v>
      </c>
      <c r="R20" s="108">
        <v>1.93</v>
      </c>
      <c r="S20" s="108">
        <v>0.5</v>
      </c>
      <c r="T20" s="108">
        <v>24</v>
      </c>
      <c r="U20" s="108">
        <v>142</v>
      </c>
      <c r="V20" s="108">
        <v>117</v>
      </c>
      <c r="W20" s="108">
        <v>6.15</v>
      </c>
      <c r="X20" s="108">
        <v>10</v>
      </c>
      <c r="Y20" s="108">
        <v>1.65</v>
      </c>
      <c r="Z20" s="108">
        <v>30</v>
      </c>
      <c r="AA20" s="108">
        <v>1.67</v>
      </c>
      <c r="AB20" s="108">
        <v>659</v>
      </c>
      <c r="AC20" s="108">
        <v>5</v>
      </c>
      <c r="AD20" s="108">
        <v>1.73</v>
      </c>
      <c r="AE20" s="108">
        <v>79</v>
      </c>
      <c r="AF20" s="108">
        <v>1660</v>
      </c>
      <c r="AG20" s="108">
        <v>5</v>
      </c>
      <c r="AH20" s="391">
        <v>1.17</v>
      </c>
      <c r="AI20" s="108" t="s">
        <v>556</v>
      </c>
      <c r="AJ20" s="108">
        <v>15</v>
      </c>
      <c r="AK20" s="108">
        <v>237</v>
      </c>
      <c r="AL20" s="108" t="s">
        <v>557</v>
      </c>
      <c r="AM20" s="108">
        <v>0.85</v>
      </c>
      <c r="AN20" s="108" t="s">
        <v>558</v>
      </c>
      <c r="AO20" s="108" t="s">
        <v>558</v>
      </c>
      <c r="AP20" s="108">
        <v>179</v>
      </c>
      <c r="AQ20" s="108" t="s">
        <v>558</v>
      </c>
      <c r="AR20" s="108">
        <v>116</v>
      </c>
    </row>
    <row r="21" spans="1:44" x14ac:dyDescent="0.2">
      <c r="A21" s="108" t="s">
        <v>561</v>
      </c>
      <c r="B21" s="108">
        <v>46.5</v>
      </c>
      <c r="C21" s="108">
        <v>48</v>
      </c>
      <c r="D21" s="108">
        <v>1.5</v>
      </c>
      <c r="F21" s="108" t="s">
        <v>274</v>
      </c>
      <c r="K21" s="108">
        <v>5.0000000000000001E-4</v>
      </c>
      <c r="L21" s="108">
        <v>0.25</v>
      </c>
      <c r="M21" s="108">
        <v>6.98</v>
      </c>
      <c r="N21" s="108" t="s">
        <v>556</v>
      </c>
      <c r="O21" s="108">
        <v>1070</v>
      </c>
      <c r="P21" s="108">
        <v>1.4</v>
      </c>
      <c r="Q21" s="108">
        <v>4</v>
      </c>
      <c r="R21" s="108">
        <v>2.8</v>
      </c>
      <c r="S21" s="108">
        <v>0.7</v>
      </c>
      <c r="T21" s="108">
        <v>28</v>
      </c>
      <c r="U21" s="108">
        <v>172</v>
      </c>
      <c r="V21" s="108">
        <v>91</v>
      </c>
      <c r="W21" s="108">
        <v>6.36</v>
      </c>
      <c r="X21" s="108">
        <v>20</v>
      </c>
      <c r="Y21" s="108">
        <v>1.6</v>
      </c>
      <c r="Z21" s="108">
        <v>30</v>
      </c>
      <c r="AA21" s="108">
        <v>2.0499999999999998</v>
      </c>
      <c r="AB21" s="108">
        <v>1085</v>
      </c>
      <c r="AC21" s="108">
        <v>3</v>
      </c>
      <c r="AD21" s="108">
        <v>2.46</v>
      </c>
      <c r="AE21" s="108">
        <v>90</v>
      </c>
      <c r="AF21" s="108">
        <v>2130</v>
      </c>
      <c r="AG21" s="108">
        <v>3</v>
      </c>
      <c r="AH21" s="391">
        <v>1.1599999999999999</v>
      </c>
      <c r="AI21" s="108" t="s">
        <v>556</v>
      </c>
      <c r="AJ21" s="108">
        <v>18</v>
      </c>
      <c r="AK21" s="108">
        <v>254</v>
      </c>
      <c r="AL21" s="108" t="s">
        <v>557</v>
      </c>
      <c r="AM21" s="108">
        <v>0.98</v>
      </c>
      <c r="AN21" s="108">
        <v>10</v>
      </c>
      <c r="AO21" s="108" t="s">
        <v>558</v>
      </c>
      <c r="AP21" s="108">
        <v>200</v>
      </c>
      <c r="AQ21" s="108" t="s">
        <v>558</v>
      </c>
      <c r="AR21" s="108">
        <v>146</v>
      </c>
    </row>
    <row r="22" spans="1:44" x14ac:dyDescent="0.2">
      <c r="A22" s="108" t="s">
        <v>561</v>
      </c>
      <c r="B22" s="108">
        <v>48</v>
      </c>
      <c r="C22" s="108">
        <v>49</v>
      </c>
      <c r="D22" s="108">
        <v>1</v>
      </c>
      <c r="F22" s="108" t="s">
        <v>275</v>
      </c>
      <c r="K22" s="108">
        <v>5.0000000000000001E-4</v>
      </c>
      <c r="L22" s="108">
        <v>0.25</v>
      </c>
      <c r="M22" s="108">
        <v>6.39</v>
      </c>
      <c r="N22" s="108">
        <v>8</v>
      </c>
      <c r="O22" s="108">
        <v>220</v>
      </c>
      <c r="P22" s="108">
        <v>1.3</v>
      </c>
      <c r="Q22" s="108">
        <v>3</v>
      </c>
      <c r="R22" s="108">
        <v>3.87</v>
      </c>
      <c r="S22" s="108">
        <v>1.2</v>
      </c>
      <c r="T22" s="108">
        <v>32</v>
      </c>
      <c r="U22" s="108">
        <v>285</v>
      </c>
      <c r="V22" s="108">
        <v>78</v>
      </c>
      <c r="W22" s="108">
        <v>6.34</v>
      </c>
      <c r="X22" s="108">
        <v>10</v>
      </c>
      <c r="Y22" s="108">
        <v>1.48</v>
      </c>
      <c r="Z22" s="108">
        <v>30</v>
      </c>
      <c r="AA22" s="108">
        <v>2.33</v>
      </c>
      <c r="AB22" s="108">
        <v>897</v>
      </c>
      <c r="AC22" s="108">
        <v>11</v>
      </c>
      <c r="AD22" s="108">
        <v>1.52</v>
      </c>
      <c r="AE22" s="108">
        <v>156</v>
      </c>
      <c r="AF22" s="108">
        <v>1940</v>
      </c>
      <c r="AG22" s="108">
        <v>4</v>
      </c>
      <c r="AH22" s="391">
        <v>1.23</v>
      </c>
      <c r="AI22" s="108" t="s">
        <v>556</v>
      </c>
      <c r="AJ22" s="108">
        <v>24</v>
      </c>
      <c r="AK22" s="108">
        <v>288</v>
      </c>
      <c r="AL22" s="108" t="s">
        <v>557</v>
      </c>
      <c r="AM22" s="108">
        <v>0.98</v>
      </c>
      <c r="AN22" s="108" t="s">
        <v>558</v>
      </c>
      <c r="AO22" s="108" t="s">
        <v>558</v>
      </c>
      <c r="AP22" s="108">
        <v>347</v>
      </c>
      <c r="AQ22" s="108" t="s">
        <v>558</v>
      </c>
      <c r="AR22" s="108">
        <v>240</v>
      </c>
    </row>
    <row r="23" spans="1:44" x14ac:dyDescent="0.2">
      <c r="A23" s="108" t="s">
        <v>561</v>
      </c>
      <c r="B23" s="108">
        <v>49</v>
      </c>
      <c r="C23" s="108">
        <v>50</v>
      </c>
      <c r="D23" s="108">
        <v>1</v>
      </c>
      <c r="F23" s="108" t="s">
        <v>276</v>
      </c>
      <c r="K23" s="108">
        <v>5.0000000000000001E-4</v>
      </c>
      <c r="L23" s="108">
        <v>0.25</v>
      </c>
      <c r="M23" s="108">
        <v>5.86</v>
      </c>
      <c r="N23" s="108">
        <v>26</v>
      </c>
      <c r="O23" s="108">
        <v>210</v>
      </c>
      <c r="P23" s="108">
        <v>1.3</v>
      </c>
      <c r="Q23" s="108" t="s">
        <v>555</v>
      </c>
      <c r="R23" s="108">
        <v>1.98</v>
      </c>
      <c r="S23" s="108">
        <v>2.8</v>
      </c>
      <c r="T23" s="108">
        <v>27</v>
      </c>
      <c r="U23" s="108">
        <v>245</v>
      </c>
      <c r="V23" s="108">
        <v>78</v>
      </c>
      <c r="W23" s="108">
        <v>5.69</v>
      </c>
      <c r="X23" s="108">
        <v>20</v>
      </c>
      <c r="Y23" s="108">
        <v>1.54</v>
      </c>
      <c r="Z23" s="108">
        <v>30</v>
      </c>
      <c r="AA23" s="108">
        <v>1.64</v>
      </c>
      <c r="AB23" s="108">
        <v>564</v>
      </c>
      <c r="AC23" s="108">
        <v>10</v>
      </c>
      <c r="AD23" s="108">
        <v>1.07</v>
      </c>
      <c r="AE23" s="108">
        <v>146</v>
      </c>
      <c r="AF23" s="108">
        <v>2290</v>
      </c>
      <c r="AG23" s="108">
        <v>6</v>
      </c>
      <c r="AH23" s="390">
        <v>0.93</v>
      </c>
      <c r="AI23" s="108">
        <v>10</v>
      </c>
      <c r="AJ23" s="108">
        <v>18</v>
      </c>
      <c r="AK23" s="108">
        <v>145</v>
      </c>
      <c r="AL23" s="108" t="s">
        <v>557</v>
      </c>
      <c r="AM23" s="108">
        <v>0.85</v>
      </c>
      <c r="AN23" s="108" t="s">
        <v>558</v>
      </c>
      <c r="AO23" s="108" t="s">
        <v>558</v>
      </c>
      <c r="AP23" s="108">
        <v>330</v>
      </c>
      <c r="AQ23" s="108" t="s">
        <v>558</v>
      </c>
      <c r="AR23" s="108">
        <v>265</v>
      </c>
    </row>
    <row r="24" spans="1:44" x14ac:dyDescent="0.2">
      <c r="A24" s="108" t="s">
        <v>561</v>
      </c>
      <c r="B24" s="108">
        <v>50</v>
      </c>
      <c r="C24" s="108">
        <v>51</v>
      </c>
      <c r="D24" s="108">
        <v>1</v>
      </c>
      <c r="F24" s="108" t="s">
        <v>277</v>
      </c>
      <c r="K24" s="108">
        <v>5.0000000000000001E-4</v>
      </c>
      <c r="L24" s="108">
        <v>0.25</v>
      </c>
      <c r="M24" s="108">
        <v>1.79</v>
      </c>
      <c r="N24" s="108">
        <v>49</v>
      </c>
      <c r="O24" s="108">
        <v>990</v>
      </c>
      <c r="P24" s="108">
        <v>0.8</v>
      </c>
      <c r="Q24" s="108" t="s">
        <v>555</v>
      </c>
      <c r="R24" s="108">
        <v>0.68</v>
      </c>
      <c r="S24" s="108">
        <v>4.5999999999999996</v>
      </c>
      <c r="T24" s="108">
        <v>6</v>
      </c>
      <c r="U24" s="108">
        <v>79</v>
      </c>
      <c r="V24" s="108">
        <v>99</v>
      </c>
      <c r="W24" s="108">
        <v>1.5</v>
      </c>
      <c r="X24" s="108">
        <v>10</v>
      </c>
      <c r="Y24" s="108">
        <v>0.56000000000000005</v>
      </c>
      <c r="Z24" s="108">
        <v>10</v>
      </c>
      <c r="AA24" s="108">
        <v>0.27</v>
      </c>
      <c r="AB24" s="108">
        <v>125</v>
      </c>
      <c r="AC24" s="108">
        <v>33</v>
      </c>
      <c r="AD24" s="108">
        <v>7.0000000000000007E-2</v>
      </c>
      <c r="AE24" s="108">
        <v>78</v>
      </c>
      <c r="AF24" s="108">
        <v>1790</v>
      </c>
      <c r="AG24" s="108">
        <v>2</v>
      </c>
      <c r="AH24" s="108">
        <v>0.55000000000000004</v>
      </c>
      <c r="AI24" s="108">
        <v>6</v>
      </c>
      <c r="AJ24" s="108">
        <v>4</v>
      </c>
      <c r="AK24" s="108">
        <v>51</v>
      </c>
      <c r="AL24" s="108" t="s">
        <v>557</v>
      </c>
      <c r="AM24" s="108">
        <v>0.11</v>
      </c>
      <c r="AN24" s="108" t="s">
        <v>558</v>
      </c>
      <c r="AO24" s="108" t="s">
        <v>558</v>
      </c>
      <c r="AP24" s="108">
        <v>529</v>
      </c>
      <c r="AQ24" s="108" t="s">
        <v>558</v>
      </c>
      <c r="AR24" s="108">
        <v>300</v>
      </c>
    </row>
    <row r="25" spans="1:44" x14ac:dyDescent="0.2">
      <c r="A25" s="108" t="s">
        <v>561</v>
      </c>
      <c r="B25" s="108">
        <v>51</v>
      </c>
      <c r="C25" s="108">
        <v>52.5</v>
      </c>
      <c r="D25" s="108">
        <v>1.5</v>
      </c>
      <c r="F25" s="108" t="s">
        <v>278</v>
      </c>
      <c r="K25" s="108">
        <v>5.0000000000000001E-4</v>
      </c>
      <c r="L25" s="108">
        <v>0.25</v>
      </c>
      <c r="M25" s="108">
        <v>2.29</v>
      </c>
      <c r="N25" s="108">
        <v>85</v>
      </c>
      <c r="O25" s="108">
        <v>240</v>
      </c>
      <c r="P25" s="108">
        <v>1</v>
      </c>
      <c r="Q25" s="108" t="s">
        <v>555</v>
      </c>
      <c r="R25" s="108">
        <v>1.22</v>
      </c>
      <c r="S25" s="108">
        <v>3.7</v>
      </c>
      <c r="T25" s="108">
        <v>6</v>
      </c>
      <c r="U25" s="108">
        <v>85</v>
      </c>
      <c r="V25" s="108">
        <v>87</v>
      </c>
      <c r="W25" s="108">
        <v>1.67</v>
      </c>
      <c r="X25" s="108">
        <v>10</v>
      </c>
      <c r="Y25" s="108">
        <v>0.9</v>
      </c>
      <c r="Z25" s="108">
        <v>10</v>
      </c>
      <c r="AA25" s="108">
        <v>0.47</v>
      </c>
      <c r="AB25" s="108">
        <v>229</v>
      </c>
      <c r="AC25" s="108">
        <v>22</v>
      </c>
      <c r="AD25" s="108">
        <v>0.03</v>
      </c>
      <c r="AE25" s="108">
        <v>80</v>
      </c>
      <c r="AF25" s="108">
        <v>2000</v>
      </c>
      <c r="AG25" s="108">
        <v>7</v>
      </c>
      <c r="AH25" s="108">
        <v>0.73</v>
      </c>
      <c r="AI25" s="108">
        <v>18</v>
      </c>
      <c r="AJ25" s="108">
        <v>5</v>
      </c>
      <c r="AK25" s="108">
        <v>73</v>
      </c>
      <c r="AL25" s="108" t="s">
        <v>557</v>
      </c>
      <c r="AM25" s="108">
        <v>0.12</v>
      </c>
      <c r="AN25" s="108" t="s">
        <v>558</v>
      </c>
      <c r="AO25" s="108" t="s">
        <v>558</v>
      </c>
      <c r="AP25" s="108">
        <v>403</v>
      </c>
      <c r="AQ25" s="108" t="s">
        <v>558</v>
      </c>
      <c r="AR25" s="108">
        <v>284</v>
      </c>
    </row>
    <row r="26" spans="1:44" x14ac:dyDescent="0.2">
      <c r="A26" s="108" t="s">
        <v>561</v>
      </c>
      <c r="B26" s="108">
        <v>52.5</v>
      </c>
      <c r="C26" s="108">
        <v>53.5</v>
      </c>
      <c r="D26" s="108">
        <v>1</v>
      </c>
      <c r="F26" s="108" t="s">
        <v>279</v>
      </c>
      <c r="K26" s="108">
        <v>5.0000000000000001E-4</v>
      </c>
      <c r="L26" s="108">
        <v>0.25</v>
      </c>
      <c r="M26" s="108">
        <v>4.8499999999999996</v>
      </c>
      <c r="N26" s="391">
        <v>345</v>
      </c>
      <c r="O26" s="108">
        <v>640</v>
      </c>
      <c r="P26" s="108">
        <v>1.3</v>
      </c>
      <c r="Q26" s="108" t="s">
        <v>555</v>
      </c>
      <c r="R26" s="108">
        <v>1.1599999999999999</v>
      </c>
      <c r="S26" s="108" t="s">
        <v>559</v>
      </c>
      <c r="T26" s="108">
        <v>10</v>
      </c>
      <c r="U26" s="108">
        <v>69</v>
      </c>
      <c r="V26" s="108">
        <v>78</v>
      </c>
      <c r="W26" s="108">
        <v>2.4</v>
      </c>
      <c r="X26" s="108">
        <v>10</v>
      </c>
      <c r="Y26" s="108">
        <v>2.39</v>
      </c>
      <c r="Z26" s="108">
        <v>20</v>
      </c>
      <c r="AA26" s="108">
        <v>0.75</v>
      </c>
      <c r="AB26" s="108">
        <v>441</v>
      </c>
      <c r="AC26" s="108">
        <v>5</v>
      </c>
      <c r="AD26" s="108">
        <v>7.0000000000000007E-2</v>
      </c>
      <c r="AE26" s="108">
        <v>42</v>
      </c>
      <c r="AF26" s="108">
        <v>750</v>
      </c>
      <c r="AG26" s="108">
        <v>7</v>
      </c>
      <c r="AH26" s="390">
        <v>0.81</v>
      </c>
      <c r="AI26" s="108">
        <v>20</v>
      </c>
      <c r="AJ26" s="108">
        <v>9</v>
      </c>
      <c r="AK26" s="108">
        <v>118</v>
      </c>
      <c r="AL26" s="108" t="s">
        <v>557</v>
      </c>
      <c r="AM26" s="108">
        <v>0.22</v>
      </c>
      <c r="AN26" s="108" t="s">
        <v>558</v>
      </c>
      <c r="AO26" s="108" t="s">
        <v>558</v>
      </c>
      <c r="AP26" s="108">
        <v>160</v>
      </c>
      <c r="AQ26" s="108" t="s">
        <v>558</v>
      </c>
      <c r="AR26" s="108">
        <v>114</v>
      </c>
    </row>
    <row r="27" spans="1:44" x14ac:dyDescent="0.2">
      <c r="A27" s="108" t="s">
        <v>561</v>
      </c>
      <c r="B27" s="108">
        <v>53.5</v>
      </c>
      <c r="C27" s="108">
        <v>54.5</v>
      </c>
      <c r="D27" s="108">
        <v>1</v>
      </c>
      <c r="F27" s="108" t="s">
        <v>280</v>
      </c>
      <c r="K27" s="108">
        <v>5.0000000000000001E-4</v>
      </c>
      <c r="L27" s="108">
        <v>0.25</v>
      </c>
      <c r="M27" s="108">
        <v>5.0999999999999996</v>
      </c>
      <c r="N27" s="390">
        <v>140</v>
      </c>
      <c r="O27" s="108">
        <v>240</v>
      </c>
      <c r="P27" s="108">
        <v>1.6</v>
      </c>
      <c r="Q27" s="108" t="s">
        <v>555</v>
      </c>
      <c r="R27" s="108">
        <v>1.21</v>
      </c>
      <c r="S27" s="108">
        <v>1.2</v>
      </c>
      <c r="T27" s="108">
        <v>16</v>
      </c>
      <c r="U27" s="108">
        <v>112</v>
      </c>
      <c r="V27" s="108">
        <v>92</v>
      </c>
      <c r="W27" s="108">
        <v>3.15</v>
      </c>
      <c r="X27" s="108">
        <v>10</v>
      </c>
      <c r="Y27" s="108">
        <v>1.77</v>
      </c>
      <c r="Z27" s="108">
        <v>20</v>
      </c>
      <c r="AA27" s="108">
        <v>0.84</v>
      </c>
      <c r="AB27" s="108">
        <v>654</v>
      </c>
      <c r="AC27" s="108">
        <v>10</v>
      </c>
      <c r="AD27" s="108">
        <v>0.85</v>
      </c>
      <c r="AE27" s="108">
        <v>92</v>
      </c>
      <c r="AF27" s="108">
        <v>1500</v>
      </c>
      <c r="AG27" s="108">
        <v>4</v>
      </c>
      <c r="AH27" s="391">
        <v>1.43</v>
      </c>
      <c r="AI27" s="108">
        <v>17</v>
      </c>
      <c r="AJ27" s="108">
        <v>11</v>
      </c>
      <c r="AK27" s="108">
        <v>130</v>
      </c>
      <c r="AL27" s="108" t="s">
        <v>557</v>
      </c>
      <c r="AM27" s="108">
        <v>0.32</v>
      </c>
      <c r="AN27" s="108" t="s">
        <v>558</v>
      </c>
      <c r="AO27" s="108" t="s">
        <v>558</v>
      </c>
      <c r="AP27" s="108">
        <v>243</v>
      </c>
      <c r="AQ27" s="108" t="s">
        <v>558</v>
      </c>
      <c r="AR27" s="108">
        <v>252</v>
      </c>
    </row>
    <row r="28" spans="1:44" x14ac:dyDescent="0.2">
      <c r="A28" s="108" t="s">
        <v>561</v>
      </c>
      <c r="B28" s="108">
        <v>54.5</v>
      </c>
      <c r="C28" s="108">
        <v>55.5</v>
      </c>
      <c r="D28" s="108">
        <v>1</v>
      </c>
      <c r="F28" s="108" t="s">
        <v>281</v>
      </c>
      <c r="K28" s="108">
        <v>6.0000000000000001E-3</v>
      </c>
      <c r="L28" s="108">
        <v>0.25</v>
      </c>
      <c r="M28" s="108">
        <v>4.83</v>
      </c>
      <c r="N28" s="108">
        <v>36</v>
      </c>
      <c r="O28" s="108">
        <v>120</v>
      </c>
      <c r="P28" s="108">
        <v>1.9</v>
      </c>
      <c r="Q28" s="108" t="s">
        <v>555</v>
      </c>
      <c r="R28" s="108">
        <v>2.33</v>
      </c>
      <c r="S28" s="108">
        <v>1.7</v>
      </c>
      <c r="T28" s="108">
        <v>15</v>
      </c>
      <c r="U28" s="108">
        <v>146</v>
      </c>
      <c r="V28" s="108">
        <v>101</v>
      </c>
      <c r="W28" s="108">
        <v>3.57</v>
      </c>
      <c r="X28" s="108">
        <v>10</v>
      </c>
      <c r="Y28" s="108">
        <v>1.56</v>
      </c>
      <c r="Z28" s="108">
        <v>20</v>
      </c>
      <c r="AA28" s="108">
        <v>1.1299999999999999</v>
      </c>
      <c r="AB28" s="108">
        <v>747</v>
      </c>
      <c r="AC28" s="108">
        <v>10</v>
      </c>
      <c r="AD28" s="108">
        <v>0.06</v>
      </c>
      <c r="AE28" s="108">
        <v>88</v>
      </c>
      <c r="AF28" s="108">
        <v>2250</v>
      </c>
      <c r="AG28" s="108">
        <v>3</v>
      </c>
      <c r="AH28" s="391">
        <v>1.27</v>
      </c>
      <c r="AI28" s="108">
        <v>7</v>
      </c>
      <c r="AJ28" s="108">
        <v>12</v>
      </c>
      <c r="AK28" s="108">
        <v>137</v>
      </c>
      <c r="AL28" s="108" t="s">
        <v>557</v>
      </c>
      <c r="AM28" s="108">
        <v>0.43</v>
      </c>
      <c r="AN28" s="108" t="s">
        <v>558</v>
      </c>
      <c r="AO28" s="108" t="s">
        <v>558</v>
      </c>
      <c r="AP28" s="108">
        <v>268</v>
      </c>
      <c r="AQ28" s="108" t="s">
        <v>558</v>
      </c>
      <c r="AR28" s="108">
        <v>242</v>
      </c>
    </row>
    <row r="29" spans="1:44" x14ac:dyDescent="0.2">
      <c r="A29" s="108" t="s">
        <v>561</v>
      </c>
      <c r="B29" s="108">
        <v>55.5</v>
      </c>
      <c r="C29" s="108">
        <v>56.5</v>
      </c>
      <c r="D29" s="108">
        <v>1</v>
      </c>
      <c r="F29" s="108" t="s">
        <v>282</v>
      </c>
      <c r="K29" s="108">
        <v>5.0000000000000001E-4</v>
      </c>
      <c r="L29" s="108">
        <v>0.25</v>
      </c>
      <c r="M29" s="108">
        <v>4.96</v>
      </c>
      <c r="N29" s="108">
        <v>26</v>
      </c>
      <c r="O29" s="108">
        <v>440</v>
      </c>
      <c r="P29" s="108">
        <v>1.7</v>
      </c>
      <c r="Q29" s="108" t="s">
        <v>555</v>
      </c>
      <c r="R29" s="108">
        <v>1.44</v>
      </c>
      <c r="S29" s="108" t="s">
        <v>559</v>
      </c>
      <c r="T29" s="108">
        <v>11</v>
      </c>
      <c r="U29" s="108">
        <v>104</v>
      </c>
      <c r="V29" s="108">
        <v>82</v>
      </c>
      <c r="W29" s="108">
        <v>3.23</v>
      </c>
      <c r="X29" s="108">
        <v>10</v>
      </c>
      <c r="Y29" s="108">
        <v>1.68</v>
      </c>
      <c r="Z29" s="108">
        <v>20</v>
      </c>
      <c r="AA29" s="108">
        <v>1.52</v>
      </c>
      <c r="AB29" s="108">
        <v>545</v>
      </c>
      <c r="AC29" s="108">
        <v>19</v>
      </c>
      <c r="AD29" s="108">
        <v>0.37</v>
      </c>
      <c r="AE29" s="108">
        <v>78</v>
      </c>
      <c r="AF29" s="108">
        <v>2120</v>
      </c>
      <c r="AG29" s="108">
        <v>13</v>
      </c>
      <c r="AH29" s="108">
        <v>0.6</v>
      </c>
      <c r="AI29" s="108">
        <v>8</v>
      </c>
      <c r="AJ29" s="108">
        <v>10</v>
      </c>
      <c r="AK29" s="108">
        <v>108</v>
      </c>
      <c r="AL29" s="108" t="s">
        <v>557</v>
      </c>
      <c r="AM29" s="108">
        <v>0.28999999999999998</v>
      </c>
      <c r="AN29" s="108" t="s">
        <v>558</v>
      </c>
      <c r="AO29" s="108" t="s">
        <v>558</v>
      </c>
      <c r="AP29" s="108">
        <v>228</v>
      </c>
      <c r="AQ29" s="108" t="s">
        <v>558</v>
      </c>
      <c r="AR29" s="108">
        <v>188</v>
      </c>
    </row>
    <row r="30" spans="1:44" x14ac:dyDescent="0.2">
      <c r="A30" s="108" t="s">
        <v>561</v>
      </c>
      <c r="B30" s="108">
        <v>56.5</v>
      </c>
      <c r="C30" s="108">
        <v>57.5</v>
      </c>
      <c r="D30" s="108">
        <v>1</v>
      </c>
      <c r="F30" s="108" t="s">
        <v>283</v>
      </c>
      <c r="K30" s="108">
        <v>5.0000000000000001E-4</v>
      </c>
      <c r="L30" s="108">
        <v>0.25</v>
      </c>
      <c r="M30" s="108">
        <v>3.68</v>
      </c>
      <c r="N30" s="108">
        <v>37</v>
      </c>
      <c r="O30" s="108">
        <v>310</v>
      </c>
      <c r="P30" s="108">
        <v>1.4</v>
      </c>
      <c r="Q30" s="108" t="s">
        <v>555</v>
      </c>
      <c r="R30" s="108">
        <v>2.1</v>
      </c>
      <c r="S30" s="108">
        <v>1.2</v>
      </c>
      <c r="T30" s="108">
        <v>16</v>
      </c>
      <c r="U30" s="108">
        <v>144</v>
      </c>
      <c r="V30" s="108">
        <v>96</v>
      </c>
      <c r="W30" s="108">
        <v>2.83</v>
      </c>
      <c r="X30" s="108">
        <v>10</v>
      </c>
      <c r="Y30" s="108">
        <v>1.78</v>
      </c>
      <c r="Z30" s="108">
        <v>20</v>
      </c>
      <c r="AA30" s="108">
        <v>1.07</v>
      </c>
      <c r="AB30" s="108">
        <v>635</v>
      </c>
      <c r="AC30" s="108">
        <v>14</v>
      </c>
      <c r="AD30" s="108">
        <v>0.06</v>
      </c>
      <c r="AE30" s="108">
        <v>129</v>
      </c>
      <c r="AF30" s="108">
        <v>3050</v>
      </c>
      <c r="AG30" s="108">
        <v>4</v>
      </c>
      <c r="AH30" s="390">
        <v>0.84</v>
      </c>
      <c r="AI30" s="108">
        <v>10</v>
      </c>
      <c r="AJ30" s="108">
        <v>10</v>
      </c>
      <c r="AK30" s="108">
        <v>159</v>
      </c>
      <c r="AL30" s="108" t="s">
        <v>557</v>
      </c>
      <c r="AM30" s="108">
        <v>0.43</v>
      </c>
      <c r="AN30" s="108" t="s">
        <v>558</v>
      </c>
      <c r="AO30" s="108" t="s">
        <v>558</v>
      </c>
      <c r="AP30" s="108">
        <v>330</v>
      </c>
      <c r="AQ30" s="108" t="s">
        <v>558</v>
      </c>
      <c r="AR30" s="108">
        <v>256</v>
      </c>
    </row>
    <row r="31" spans="1:44" x14ac:dyDescent="0.2">
      <c r="A31" s="108" t="s">
        <v>561</v>
      </c>
      <c r="B31" s="108">
        <v>57.5</v>
      </c>
      <c r="C31" s="108">
        <v>58.4</v>
      </c>
      <c r="D31" s="108">
        <v>0.89999999999999858</v>
      </c>
      <c r="F31" s="108" t="s">
        <v>284</v>
      </c>
      <c r="G31" s="108">
        <v>57.5</v>
      </c>
      <c r="H31" s="108">
        <v>60.3</v>
      </c>
      <c r="I31" s="108">
        <f>SUMPRODUCT(K31:K33,D31:D33)/SUM(D31:D33)</f>
        <v>4.407142857142856E-2</v>
      </c>
      <c r="J31" s="108">
        <f>SUMPRODUCT(L31:L33,D31:D33)/SUM(D31:D33)</f>
        <v>2.1178571428571429</v>
      </c>
      <c r="K31" s="391">
        <v>5.2999999999999999E-2</v>
      </c>
      <c r="L31" s="108">
        <v>0.9</v>
      </c>
      <c r="M31" s="108">
        <v>3.67</v>
      </c>
      <c r="N31" s="108">
        <v>55</v>
      </c>
      <c r="O31" s="108">
        <v>120</v>
      </c>
      <c r="P31" s="108">
        <v>1.2</v>
      </c>
      <c r="Q31" s="108" t="s">
        <v>555</v>
      </c>
      <c r="R31" s="108">
        <v>2.88</v>
      </c>
      <c r="S31" s="108">
        <v>1.6</v>
      </c>
      <c r="T31" s="108">
        <v>12</v>
      </c>
      <c r="U31" s="108">
        <v>95</v>
      </c>
      <c r="V31" s="108">
        <v>74</v>
      </c>
      <c r="W31" s="108">
        <v>2.75</v>
      </c>
      <c r="X31" s="108">
        <v>10</v>
      </c>
      <c r="Y31" s="108">
        <v>1.58</v>
      </c>
      <c r="Z31" s="108">
        <v>30</v>
      </c>
      <c r="AA31" s="108">
        <v>1.02</v>
      </c>
      <c r="AB31" s="108">
        <v>502</v>
      </c>
      <c r="AC31" s="390">
        <v>140</v>
      </c>
      <c r="AD31" s="108">
        <v>0.03</v>
      </c>
      <c r="AE31" s="108">
        <v>66</v>
      </c>
      <c r="AF31" s="108">
        <v>3450</v>
      </c>
      <c r="AG31" s="390">
        <v>97</v>
      </c>
      <c r="AH31" s="392">
        <v>1.59</v>
      </c>
      <c r="AI31" s="108">
        <v>8</v>
      </c>
      <c r="AJ31" s="108">
        <v>10</v>
      </c>
      <c r="AK31" s="108">
        <v>208</v>
      </c>
      <c r="AL31" s="108" t="s">
        <v>557</v>
      </c>
      <c r="AM31" s="108">
        <v>0.27</v>
      </c>
      <c r="AN31" s="108" t="s">
        <v>558</v>
      </c>
      <c r="AO31" s="108">
        <v>10</v>
      </c>
      <c r="AP31" s="108">
        <v>162</v>
      </c>
      <c r="AQ31" s="108">
        <v>10</v>
      </c>
      <c r="AR31" s="108">
        <v>131</v>
      </c>
    </row>
    <row r="32" spans="1:44" x14ac:dyDescent="0.2">
      <c r="A32" s="108" t="s">
        <v>561</v>
      </c>
      <c r="B32" s="108">
        <v>58.4</v>
      </c>
      <c r="C32" s="108">
        <v>59.4</v>
      </c>
      <c r="D32" s="108">
        <v>1</v>
      </c>
      <c r="F32" s="108" t="s">
        <v>285</v>
      </c>
      <c r="I32" s="108">
        <f>SUM(D31:D33)</f>
        <v>2.7999999999999972</v>
      </c>
      <c r="J32" s="108">
        <f>SUM(D31:D33)</f>
        <v>2.7999999999999972</v>
      </c>
      <c r="K32" s="390">
        <v>3.6999999999999998E-2</v>
      </c>
      <c r="L32" s="391">
        <v>1.7</v>
      </c>
      <c r="M32" s="108">
        <v>3.71</v>
      </c>
      <c r="N32" s="108">
        <v>37</v>
      </c>
      <c r="O32" s="108">
        <v>200</v>
      </c>
      <c r="P32" s="108">
        <v>1.1000000000000001</v>
      </c>
      <c r="Q32" s="108" t="s">
        <v>555</v>
      </c>
      <c r="R32" s="108">
        <v>2.1800000000000002</v>
      </c>
      <c r="S32" s="108">
        <v>0.7</v>
      </c>
      <c r="T32" s="108">
        <v>10</v>
      </c>
      <c r="U32" s="108">
        <v>75</v>
      </c>
      <c r="V32" s="108">
        <v>63</v>
      </c>
      <c r="W32" s="108">
        <v>2.76</v>
      </c>
      <c r="X32" s="108">
        <v>10</v>
      </c>
      <c r="Y32" s="108">
        <v>1.19</v>
      </c>
      <c r="Z32" s="108">
        <v>20</v>
      </c>
      <c r="AA32" s="108">
        <v>1.05</v>
      </c>
      <c r="AB32" s="108">
        <v>378</v>
      </c>
      <c r="AC32" s="390">
        <v>64</v>
      </c>
      <c r="AD32" s="108">
        <v>0.02</v>
      </c>
      <c r="AE32" s="108">
        <v>46</v>
      </c>
      <c r="AF32" s="108">
        <v>1290</v>
      </c>
      <c r="AG32" s="108">
        <v>23</v>
      </c>
      <c r="AH32" s="392">
        <v>1.89</v>
      </c>
      <c r="AI32" s="108">
        <v>6</v>
      </c>
      <c r="AJ32" s="108">
        <v>6</v>
      </c>
      <c r="AK32" s="108">
        <v>224</v>
      </c>
      <c r="AL32" s="108" t="s">
        <v>557</v>
      </c>
      <c r="AM32" s="108">
        <v>0.22</v>
      </c>
      <c r="AN32" s="108" t="s">
        <v>558</v>
      </c>
      <c r="AO32" s="108" t="s">
        <v>558</v>
      </c>
      <c r="AP32" s="108">
        <v>112</v>
      </c>
      <c r="AQ32" s="108">
        <v>10</v>
      </c>
      <c r="AR32" s="108">
        <v>79</v>
      </c>
    </row>
    <row r="33" spans="1:44" x14ac:dyDescent="0.2">
      <c r="A33" s="108" t="s">
        <v>561</v>
      </c>
      <c r="B33" s="108">
        <v>59.4</v>
      </c>
      <c r="C33" s="108">
        <v>60.3</v>
      </c>
      <c r="D33" s="108">
        <v>0.89999999999999858</v>
      </c>
      <c r="F33" s="108" t="s">
        <v>286</v>
      </c>
      <c r="K33" s="390">
        <v>4.2999999999999997E-2</v>
      </c>
      <c r="L33" s="391">
        <v>3.8</v>
      </c>
      <c r="M33" s="108">
        <v>3.22</v>
      </c>
      <c r="N33" s="390">
        <v>118</v>
      </c>
      <c r="O33" s="108">
        <v>190</v>
      </c>
      <c r="P33" s="108">
        <v>1.1000000000000001</v>
      </c>
      <c r="Q33" s="108" t="s">
        <v>555</v>
      </c>
      <c r="R33" s="108">
        <v>2.15</v>
      </c>
      <c r="S33" s="108">
        <v>1.1000000000000001</v>
      </c>
      <c r="T33" s="108">
        <v>16</v>
      </c>
      <c r="U33" s="108">
        <v>87</v>
      </c>
      <c r="V33" s="108">
        <v>103</v>
      </c>
      <c r="W33" s="108">
        <v>3.89</v>
      </c>
      <c r="X33" s="108">
        <v>10</v>
      </c>
      <c r="Y33" s="108">
        <v>0.82</v>
      </c>
      <c r="Z33" s="108">
        <v>20</v>
      </c>
      <c r="AA33" s="108">
        <v>0.97</v>
      </c>
      <c r="AB33" s="108">
        <v>739</v>
      </c>
      <c r="AC33" s="390">
        <v>58</v>
      </c>
      <c r="AD33" s="108">
        <v>0.02</v>
      </c>
      <c r="AE33" s="108">
        <v>61</v>
      </c>
      <c r="AF33" s="108">
        <v>2260</v>
      </c>
      <c r="AG33" s="108">
        <v>30</v>
      </c>
      <c r="AH33" s="392">
        <v>2.4900000000000002</v>
      </c>
      <c r="AI33" s="108">
        <v>13</v>
      </c>
      <c r="AJ33" s="108">
        <v>8</v>
      </c>
      <c r="AK33" s="108">
        <v>254</v>
      </c>
      <c r="AL33" s="108" t="s">
        <v>557</v>
      </c>
      <c r="AM33" s="108">
        <v>0.31</v>
      </c>
      <c r="AN33" s="108" t="s">
        <v>558</v>
      </c>
      <c r="AO33" s="108" t="s">
        <v>558</v>
      </c>
      <c r="AP33" s="108">
        <v>167</v>
      </c>
      <c r="AQ33" s="108">
        <v>30</v>
      </c>
      <c r="AR33" s="108">
        <v>129</v>
      </c>
    </row>
    <row r="34" spans="1:44" x14ac:dyDescent="0.2">
      <c r="A34" s="108" t="s">
        <v>561</v>
      </c>
      <c r="B34" s="108">
        <v>60.3</v>
      </c>
      <c r="C34" s="108">
        <v>61.5</v>
      </c>
      <c r="D34" s="108">
        <v>1.2000000000000028</v>
      </c>
      <c r="F34" s="108" t="s">
        <v>287</v>
      </c>
      <c r="K34" s="108">
        <v>6.0000000000000001E-3</v>
      </c>
      <c r="L34" s="108">
        <v>0.25</v>
      </c>
      <c r="M34" s="108">
        <v>1.71</v>
      </c>
      <c r="N34" s="108">
        <v>27</v>
      </c>
      <c r="O34" s="108">
        <v>470</v>
      </c>
      <c r="P34" s="108">
        <v>0.6</v>
      </c>
      <c r="Q34" s="108" t="s">
        <v>555</v>
      </c>
      <c r="R34" s="108">
        <v>0.83</v>
      </c>
      <c r="S34" s="108">
        <v>0.7</v>
      </c>
      <c r="T34" s="108">
        <v>10</v>
      </c>
      <c r="U34" s="108">
        <v>51</v>
      </c>
      <c r="V34" s="108">
        <v>61</v>
      </c>
      <c r="W34" s="108">
        <v>1.79</v>
      </c>
      <c r="X34" s="108">
        <v>10</v>
      </c>
      <c r="Y34" s="108">
        <v>0.31</v>
      </c>
      <c r="Z34" s="108">
        <v>10</v>
      </c>
      <c r="AA34" s="108">
        <v>0.34</v>
      </c>
      <c r="AB34" s="108">
        <v>392</v>
      </c>
      <c r="AC34" s="108">
        <v>13</v>
      </c>
      <c r="AD34" s="108">
        <v>0.35</v>
      </c>
      <c r="AE34" s="108">
        <v>38</v>
      </c>
      <c r="AF34" s="108">
        <v>1870</v>
      </c>
      <c r="AG34" s="108">
        <v>21</v>
      </c>
      <c r="AH34" s="391">
        <v>1.04</v>
      </c>
      <c r="AI34" s="108" t="s">
        <v>556</v>
      </c>
      <c r="AJ34" s="108">
        <v>4</v>
      </c>
      <c r="AK34" s="108">
        <v>85</v>
      </c>
      <c r="AL34" s="108" t="s">
        <v>557</v>
      </c>
      <c r="AM34" s="108">
        <v>0.14000000000000001</v>
      </c>
      <c r="AN34" s="108" t="s">
        <v>558</v>
      </c>
      <c r="AO34" s="108" t="s">
        <v>558</v>
      </c>
      <c r="AP34" s="108">
        <v>102</v>
      </c>
      <c r="AQ34" s="108" t="s">
        <v>558</v>
      </c>
      <c r="AR34" s="108">
        <v>76</v>
      </c>
    </row>
    <row r="35" spans="1:44" x14ac:dyDescent="0.2">
      <c r="A35" s="108" t="s">
        <v>561</v>
      </c>
      <c r="B35" s="108">
        <v>61.5</v>
      </c>
      <c r="C35" s="108">
        <v>63</v>
      </c>
      <c r="D35" s="108">
        <v>1.5</v>
      </c>
      <c r="F35" s="108" t="s">
        <v>288</v>
      </c>
      <c r="K35" s="108">
        <v>8.0000000000000002E-3</v>
      </c>
      <c r="L35" s="108">
        <v>0.25</v>
      </c>
      <c r="M35" s="108">
        <v>2.69</v>
      </c>
      <c r="N35" s="108">
        <v>9</v>
      </c>
      <c r="O35" s="108">
        <v>400</v>
      </c>
      <c r="P35" s="108">
        <v>0.8</v>
      </c>
      <c r="Q35" s="108" t="s">
        <v>555</v>
      </c>
      <c r="R35" s="108">
        <v>0.98</v>
      </c>
      <c r="S35" s="108">
        <v>0.5</v>
      </c>
      <c r="T35" s="108">
        <v>14</v>
      </c>
      <c r="U35" s="108">
        <v>64</v>
      </c>
      <c r="V35" s="108">
        <v>61</v>
      </c>
      <c r="W35" s="108">
        <v>2.68</v>
      </c>
      <c r="X35" s="108">
        <v>10</v>
      </c>
      <c r="Y35" s="108">
        <v>0.56999999999999995</v>
      </c>
      <c r="Z35" s="108">
        <v>20</v>
      </c>
      <c r="AA35" s="108">
        <v>0.61</v>
      </c>
      <c r="AB35" s="108">
        <v>742</v>
      </c>
      <c r="AC35" s="108">
        <v>11</v>
      </c>
      <c r="AD35" s="108">
        <v>0.15</v>
      </c>
      <c r="AE35" s="108">
        <v>57</v>
      </c>
      <c r="AF35" s="108">
        <v>2250</v>
      </c>
      <c r="AG35" s="108">
        <v>16</v>
      </c>
      <c r="AH35" s="391">
        <v>1.1499999999999999</v>
      </c>
      <c r="AI35" s="108" t="s">
        <v>556</v>
      </c>
      <c r="AJ35" s="108">
        <v>6</v>
      </c>
      <c r="AK35" s="108">
        <v>106</v>
      </c>
      <c r="AL35" s="108" t="s">
        <v>557</v>
      </c>
      <c r="AM35" s="108">
        <v>0.23</v>
      </c>
      <c r="AN35" s="108" t="s">
        <v>558</v>
      </c>
      <c r="AO35" s="108" t="s">
        <v>558</v>
      </c>
      <c r="AP35" s="108">
        <v>133</v>
      </c>
      <c r="AQ35" s="108" t="s">
        <v>558</v>
      </c>
      <c r="AR35" s="108">
        <v>115</v>
      </c>
    </row>
    <row r="36" spans="1:44" x14ac:dyDescent="0.2">
      <c r="A36" s="108" t="s">
        <v>561</v>
      </c>
      <c r="B36" s="108">
        <v>63</v>
      </c>
      <c r="C36" s="108">
        <v>64</v>
      </c>
      <c r="D36" s="108">
        <v>1</v>
      </c>
      <c r="F36" s="108" t="s">
        <v>289</v>
      </c>
      <c r="K36" s="108">
        <v>4.0000000000000001E-3</v>
      </c>
      <c r="L36" s="108">
        <v>0.25</v>
      </c>
      <c r="M36" s="108">
        <v>2.98</v>
      </c>
      <c r="N36" s="108">
        <v>20</v>
      </c>
      <c r="O36" s="108">
        <v>440</v>
      </c>
      <c r="P36" s="108">
        <v>1.1000000000000001</v>
      </c>
      <c r="Q36" s="108" t="s">
        <v>555</v>
      </c>
      <c r="R36" s="108">
        <v>1.65</v>
      </c>
      <c r="S36" s="108">
        <v>0.7</v>
      </c>
      <c r="T36" s="108">
        <v>16</v>
      </c>
      <c r="U36" s="108">
        <v>83</v>
      </c>
      <c r="V36" s="108">
        <v>92</v>
      </c>
      <c r="W36" s="108">
        <v>3.26</v>
      </c>
      <c r="X36" s="108">
        <v>10</v>
      </c>
      <c r="Y36" s="108">
        <v>1.22</v>
      </c>
      <c r="Z36" s="108">
        <v>20</v>
      </c>
      <c r="AA36" s="108">
        <v>1.07</v>
      </c>
      <c r="AB36" s="108">
        <v>942</v>
      </c>
      <c r="AC36" s="108">
        <v>8</v>
      </c>
      <c r="AD36" s="108">
        <v>0.02</v>
      </c>
      <c r="AE36" s="108">
        <v>51</v>
      </c>
      <c r="AF36" s="108">
        <v>2180</v>
      </c>
      <c r="AG36" s="108">
        <v>12</v>
      </c>
      <c r="AH36" s="391">
        <v>1.24</v>
      </c>
      <c r="AI36" s="108">
        <v>5</v>
      </c>
      <c r="AJ36" s="108">
        <v>9</v>
      </c>
      <c r="AK36" s="108">
        <v>129</v>
      </c>
      <c r="AL36" s="108" t="s">
        <v>557</v>
      </c>
      <c r="AM36" s="108">
        <v>0.25</v>
      </c>
      <c r="AN36" s="108">
        <v>10</v>
      </c>
      <c r="AO36" s="108" t="s">
        <v>558</v>
      </c>
      <c r="AP36" s="108">
        <v>158</v>
      </c>
      <c r="AQ36" s="108" t="s">
        <v>558</v>
      </c>
      <c r="AR36" s="108">
        <v>113</v>
      </c>
    </row>
    <row r="37" spans="1:44" x14ac:dyDescent="0.2">
      <c r="A37" s="108" t="s">
        <v>561</v>
      </c>
      <c r="B37" s="108">
        <v>64</v>
      </c>
      <c r="C37" s="108">
        <v>65</v>
      </c>
      <c r="D37" s="108">
        <v>1</v>
      </c>
      <c r="F37" s="108" t="s">
        <v>290</v>
      </c>
      <c r="K37" s="108">
        <v>1E-3</v>
      </c>
      <c r="L37" s="108">
        <v>0.25</v>
      </c>
      <c r="M37" s="108">
        <v>2.89</v>
      </c>
      <c r="N37" s="108">
        <v>17</v>
      </c>
      <c r="O37" s="108">
        <v>650</v>
      </c>
      <c r="P37" s="108">
        <v>0.8</v>
      </c>
      <c r="Q37" s="108" t="s">
        <v>555</v>
      </c>
      <c r="R37" s="108">
        <v>0.92</v>
      </c>
      <c r="S37" s="108">
        <v>0.7</v>
      </c>
      <c r="T37" s="108">
        <v>15</v>
      </c>
      <c r="U37" s="108">
        <v>63</v>
      </c>
      <c r="V37" s="108">
        <v>85</v>
      </c>
      <c r="W37" s="108">
        <v>3.33</v>
      </c>
      <c r="X37" s="108">
        <v>10</v>
      </c>
      <c r="Y37" s="108">
        <v>1.26</v>
      </c>
      <c r="Z37" s="108">
        <v>20</v>
      </c>
      <c r="AA37" s="108">
        <v>1.1299999999999999</v>
      </c>
      <c r="AB37" s="108">
        <v>745</v>
      </c>
      <c r="AC37" s="108">
        <v>3</v>
      </c>
      <c r="AD37" s="108">
        <v>0.1</v>
      </c>
      <c r="AE37" s="108">
        <v>47</v>
      </c>
      <c r="AF37" s="108">
        <v>1910</v>
      </c>
      <c r="AG37" s="108">
        <v>13</v>
      </c>
      <c r="AH37" s="391">
        <v>1.05</v>
      </c>
      <c r="AI37" s="108" t="s">
        <v>556</v>
      </c>
      <c r="AJ37" s="108">
        <v>7</v>
      </c>
      <c r="AK37" s="108">
        <v>73</v>
      </c>
      <c r="AL37" s="108" t="s">
        <v>557</v>
      </c>
      <c r="AM37" s="108">
        <v>0.39</v>
      </c>
      <c r="AN37" s="108" t="s">
        <v>558</v>
      </c>
      <c r="AO37" s="108" t="s">
        <v>558</v>
      </c>
      <c r="AP37" s="108">
        <v>118</v>
      </c>
      <c r="AQ37" s="108" t="s">
        <v>558</v>
      </c>
      <c r="AR37" s="108">
        <v>108</v>
      </c>
    </row>
    <row r="38" spans="1:44" x14ac:dyDescent="0.2">
      <c r="A38" s="108" t="s">
        <v>561</v>
      </c>
      <c r="B38" s="108">
        <v>65</v>
      </c>
      <c r="C38" s="108">
        <v>65.75</v>
      </c>
      <c r="D38" s="108">
        <v>0.75</v>
      </c>
      <c r="F38" s="108" t="s">
        <v>291</v>
      </c>
      <c r="K38" s="108">
        <v>5.0000000000000001E-4</v>
      </c>
      <c r="L38" s="108">
        <v>0.25</v>
      </c>
      <c r="M38" s="108">
        <v>2.27</v>
      </c>
      <c r="N38" s="108">
        <v>10</v>
      </c>
      <c r="O38" s="108">
        <v>760</v>
      </c>
      <c r="P38" s="108">
        <v>0.6</v>
      </c>
      <c r="Q38" s="108" t="s">
        <v>555</v>
      </c>
      <c r="R38" s="108">
        <v>0.71</v>
      </c>
      <c r="S38" s="108">
        <v>0.5</v>
      </c>
      <c r="T38" s="108">
        <v>10</v>
      </c>
      <c r="U38" s="108">
        <v>60</v>
      </c>
      <c r="V38" s="108">
        <v>63</v>
      </c>
      <c r="W38" s="108">
        <v>2.56</v>
      </c>
      <c r="X38" s="108">
        <v>10</v>
      </c>
      <c r="Y38" s="108">
        <v>0.94</v>
      </c>
      <c r="Z38" s="108">
        <v>10</v>
      </c>
      <c r="AA38" s="108">
        <v>0.9</v>
      </c>
      <c r="AB38" s="108">
        <v>451</v>
      </c>
      <c r="AC38" s="108">
        <v>7</v>
      </c>
      <c r="AD38" s="108">
        <v>7.0000000000000007E-2</v>
      </c>
      <c r="AE38" s="108">
        <v>41</v>
      </c>
      <c r="AF38" s="108">
        <v>2160</v>
      </c>
      <c r="AG38" s="108">
        <v>5</v>
      </c>
      <c r="AH38" s="108">
        <v>0.7</v>
      </c>
      <c r="AI38" s="108" t="s">
        <v>556</v>
      </c>
      <c r="AJ38" s="108">
        <v>5</v>
      </c>
      <c r="AK38" s="108">
        <v>61</v>
      </c>
      <c r="AL38" s="108" t="s">
        <v>557</v>
      </c>
      <c r="AM38" s="108">
        <v>0.23</v>
      </c>
      <c r="AN38" s="108" t="s">
        <v>558</v>
      </c>
      <c r="AO38" s="108" t="s">
        <v>558</v>
      </c>
      <c r="AP38" s="108">
        <v>156</v>
      </c>
      <c r="AQ38" s="108" t="s">
        <v>558</v>
      </c>
      <c r="AR38" s="108">
        <v>83</v>
      </c>
    </row>
    <row r="39" spans="1:44" x14ac:dyDescent="0.2">
      <c r="A39" s="108" t="s">
        <v>561</v>
      </c>
      <c r="B39" s="108">
        <v>65.75</v>
      </c>
      <c r="C39" s="108">
        <v>66.5</v>
      </c>
      <c r="D39" s="108">
        <v>0.75</v>
      </c>
      <c r="F39" s="108" t="s">
        <v>293</v>
      </c>
      <c r="K39" s="108">
        <v>1E-3</v>
      </c>
      <c r="L39" s="108">
        <v>0.25</v>
      </c>
      <c r="M39" s="108">
        <v>3.59</v>
      </c>
      <c r="N39" s="108">
        <v>25</v>
      </c>
      <c r="O39" s="108">
        <v>270</v>
      </c>
      <c r="P39" s="108">
        <v>1.2</v>
      </c>
      <c r="Q39" s="108" t="s">
        <v>555</v>
      </c>
      <c r="R39" s="108">
        <v>0.77</v>
      </c>
      <c r="S39" s="108">
        <v>0.7</v>
      </c>
      <c r="T39" s="108">
        <v>16</v>
      </c>
      <c r="U39" s="108">
        <v>68</v>
      </c>
      <c r="V39" s="108">
        <v>110</v>
      </c>
      <c r="W39" s="108">
        <v>3.41</v>
      </c>
      <c r="X39" s="108">
        <v>10</v>
      </c>
      <c r="Y39" s="108">
        <v>1.5</v>
      </c>
      <c r="Z39" s="108">
        <v>20</v>
      </c>
      <c r="AA39" s="108">
        <v>0.9</v>
      </c>
      <c r="AB39" s="108">
        <v>923</v>
      </c>
      <c r="AC39" s="108">
        <v>6</v>
      </c>
      <c r="AD39" s="108">
        <v>0.04</v>
      </c>
      <c r="AE39" s="108">
        <v>55</v>
      </c>
      <c r="AF39" s="108">
        <v>2670</v>
      </c>
      <c r="AG39" s="108">
        <v>8</v>
      </c>
      <c r="AH39" s="391">
        <v>1.34</v>
      </c>
      <c r="AI39" s="108">
        <v>7</v>
      </c>
      <c r="AJ39" s="108">
        <v>8</v>
      </c>
      <c r="AK39" s="108">
        <v>58</v>
      </c>
      <c r="AL39" s="108" t="s">
        <v>557</v>
      </c>
      <c r="AM39" s="108">
        <v>0.21</v>
      </c>
      <c r="AN39" s="108" t="s">
        <v>558</v>
      </c>
      <c r="AO39" s="108" t="s">
        <v>558</v>
      </c>
      <c r="AP39" s="108">
        <v>154</v>
      </c>
      <c r="AQ39" s="108" t="s">
        <v>558</v>
      </c>
      <c r="AR39" s="108">
        <v>121</v>
      </c>
    </row>
    <row r="40" spans="1:44" x14ac:dyDescent="0.2">
      <c r="A40" s="108" t="s">
        <v>561</v>
      </c>
      <c r="B40" s="108">
        <v>66.5</v>
      </c>
      <c r="C40" s="108">
        <v>67.5</v>
      </c>
      <c r="D40" s="108">
        <v>1</v>
      </c>
      <c r="F40" s="108" t="s">
        <v>294</v>
      </c>
      <c r="K40" s="108">
        <v>6.0000000000000001E-3</v>
      </c>
      <c r="L40" s="108">
        <v>0.25</v>
      </c>
      <c r="M40" s="108">
        <v>4.57</v>
      </c>
      <c r="N40" s="108">
        <v>71</v>
      </c>
      <c r="O40" s="108">
        <v>150</v>
      </c>
      <c r="P40" s="108">
        <v>1.3</v>
      </c>
      <c r="Q40" s="108" t="s">
        <v>555</v>
      </c>
      <c r="R40" s="108">
        <v>1.32</v>
      </c>
      <c r="S40" s="108">
        <v>1</v>
      </c>
      <c r="T40" s="108">
        <v>9</v>
      </c>
      <c r="U40" s="108">
        <v>86</v>
      </c>
      <c r="V40" s="108">
        <v>48</v>
      </c>
      <c r="W40" s="108">
        <v>2.65</v>
      </c>
      <c r="X40" s="108">
        <v>10</v>
      </c>
      <c r="Y40" s="108">
        <v>2.09</v>
      </c>
      <c r="Z40" s="108">
        <v>20</v>
      </c>
      <c r="AA40" s="108">
        <v>0.8</v>
      </c>
      <c r="AB40" s="108">
        <v>372</v>
      </c>
      <c r="AC40" s="108">
        <v>4</v>
      </c>
      <c r="AD40" s="108">
        <v>7.0000000000000007E-2</v>
      </c>
      <c r="AE40" s="108">
        <v>46</v>
      </c>
      <c r="AF40" s="108">
        <v>630</v>
      </c>
      <c r="AG40" s="108">
        <v>11</v>
      </c>
      <c r="AH40" s="391">
        <v>1.49</v>
      </c>
      <c r="AI40" s="108">
        <v>14</v>
      </c>
      <c r="AJ40" s="108">
        <v>9</v>
      </c>
      <c r="AK40" s="108">
        <v>127</v>
      </c>
      <c r="AL40" s="108" t="s">
        <v>557</v>
      </c>
      <c r="AM40" s="108">
        <v>0.26</v>
      </c>
      <c r="AN40" s="108" t="s">
        <v>558</v>
      </c>
      <c r="AO40" s="108" t="s">
        <v>558</v>
      </c>
      <c r="AP40" s="108">
        <v>190</v>
      </c>
      <c r="AQ40" s="108">
        <v>10</v>
      </c>
      <c r="AR40" s="108">
        <v>99</v>
      </c>
    </row>
    <row r="41" spans="1:44" x14ac:dyDescent="0.2">
      <c r="A41" s="108" t="s">
        <v>561</v>
      </c>
      <c r="B41" s="108">
        <v>67.5</v>
      </c>
      <c r="C41" s="108">
        <v>69</v>
      </c>
      <c r="D41" s="108">
        <v>1.5</v>
      </c>
      <c r="F41" s="108" t="s">
        <v>295</v>
      </c>
      <c r="K41" s="108">
        <v>2E-3</v>
      </c>
      <c r="L41" s="108">
        <v>0.25</v>
      </c>
      <c r="M41" s="108">
        <v>3.24</v>
      </c>
      <c r="N41" s="391">
        <v>351</v>
      </c>
      <c r="O41" s="108">
        <v>220</v>
      </c>
      <c r="P41" s="108">
        <v>0.9</v>
      </c>
      <c r="Q41" s="108" t="s">
        <v>555</v>
      </c>
      <c r="R41" s="108">
        <v>6.19</v>
      </c>
      <c r="S41" s="108">
        <v>0.7</v>
      </c>
      <c r="T41" s="108">
        <v>15</v>
      </c>
      <c r="U41" s="108">
        <v>158</v>
      </c>
      <c r="V41" s="108">
        <v>84</v>
      </c>
      <c r="W41" s="108">
        <v>3.15</v>
      </c>
      <c r="X41" s="108">
        <v>10</v>
      </c>
      <c r="Y41" s="108">
        <v>1.06</v>
      </c>
      <c r="Z41" s="108">
        <v>20</v>
      </c>
      <c r="AA41" s="108">
        <v>2.62</v>
      </c>
      <c r="AB41" s="108">
        <v>828</v>
      </c>
      <c r="AC41" s="108">
        <v>6</v>
      </c>
      <c r="AD41" s="108">
        <v>0.03</v>
      </c>
      <c r="AE41" s="108">
        <v>126</v>
      </c>
      <c r="AF41" s="108">
        <v>1660</v>
      </c>
      <c r="AG41" s="108">
        <v>15</v>
      </c>
      <c r="AH41" s="391">
        <v>1.1599999999999999</v>
      </c>
      <c r="AI41" s="108">
        <v>17</v>
      </c>
      <c r="AJ41" s="108">
        <v>8</v>
      </c>
      <c r="AK41" s="108">
        <v>251</v>
      </c>
      <c r="AL41" s="108" t="s">
        <v>557</v>
      </c>
      <c r="AM41" s="108">
        <v>0.23</v>
      </c>
      <c r="AN41" s="108" t="s">
        <v>558</v>
      </c>
      <c r="AO41" s="108" t="s">
        <v>558</v>
      </c>
      <c r="AP41" s="108">
        <v>144</v>
      </c>
      <c r="AQ41" s="108">
        <v>10</v>
      </c>
      <c r="AR41" s="108">
        <v>129</v>
      </c>
    </row>
    <row r="42" spans="1:44" x14ac:dyDescent="0.2">
      <c r="A42" s="108" t="s">
        <v>561</v>
      </c>
      <c r="B42" s="108">
        <v>69</v>
      </c>
      <c r="C42" s="108">
        <v>70.5</v>
      </c>
      <c r="D42" s="108">
        <v>1.5</v>
      </c>
      <c r="F42" s="108" t="s">
        <v>296</v>
      </c>
      <c r="K42" s="108">
        <v>5.0000000000000001E-4</v>
      </c>
      <c r="L42" s="108">
        <v>0.25</v>
      </c>
      <c r="M42" s="108">
        <v>5.16</v>
      </c>
      <c r="N42" s="390">
        <v>215</v>
      </c>
      <c r="O42" s="108">
        <v>8380</v>
      </c>
      <c r="P42" s="108">
        <v>1.2</v>
      </c>
      <c r="Q42" s="108" t="s">
        <v>555</v>
      </c>
      <c r="R42" s="108">
        <v>6.19</v>
      </c>
      <c r="S42" s="108" t="s">
        <v>559</v>
      </c>
      <c r="T42" s="108">
        <v>47</v>
      </c>
      <c r="U42" s="108">
        <v>699</v>
      </c>
      <c r="V42" s="108">
        <v>55</v>
      </c>
      <c r="W42" s="108">
        <v>5.12</v>
      </c>
      <c r="X42" s="108">
        <v>10</v>
      </c>
      <c r="Y42" s="108">
        <v>0.75</v>
      </c>
      <c r="Z42" s="108">
        <v>10</v>
      </c>
      <c r="AA42" s="108">
        <v>4.97</v>
      </c>
      <c r="AB42" s="108">
        <v>987</v>
      </c>
      <c r="AC42" s="108">
        <v>1</v>
      </c>
      <c r="AD42" s="108" t="s">
        <v>562</v>
      </c>
      <c r="AE42" s="390">
        <v>555</v>
      </c>
      <c r="AF42" s="108">
        <v>1370</v>
      </c>
      <c r="AG42" s="108">
        <v>4</v>
      </c>
      <c r="AH42" s="108">
        <v>0.45</v>
      </c>
      <c r="AI42" s="108">
        <v>11</v>
      </c>
      <c r="AJ42" s="108">
        <v>17</v>
      </c>
      <c r="AK42" s="108">
        <v>319</v>
      </c>
      <c r="AL42" s="108" t="s">
        <v>557</v>
      </c>
      <c r="AM42" s="108">
        <v>0.3</v>
      </c>
      <c r="AN42" s="108" t="s">
        <v>558</v>
      </c>
      <c r="AO42" s="108" t="s">
        <v>558</v>
      </c>
      <c r="AP42" s="108">
        <v>148</v>
      </c>
      <c r="AQ42" s="108" t="s">
        <v>558</v>
      </c>
      <c r="AR42" s="108">
        <v>70</v>
      </c>
    </row>
    <row r="43" spans="1:44" x14ac:dyDescent="0.2">
      <c r="A43" s="108" t="s">
        <v>561</v>
      </c>
      <c r="B43" s="108">
        <v>70.5</v>
      </c>
      <c r="C43" s="108">
        <v>72</v>
      </c>
      <c r="D43" s="108">
        <v>1.5</v>
      </c>
      <c r="F43" s="108" t="s">
        <v>297</v>
      </c>
      <c r="K43" s="108">
        <v>5.0000000000000001E-4</v>
      </c>
      <c r="L43" s="108">
        <v>0.25</v>
      </c>
      <c r="M43" s="108">
        <v>4.42</v>
      </c>
      <c r="N43" s="108">
        <v>95</v>
      </c>
      <c r="O43" s="108">
        <v>830</v>
      </c>
      <c r="P43" s="108">
        <v>1.1000000000000001</v>
      </c>
      <c r="Q43" s="108" t="s">
        <v>555</v>
      </c>
      <c r="R43" s="108">
        <v>6.35</v>
      </c>
      <c r="S43" s="108" t="s">
        <v>559</v>
      </c>
      <c r="T43" s="108">
        <v>50</v>
      </c>
      <c r="U43" s="108">
        <v>746</v>
      </c>
      <c r="V43" s="108">
        <v>45</v>
      </c>
      <c r="W43" s="108">
        <v>3.46</v>
      </c>
      <c r="X43" s="108">
        <v>10</v>
      </c>
      <c r="Y43" s="108">
        <v>0.61</v>
      </c>
      <c r="Z43" s="108">
        <v>10</v>
      </c>
      <c r="AA43" s="108">
        <v>4.1399999999999997</v>
      </c>
      <c r="AB43" s="108">
        <v>1220</v>
      </c>
      <c r="AC43" s="108">
        <v>3</v>
      </c>
      <c r="AD43" s="108">
        <v>0.01</v>
      </c>
      <c r="AE43" s="108">
        <v>486</v>
      </c>
      <c r="AF43" s="108">
        <v>1160</v>
      </c>
      <c r="AG43" s="108">
        <v>9</v>
      </c>
      <c r="AH43" s="108">
        <v>0.35</v>
      </c>
      <c r="AI43" s="108">
        <v>11</v>
      </c>
      <c r="AJ43" s="108">
        <v>18</v>
      </c>
      <c r="AK43" s="108">
        <v>303</v>
      </c>
      <c r="AL43" s="108" t="s">
        <v>557</v>
      </c>
      <c r="AM43" s="108">
        <v>0.28000000000000003</v>
      </c>
      <c r="AN43" s="108" t="s">
        <v>558</v>
      </c>
      <c r="AO43" s="108" t="s">
        <v>558</v>
      </c>
      <c r="AP43" s="108">
        <v>185</v>
      </c>
      <c r="AQ43" s="108" t="s">
        <v>558</v>
      </c>
      <c r="AR43" s="108">
        <v>130</v>
      </c>
    </row>
    <row r="44" spans="1:44" x14ac:dyDescent="0.2">
      <c r="A44" s="108" t="s">
        <v>561</v>
      </c>
      <c r="B44" s="108">
        <v>72</v>
      </c>
      <c r="C44" s="108">
        <v>72.5</v>
      </c>
      <c r="D44" s="108">
        <v>0.5</v>
      </c>
      <c r="F44" s="108" t="s">
        <v>298</v>
      </c>
      <c r="K44" s="108">
        <v>1E-3</v>
      </c>
      <c r="L44" s="108">
        <v>0.9</v>
      </c>
      <c r="M44" s="108">
        <v>1.99</v>
      </c>
      <c r="N44" s="108">
        <v>11</v>
      </c>
      <c r="O44" s="108">
        <v>220</v>
      </c>
      <c r="P44" s="108">
        <v>0.5</v>
      </c>
      <c r="Q44" s="108">
        <v>2</v>
      </c>
      <c r="R44" s="108">
        <v>3.77</v>
      </c>
      <c r="S44" s="108">
        <v>0.6</v>
      </c>
      <c r="T44" s="108">
        <v>3</v>
      </c>
      <c r="U44" s="108">
        <v>43</v>
      </c>
      <c r="V44" s="108">
        <v>10</v>
      </c>
      <c r="W44" s="108">
        <v>2.37</v>
      </c>
      <c r="X44" s="108">
        <v>10</v>
      </c>
      <c r="Y44" s="108">
        <v>0.71</v>
      </c>
      <c r="Z44" s="108">
        <v>10</v>
      </c>
      <c r="AA44" s="108">
        <v>1.84</v>
      </c>
      <c r="AB44" s="108">
        <v>1535</v>
      </c>
      <c r="AC44" s="108">
        <v>2</v>
      </c>
      <c r="AD44" s="108">
        <v>0.02</v>
      </c>
      <c r="AE44" s="108">
        <v>46</v>
      </c>
      <c r="AF44" s="108">
        <v>300</v>
      </c>
      <c r="AG44" s="391">
        <v>459</v>
      </c>
      <c r="AH44" s="108">
        <v>0.6</v>
      </c>
      <c r="AI44" s="108">
        <v>9</v>
      </c>
      <c r="AJ44" s="108">
        <v>5</v>
      </c>
      <c r="AK44" s="108">
        <v>84</v>
      </c>
      <c r="AL44" s="108" t="s">
        <v>557</v>
      </c>
      <c r="AM44" s="108">
        <v>7.0000000000000007E-2</v>
      </c>
      <c r="AN44" s="108" t="s">
        <v>558</v>
      </c>
      <c r="AO44" s="108" t="s">
        <v>558</v>
      </c>
      <c r="AP44" s="108">
        <v>61</v>
      </c>
      <c r="AQ44" s="108" t="s">
        <v>558</v>
      </c>
      <c r="AR44" s="108">
        <v>40</v>
      </c>
    </row>
    <row r="45" spans="1:44" x14ac:dyDescent="0.2">
      <c r="A45" s="108" t="s">
        <v>561</v>
      </c>
      <c r="B45" s="108">
        <v>72.5</v>
      </c>
      <c r="C45" s="108">
        <v>73.099999999999994</v>
      </c>
      <c r="D45" s="108">
        <v>0.59999999999999432</v>
      </c>
      <c r="F45" s="108" t="s">
        <v>299</v>
      </c>
      <c r="K45" s="108">
        <v>5.0000000000000001E-4</v>
      </c>
      <c r="L45" s="108">
        <v>0.25</v>
      </c>
      <c r="M45" s="108">
        <v>4.6500000000000004</v>
      </c>
      <c r="N45" s="108">
        <v>52</v>
      </c>
      <c r="O45" s="108">
        <v>160</v>
      </c>
      <c r="P45" s="108">
        <v>1.2</v>
      </c>
      <c r="Q45" s="108" t="s">
        <v>555</v>
      </c>
      <c r="R45" s="108">
        <v>7.35</v>
      </c>
      <c r="S45" s="108" t="s">
        <v>559</v>
      </c>
      <c r="T45" s="108">
        <v>43</v>
      </c>
      <c r="U45" s="108">
        <v>596</v>
      </c>
      <c r="V45" s="108">
        <v>22</v>
      </c>
      <c r="W45" s="108">
        <v>3.53</v>
      </c>
      <c r="X45" s="108">
        <v>20</v>
      </c>
      <c r="Y45" s="108">
        <v>0.79</v>
      </c>
      <c r="Z45" s="108">
        <v>10</v>
      </c>
      <c r="AA45" s="108">
        <v>3.66</v>
      </c>
      <c r="AB45" s="108">
        <v>1635</v>
      </c>
      <c r="AC45" s="108">
        <v>3</v>
      </c>
      <c r="AD45" s="108">
        <v>0.01</v>
      </c>
      <c r="AE45" s="390">
        <v>519</v>
      </c>
      <c r="AF45" s="108">
        <v>980</v>
      </c>
      <c r="AG45" s="108">
        <v>28</v>
      </c>
      <c r="AH45" s="390">
        <v>0.93</v>
      </c>
      <c r="AI45" s="108">
        <v>15</v>
      </c>
      <c r="AJ45" s="108">
        <v>16</v>
      </c>
      <c r="AK45" s="108">
        <v>256</v>
      </c>
      <c r="AL45" s="108" t="s">
        <v>557</v>
      </c>
      <c r="AM45" s="108">
        <v>0.26</v>
      </c>
      <c r="AN45" s="108" t="s">
        <v>558</v>
      </c>
      <c r="AO45" s="108" t="s">
        <v>558</v>
      </c>
      <c r="AP45" s="108">
        <v>247</v>
      </c>
      <c r="AQ45" s="108" t="s">
        <v>558</v>
      </c>
      <c r="AR45" s="108">
        <v>317</v>
      </c>
    </row>
    <row r="46" spans="1:44" x14ac:dyDescent="0.2">
      <c r="A46" s="108" t="s">
        <v>561</v>
      </c>
      <c r="B46" s="108">
        <v>73.099999999999994</v>
      </c>
      <c r="C46" s="108">
        <v>74</v>
      </c>
      <c r="D46" s="108">
        <v>0.90000000000000568</v>
      </c>
      <c r="F46" s="108" t="s">
        <v>300</v>
      </c>
      <c r="K46" s="108">
        <v>5.0000000000000001E-4</v>
      </c>
      <c r="L46" s="108">
        <v>0.25</v>
      </c>
      <c r="M46" s="108">
        <v>4.66</v>
      </c>
      <c r="N46" s="108">
        <v>31</v>
      </c>
      <c r="O46" s="108">
        <v>1600</v>
      </c>
      <c r="P46" s="108">
        <v>1.2</v>
      </c>
      <c r="Q46" s="108" t="s">
        <v>555</v>
      </c>
      <c r="R46" s="108">
        <v>4.59</v>
      </c>
      <c r="S46" s="108">
        <v>0.5</v>
      </c>
      <c r="T46" s="108">
        <v>48</v>
      </c>
      <c r="U46" s="108">
        <v>844</v>
      </c>
      <c r="V46" s="108">
        <v>47</v>
      </c>
      <c r="W46" s="108">
        <v>5.4</v>
      </c>
      <c r="X46" s="108">
        <v>10</v>
      </c>
      <c r="Y46" s="108">
        <v>0.33</v>
      </c>
      <c r="Z46" s="108">
        <v>10</v>
      </c>
      <c r="AA46" s="108">
        <v>3.85</v>
      </c>
      <c r="AB46" s="108">
        <v>1955</v>
      </c>
      <c r="AC46" s="108">
        <v>1</v>
      </c>
      <c r="AD46" s="108">
        <v>0.01</v>
      </c>
      <c r="AE46" s="390">
        <v>548</v>
      </c>
      <c r="AF46" s="108">
        <v>1240</v>
      </c>
      <c r="AG46" s="390">
        <v>59</v>
      </c>
      <c r="AH46" s="108">
        <v>0.39</v>
      </c>
      <c r="AI46" s="108">
        <v>13</v>
      </c>
      <c r="AJ46" s="108">
        <v>18</v>
      </c>
      <c r="AK46" s="108">
        <v>204</v>
      </c>
      <c r="AL46" s="108" t="s">
        <v>557</v>
      </c>
      <c r="AM46" s="108">
        <v>0.28999999999999998</v>
      </c>
      <c r="AN46" s="108" t="s">
        <v>558</v>
      </c>
      <c r="AO46" s="108" t="s">
        <v>558</v>
      </c>
      <c r="AP46" s="108">
        <v>162</v>
      </c>
      <c r="AQ46" s="108" t="s">
        <v>558</v>
      </c>
      <c r="AR46" s="108">
        <v>151</v>
      </c>
    </row>
    <row r="47" spans="1:44" x14ac:dyDescent="0.2">
      <c r="A47" s="108" t="s">
        <v>561</v>
      </c>
      <c r="B47" s="108">
        <v>74</v>
      </c>
      <c r="C47" s="108">
        <v>75</v>
      </c>
      <c r="D47" s="108">
        <v>1</v>
      </c>
      <c r="F47" s="108" t="s">
        <v>301</v>
      </c>
      <c r="K47" s="108">
        <v>5.0000000000000001E-4</v>
      </c>
      <c r="L47" s="108">
        <v>0.25</v>
      </c>
      <c r="M47" s="108">
        <v>3.68</v>
      </c>
      <c r="N47" s="390">
        <v>128</v>
      </c>
      <c r="O47" s="108">
        <v>200</v>
      </c>
      <c r="P47" s="108">
        <v>1.2</v>
      </c>
      <c r="Q47" s="108" t="s">
        <v>555</v>
      </c>
      <c r="R47" s="108">
        <v>2.5099999999999998</v>
      </c>
      <c r="S47" s="108">
        <v>3.2</v>
      </c>
      <c r="T47" s="108">
        <v>25</v>
      </c>
      <c r="U47" s="108">
        <v>452</v>
      </c>
      <c r="V47" s="108">
        <v>58</v>
      </c>
      <c r="W47" s="108">
        <v>3.67</v>
      </c>
      <c r="X47" s="108">
        <v>10</v>
      </c>
      <c r="Y47" s="108">
        <v>0.64</v>
      </c>
      <c r="Z47" s="108">
        <v>10</v>
      </c>
      <c r="AA47" s="108">
        <v>2.54</v>
      </c>
      <c r="AB47" s="108">
        <v>721</v>
      </c>
      <c r="AC47" s="108">
        <v>12</v>
      </c>
      <c r="AD47" s="108">
        <v>0.02</v>
      </c>
      <c r="AE47" s="108">
        <v>291</v>
      </c>
      <c r="AF47" s="108">
        <v>3350</v>
      </c>
      <c r="AG47" s="108">
        <v>9</v>
      </c>
      <c r="AH47" s="108">
        <v>0.69</v>
      </c>
      <c r="AI47" s="108">
        <v>12</v>
      </c>
      <c r="AJ47" s="108">
        <v>12</v>
      </c>
      <c r="AK47" s="108">
        <v>167</v>
      </c>
      <c r="AL47" s="108" t="s">
        <v>557</v>
      </c>
      <c r="AM47" s="108">
        <v>0.22</v>
      </c>
      <c r="AN47" s="108" t="s">
        <v>558</v>
      </c>
      <c r="AO47" s="108" t="s">
        <v>558</v>
      </c>
      <c r="AP47" s="108">
        <v>302</v>
      </c>
      <c r="AQ47" s="108" t="s">
        <v>558</v>
      </c>
      <c r="AR47" s="108">
        <v>307</v>
      </c>
    </row>
    <row r="48" spans="1:44" x14ac:dyDescent="0.2">
      <c r="A48" s="108" t="s">
        <v>561</v>
      </c>
      <c r="B48" s="108">
        <v>75</v>
      </c>
      <c r="C48" s="108">
        <v>76.5</v>
      </c>
      <c r="D48" s="108">
        <v>1.5</v>
      </c>
      <c r="F48" s="108" t="s">
        <v>302</v>
      </c>
      <c r="K48" s="108">
        <v>5.0000000000000001E-4</v>
      </c>
      <c r="L48" s="108">
        <v>0.25</v>
      </c>
      <c r="M48" s="108">
        <v>3.63</v>
      </c>
      <c r="N48" s="108">
        <v>89</v>
      </c>
      <c r="O48" s="108">
        <v>210</v>
      </c>
      <c r="P48" s="108">
        <v>1</v>
      </c>
      <c r="Q48" s="108" t="s">
        <v>555</v>
      </c>
      <c r="R48" s="108">
        <v>0.93</v>
      </c>
      <c r="S48" s="108">
        <v>0.7</v>
      </c>
      <c r="T48" s="108">
        <v>17</v>
      </c>
      <c r="U48" s="108">
        <v>114</v>
      </c>
      <c r="V48" s="108">
        <v>129</v>
      </c>
      <c r="W48" s="108">
        <v>3.68</v>
      </c>
      <c r="X48" s="108">
        <v>10</v>
      </c>
      <c r="Y48" s="108">
        <v>1.1299999999999999</v>
      </c>
      <c r="Z48" s="108">
        <v>20</v>
      </c>
      <c r="AA48" s="108">
        <v>0.81</v>
      </c>
      <c r="AB48" s="108">
        <v>1255</v>
      </c>
      <c r="AC48" s="108">
        <v>7</v>
      </c>
      <c r="AD48" s="108">
        <v>0.03</v>
      </c>
      <c r="AE48" s="108">
        <v>73</v>
      </c>
      <c r="AF48" s="108">
        <v>2700</v>
      </c>
      <c r="AG48" s="108">
        <v>11</v>
      </c>
      <c r="AH48" s="391">
        <v>1.33</v>
      </c>
      <c r="AI48" s="108">
        <v>12</v>
      </c>
      <c r="AJ48" s="108">
        <v>10</v>
      </c>
      <c r="AK48" s="108">
        <v>65</v>
      </c>
      <c r="AL48" s="108" t="s">
        <v>557</v>
      </c>
      <c r="AM48" s="108">
        <v>0.3</v>
      </c>
      <c r="AN48" s="108" t="s">
        <v>558</v>
      </c>
      <c r="AO48" s="108" t="s">
        <v>558</v>
      </c>
      <c r="AP48" s="108">
        <v>154</v>
      </c>
      <c r="AQ48" s="108" t="s">
        <v>558</v>
      </c>
      <c r="AR48" s="108">
        <v>138</v>
      </c>
    </row>
    <row r="49" spans="1:44" x14ac:dyDescent="0.2">
      <c r="A49" s="108" t="s">
        <v>561</v>
      </c>
      <c r="B49" s="108">
        <v>76.5</v>
      </c>
      <c r="C49" s="108">
        <v>78</v>
      </c>
      <c r="D49" s="108">
        <v>1.5</v>
      </c>
      <c r="F49" s="108" t="s">
        <v>303</v>
      </c>
      <c r="K49" s="108">
        <v>5.0000000000000001E-4</v>
      </c>
      <c r="L49" s="108">
        <v>0.25</v>
      </c>
      <c r="M49" s="108">
        <v>2.9</v>
      </c>
      <c r="N49" s="108">
        <v>90</v>
      </c>
      <c r="O49" s="108">
        <v>530</v>
      </c>
      <c r="P49" s="108">
        <v>0.8</v>
      </c>
      <c r="Q49" s="108" t="s">
        <v>555</v>
      </c>
      <c r="R49" s="108">
        <v>0.68</v>
      </c>
      <c r="S49" s="108">
        <v>1.9</v>
      </c>
      <c r="T49" s="108">
        <v>10</v>
      </c>
      <c r="U49" s="108">
        <v>54</v>
      </c>
      <c r="V49" s="108">
        <v>110</v>
      </c>
      <c r="W49" s="108">
        <v>1.9</v>
      </c>
      <c r="X49" s="108">
        <v>10</v>
      </c>
      <c r="Y49" s="108">
        <v>0.97</v>
      </c>
      <c r="Z49" s="108">
        <v>20</v>
      </c>
      <c r="AA49" s="108">
        <v>0.34</v>
      </c>
      <c r="AB49" s="108">
        <v>527</v>
      </c>
      <c r="AC49" s="108">
        <v>8</v>
      </c>
      <c r="AD49" s="108">
        <v>0.03</v>
      </c>
      <c r="AE49" s="108">
        <v>34</v>
      </c>
      <c r="AF49" s="108">
        <v>2530</v>
      </c>
      <c r="AG49" s="108">
        <v>20</v>
      </c>
      <c r="AH49" s="391">
        <v>1.1499999999999999</v>
      </c>
      <c r="AI49" s="108">
        <v>16</v>
      </c>
      <c r="AJ49" s="108">
        <v>6</v>
      </c>
      <c r="AK49" s="108">
        <v>47</v>
      </c>
      <c r="AL49" s="108" t="s">
        <v>557</v>
      </c>
      <c r="AM49" s="108">
        <v>0.13</v>
      </c>
      <c r="AN49" s="108" t="s">
        <v>558</v>
      </c>
      <c r="AO49" s="108" t="s">
        <v>558</v>
      </c>
      <c r="AP49" s="108">
        <v>144</v>
      </c>
      <c r="AQ49" s="108" t="s">
        <v>558</v>
      </c>
      <c r="AR49" s="108">
        <v>271</v>
      </c>
    </row>
    <row r="50" spans="1:44" x14ac:dyDescent="0.2">
      <c r="A50" s="108" t="s">
        <v>561</v>
      </c>
      <c r="B50" s="108">
        <v>78</v>
      </c>
      <c r="C50" s="108">
        <v>79.5</v>
      </c>
      <c r="D50" s="108">
        <v>1.5</v>
      </c>
      <c r="F50" s="108" t="s">
        <v>304</v>
      </c>
      <c r="K50" s="108">
        <v>5.0000000000000001E-4</v>
      </c>
      <c r="L50" s="108">
        <v>0.25</v>
      </c>
      <c r="M50" s="108">
        <v>7.34</v>
      </c>
      <c r="N50" s="108" t="s">
        <v>556</v>
      </c>
      <c r="O50" s="108">
        <v>2270</v>
      </c>
      <c r="P50" s="108">
        <v>1.9</v>
      </c>
      <c r="Q50" s="108" t="s">
        <v>555</v>
      </c>
      <c r="R50" s="108">
        <v>2.96</v>
      </c>
      <c r="S50" s="108" t="s">
        <v>559</v>
      </c>
      <c r="T50" s="108">
        <v>16</v>
      </c>
      <c r="U50" s="108">
        <v>25</v>
      </c>
      <c r="V50" s="108">
        <v>43</v>
      </c>
      <c r="W50" s="108">
        <v>5.32</v>
      </c>
      <c r="X50" s="108">
        <v>20</v>
      </c>
      <c r="Y50" s="108">
        <v>2.61</v>
      </c>
      <c r="Z50" s="108">
        <v>10</v>
      </c>
      <c r="AA50" s="108">
        <v>1.73</v>
      </c>
      <c r="AB50" s="108">
        <v>932</v>
      </c>
      <c r="AC50" s="108" t="s">
        <v>560</v>
      </c>
      <c r="AD50" s="108">
        <v>0.71</v>
      </c>
      <c r="AE50" s="108">
        <v>13</v>
      </c>
      <c r="AF50" s="108">
        <v>1610</v>
      </c>
      <c r="AG50" s="108">
        <v>14</v>
      </c>
      <c r="AH50" s="108">
        <v>0.36</v>
      </c>
      <c r="AI50" s="108">
        <v>9</v>
      </c>
      <c r="AJ50" s="108">
        <v>17</v>
      </c>
      <c r="AK50" s="108">
        <v>512</v>
      </c>
      <c r="AL50" s="108" t="s">
        <v>557</v>
      </c>
      <c r="AM50" s="108">
        <v>0.32</v>
      </c>
      <c r="AN50" s="108" t="s">
        <v>558</v>
      </c>
      <c r="AO50" s="108" t="s">
        <v>558</v>
      </c>
      <c r="AP50" s="108">
        <v>167</v>
      </c>
      <c r="AQ50" s="108" t="s">
        <v>558</v>
      </c>
      <c r="AR50" s="108">
        <v>83</v>
      </c>
    </row>
    <row r="51" spans="1:44" x14ac:dyDescent="0.2">
      <c r="A51" s="108" t="s">
        <v>561</v>
      </c>
      <c r="B51" s="108">
        <v>79.5</v>
      </c>
      <c r="C51" s="108">
        <v>81</v>
      </c>
      <c r="D51" s="108">
        <v>1.5</v>
      </c>
      <c r="F51" s="108" t="s">
        <v>305</v>
      </c>
      <c r="K51" s="108">
        <v>5.0000000000000001E-4</v>
      </c>
      <c r="L51" s="108">
        <v>0.25</v>
      </c>
      <c r="M51" s="108">
        <v>7.13</v>
      </c>
      <c r="N51" s="108" t="s">
        <v>556</v>
      </c>
      <c r="O51" s="108">
        <v>2610</v>
      </c>
      <c r="P51" s="108">
        <v>1.8</v>
      </c>
      <c r="Q51" s="108" t="s">
        <v>555</v>
      </c>
      <c r="R51" s="108">
        <v>3.79</v>
      </c>
      <c r="S51" s="108" t="s">
        <v>559</v>
      </c>
      <c r="T51" s="108">
        <v>15</v>
      </c>
      <c r="U51" s="108">
        <v>23</v>
      </c>
      <c r="V51" s="108">
        <v>40</v>
      </c>
      <c r="W51" s="108">
        <v>4.45</v>
      </c>
      <c r="X51" s="108">
        <v>20</v>
      </c>
      <c r="Y51" s="108">
        <v>2.4500000000000002</v>
      </c>
      <c r="Z51" s="108">
        <v>20</v>
      </c>
      <c r="AA51" s="108">
        <v>1.68</v>
      </c>
      <c r="AB51" s="108">
        <v>1215</v>
      </c>
      <c r="AC51" s="108" t="s">
        <v>560</v>
      </c>
      <c r="AD51" s="108">
        <v>0.91</v>
      </c>
      <c r="AE51" s="108">
        <v>12</v>
      </c>
      <c r="AF51" s="108">
        <v>1510</v>
      </c>
      <c r="AG51" s="108">
        <v>10</v>
      </c>
      <c r="AH51" s="108">
        <v>0.4</v>
      </c>
      <c r="AI51" s="108" t="s">
        <v>556</v>
      </c>
      <c r="AJ51" s="108">
        <v>17</v>
      </c>
      <c r="AK51" s="108">
        <v>422</v>
      </c>
      <c r="AL51" s="108" t="s">
        <v>557</v>
      </c>
      <c r="AM51" s="108">
        <v>0.3</v>
      </c>
      <c r="AN51" s="108" t="s">
        <v>558</v>
      </c>
      <c r="AO51" s="108" t="s">
        <v>558</v>
      </c>
      <c r="AP51" s="108">
        <v>156</v>
      </c>
      <c r="AQ51" s="108" t="s">
        <v>558</v>
      </c>
      <c r="AR51" s="108">
        <v>74</v>
      </c>
    </row>
    <row r="52" spans="1:44" x14ac:dyDescent="0.2">
      <c r="A52" s="108" t="s">
        <v>561</v>
      </c>
      <c r="B52" s="108">
        <v>81</v>
      </c>
      <c r="C52" s="108">
        <v>82.5</v>
      </c>
      <c r="D52" s="108">
        <v>1.5</v>
      </c>
      <c r="F52" s="108" t="s">
        <v>306</v>
      </c>
      <c r="K52" s="108">
        <v>5.0000000000000001E-4</v>
      </c>
      <c r="L52" s="108">
        <v>0.25</v>
      </c>
      <c r="M52" s="108">
        <v>5.08</v>
      </c>
      <c r="N52" s="108">
        <v>8</v>
      </c>
      <c r="O52" s="108">
        <v>710</v>
      </c>
      <c r="P52" s="108">
        <v>1.3</v>
      </c>
      <c r="Q52" s="108" t="s">
        <v>555</v>
      </c>
      <c r="R52" s="108">
        <v>1.32</v>
      </c>
      <c r="S52" s="108">
        <v>0.6</v>
      </c>
      <c r="T52" s="108">
        <v>14</v>
      </c>
      <c r="U52" s="108">
        <v>38</v>
      </c>
      <c r="V52" s="108">
        <v>96</v>
      </c>
      <c r="W52" s="108">
        <v>3.99</v>
      </c>
      <c r="X52" s="108">
        <v>10</v>
      </c>
      <c r="Y52" s="108">
        <v>1.57</v>
      </c>
      <c r="Z52" s="108">
        <v>20</v>
      </c>
      <c r="AA52" s="108">
        <v>1.29</v>
      </c>
      <c r="AB52" s="108">
        <v>1015</v>
      </c>
      <c r="AC52" s="108">
        <v>4</v>
      </c>
      <c r="AD52" s="108">
        <v>0.43</v>
      </c>
      <c r="AE52" s="108">
        <v>29</v>
      </c>
      <c r="AF52" s="108">
        <v>2350</v>
      </c>
      <c r="AG52" s="108">
        <v>10</v>
      </c>
      <c r="AH52" s="390">
        <v>0.92</v>
      </c>
      <c r="AI52" s="108">
        <v>7</v>
      </c>
      <c r="AJ52" s="108">
        <v>12</v>
      </c>
      <c r="AK52" s="108">
        <v>284</v>
      </c>
      <c r="AL52" s="108" t="s">
        <v>557</v>
      </c>
      <c r="AM52" s="108">
        <v>0.22</v>
      </c>
      <c r="AN52" s="108" t="s">
        <v>558</v>
      </c>
      <c r="AO52" s="108" t="s">
        <v>558</v>
      </c>
      <c r="AP52" s="108">
        <v>143</v>
      </c>
      <c r="AQ52" s="108" t="s">
        <v>558</v>
      </c>
      <c r="AR52" s="108">
        <v>118</v>
      </c>
    </row>
    <row r="53" spans="1:44" x14ac:dyDescent="0.2">
      <c r="A53" s="108" t="s">
        <v>561</v>
      </c>
      <c r="B53" s="108">
        <v>82.5</v>
      </c>
      <c r="C53" s="108">
        <v>84</v>
      </c>
      <c r="D53" s="108">
        <v>1.5</v>
      </c>
      <c r="F53" s="108" t="s">
        <v>307</v>
      </c>
      <c r="K53" s="108">
        <v>2E-3</v>
      </c>
      <c r="L53" s="108">
        <v>0.25</v>
      </c>
      <c r="M53" s="108">
        <v>3.87</v>
      </c>
      <c r="N53" s="108">
        <v>17</v>
      </c>
      <c r="O53" s="108">
        <v>270</v>
      </c>
      <c r="P53" s="108">
        <v>1.2</v>
      </c>
      <c r="Q53" s="108" t="s">
        <v>555</v>
      </c>
      <c r="R53" s="108">
        <v>0.69</v>
      </c>
      <c r="S53" s="108">
        <v>1</v>
      </c>
      <c r="T53" s="108">
        <v>11</v>
      </c>
      <c r="U53" s="108">
        <v>51</v>
      </c>
      <c r="V53" s="108">
        <v>96</v>
      </c>
      <c r="W53" s="108">
        <v>2.52</v>
      </c>
      <c r="X53" s="108">
        <v>10</v>
      </c>
      <c r="Y53" s="108">
        <v>1.31</v>
      </c>
      <c r="Z53" s="108">
        <v>20</v>
      </c>
      <c r="AA53" s="108">
        <v>0.44</v>
      </c>
      <c r="AB53" s="108">
        <v>804</v>
      </c>
      <c r="AC53" s="108">
        <v>6</v>
      </c>
      <c r="AD53" s="108">
        <v>0.05</v>
      </c>
      <c r="AE53" s="108">
        <v>43</v>
      </c>
      <c r="AF53" s="108">
        <v>2120</v>
      </c>
      <c r="AG53" s="108">
        <v>11</v>
      </c>
      <c r="AH53" s="391">
        <v>1.08</v>
      </c>
      <c r="AI53" s="108">
        <v>5</v>
      </c>
      <c r="AJ53" s="108">
        <v>9</v>
      </c>
      <c r="AK53" s="108">
        <v>71</v>
      </c>
      <c r="AL53" s="108" t="s">
        <v>557</v>
      </c>
      <c r="AM53" s="108">
        <v>0.2</v>
      </c>
      <c r="AN53" s="108" t="s">
        <v>558</v>
      </c>
      <c r="AO53" s="108" t="s">
        <v>558</v>
      </c>
      <c r="AP53" s="108">
        <v>164</v>
      </c>
      <c r="AQ53" s="108" t="s">
        <v>558</v>
      </c>
      <c r="AR53" s="108">
        <v>148</v>
      </c>
    </row>
    <row r="54" spans="1:44" x14ac:dyDescent="0.2">
      <c r="A54" s="108" t="s">
        <v>561</v>
      </c>
      <c r="B54" s="108">
        <v>84</v>
      </c>
      <c r="C54" s="108">
        <v>85.5</v>
      </c>
      <c r="D54" s="108">
        <v>1.5</v>
      </c>
      <c r="F54" s="108" t="s">
        <v>308</v>
      </c>
      <c r="K54" s="108">
        <v>2E-3</v>
      </c>
      <c r="L54" s="108">
        <v>0.5</v>
      </c>
      <c r="M54" s="108">
        <v>4.33</v>
      </c>
      <c r="N54" s="108">
        <v>77</v>
      </c>
      <c r="O54" s="108">
        <v>240</v>
      </c>
      <c r="P54" s="108">
        <v>1.4</v>
      </c>
      <c r="Q54" s="108" t="s">
        <v>555</v>
      </c>
      <c r="R54" s="108">
        <v>1.2</v>
      </c>
      <c r="S54" s="108">
        <v>1.3</v>
      </c>
      <c r="T54" s="108">
        <v>12</v>
      </c>
      <c r="U54" s="108">
        <v>65</v>
      </c>
      <c r="V54" s="108">
        <v>57</v>
      </c>
      <c r="W54" s="108">
        <v>2.73</v>
      </c>
      <c r="X54" s="108">
        <v>10</v>
      </c>
      <c r="Y54" s="108">
        <v>1.05</v>
      </c>
      <c r="Z54" s="108">
        <v>20</v>
      </c>
      <c r="AA54" s="108">
        <v>0.7</v>
      </c>
      <c r="AB54" s="108">
        <v>557</v>
      </c>
      <c r="AC54" s="108">
        <v>5</v>
      </c>
      <c r="AD54" s="108">
        <v>0.38</v>
      </c>
      <c r="AE54" s="108">
        <v>61</v>
      </c>
      <c r="AF54" s="108">
        <v>2320</v>
      </c>
      <c r="AG54" s="108">
        <v>10</v>
      </c>
      <c r="AH54" s="390">
        <v>0.78</v>
      </c>
      <c r="AI54" s="108">
        <v>15</v>
      </c>
      <c r="AJ54" s="108">
        <v>10</v>
      </c>
      <c r="AK54" s="108">
        <v>201</v>
      </c>
      <c r="AL54" s="108" t="s">
        <v>557</v>
      </c>
      <c r="AM54" s="108">
        <v>0.22</v>
      </c>
      <c r="AN54" s="108" t="s">
        <v>558</v>
      </c>
      <c r="AO54" s="108">
        <v>10</v>
      </c>
      <c r="AP54" s="108">
        <v>168</v>
      </c>
      <c r="AQ54" s="108" t="s">
        <v>558</v>
      </c>
      <c r="AR54" s="108">
        <v>221</v>
      </c>
    </row>
    <row r="55" spans="1:44" x14ac:dyDescent="0.2">
      <c r="A55" s="108" t="s">
        <v>561</v>
      </c>
      <c r="B55" s="108">
        <v>85.5</v>
      </c>
      <c r="C55" s="108">
        <v>87</v>
      </c>
      <c r="D55" s="108">
        <v>1.5</v>
      </c>
      <c r="F55" s="108" t="s">
        <v>309</v>
      </c>
      <c r="K55" s="389">
        <v>1.2999999999999999E-2</v>
      </c>
      <c r="L55" s="108">
        <v>0.25</v>
      </c>
      <c r="M55" s="108">
        <v>2.83</v>
      </c>
      <c r="N55" s="390">
        <v>160</v>
      </c>
      <c r="O55" s="108">
        <v>120</v>
      </c>
      <c r="P55" s="108">
        <v>0.9</v>
      </c>
      <c r="Q55" s="108" t="s">
        <v>555</v>
      </c>
      <c r="R55" s="108">
        <v>2.29</v>
      </c>
      <c r="S55" s="108">
        <v>3.6</v>
      </c>
      <c r="T55" s="108">
        <v>7</v>
      </c>
      <c r="U55" s="108">
        <v>68</v>
      </c>
      <c r="V55" s="108">
        <v>52</v>
      </c>
      <c r="W55" s="108">
        <v>2.23</v>
      </c>
      <c r="X55" s="108">
        <v>10</v>
      </c>
      <c r="Y55" s="108">
        <v>1.06</v>
      </c>
      <c r="Z55" s="108">
        <v>10</v>
      </c>
      <c r="AA55" s="108">
        <v>0.84</v>
      </c>
      <c r="AB55" s="108">
        <v>370</v>
      </c>
      <c r="AC55" s="108">
        <v>12</v>
      </c>
      <c r="AD55" s="108">
        <v>0.09</v>
      </c>
      <c r="AE55" s="108">
        <v>60</v>
      </c>
      <c r="AF55" s="108">
        <v>2380</v>
      </c>
      <c r="AG55" s="108">
        <v>6</v>
      </c>
      <c r="AH55" s="391">
        <v>1.1499999999999999</v>
      </c>
      <c r="AI55" s="108">
        <v>17</v>
      </c>
      <c r="AJ55" s="108">
        <v>6</v>
      </c>
      <c r="AK55" s="108">
        <v>173</v>
      </c>
      <c r="AL55" s="108" t="s">
        <v>557</v>
      </c>
      <c r="AM55" s="108">
        <v>0.18</v>
      </c>
      <c r="AN55" s="108" t="s">
        <v>558</v>
      </c>
      <c r="AO55" s="108" t="s">
        <v>558</v>
      </c>
      <c r="AP55" s="108">
        <v>229</v>
      </c>
      <c r="AQ55" s="108">
        <v>10</v>
      </c>
      <c r="AR55" s="108">
        <v>159</v>
      </c>
    </row>
    <row r="56" spans="1:44" x14ac:dyDescent="0.2">
      <c r="A56" s="108" t="s">
        <v>561</v>
      </c>
      <c r="B56" s="108">
        <v>87</v>
      </c>
      <c r="C56" s="108">
        <v>88.5</v>
      </c>
      <c r="D56" s="108">
        <v>1.5</v>
      </c>
      <c r="F56" s="108" t="s">
        <v>310</v>
      </c>
      <c r="K56" s="108">
        <v>8.0000000000000002E-3</v>
      </c>
      <c r="L56" s="108">
        <v>0.25</v>
      </c>
      <c r="M56" s="108">
        <v>6.18</v>
      </c>
      <c r="N56" s="108">
        <v>33</v>
      </c>
      <c r="O56" s="108">
        <v>100</v>
      </c>
      <c r="P56" s="108">
        <v>1.6</v>
      </c>
      <c r="Q56" s="108" t="s">
        <v>555</v>
      </c>
      <c r="R56" s="108">
        <v>1.52</v>
      </c>
      <c r="S56" s="108">
        <v>1.5</v>
      </c>
      <c r="T56" s="108">
        <v>24</v>
      </c>
      <c r="U56" s="108">
        <v>194</v>
      </c>
      <c r="V56" s="108">
        <v>100</v>
      </c>
      <c r="W56" s="108">
        <v>4.91</v>
      </c>
      <c r="X56" s="108">
        <v>20</v>
      </c>
      <c r="Y56" s="108">
        <v>1.29</v>
      </c>
      <c r="Z56" s="108">
        <v>20</v>
      </c>
      <c r="AA56" s="108">
        <v>0.79</v>
      </c>
      <c r="AB56" s="108">
        <v>1250</v>
      </c>
      <c r="AC56" s="108">
        <v>6</v>
      </c>
      <c r="AD56" s="108">
        <v>0.04</v>
      </c>
      <c r="AE56" s="108">
        <v>101</v>
      </c>
      <c r="AF56" s="108">
        <v>2930</v>
      </c>
      <c r="AG56" s="108">
        <v>10</v>
      </c>
      <c r="AH56" s="392">
        <v>1.75</v>
      </c>
      <c r="AI56" s="108">
        <v>9</v>
      </c>
      <c r="AJ56" s="108">
        <v>17</v>
      </c>
      <c r="AK56" s="108">
        <v>135</v>
      </c>
      <c r="AL56" s="108" t="s">
        <v>557</v>
      </c>
      <c r="AM56" s="108">
        <v>0.79</v>
      </c>
      <c r="AN56" s="108" t="s">
        <v>558</v>
      </c>
      <c r="AO56" s="108" t="s">
        <v>558</v>
      </c>
      <c r="AP56" s="108">
        <v>288</v>
      </c>
      <c r="AQ56" s="108" t="s">
        <v>558</v>
      </c>
      <c r="AR56" s="108">
        <v>316</v>
      </c>
    </row>
    <row r="57" spans="1:44" x14ac:dyDescent="0.2">
      <c r="A57" s="108" t="s">
        <v>561</v>
      </c>
      <c r="B57" s="108">
        <v>88.5</v>
      </c>
      <c r="C57" s="108">
        <v>90</v>
      </c>
      <c r="D57" s="108">
        <v>1.5</v>
      </c>
      <c r="F57" s="108" t="s">
        <v>311</v>
      </c>
      <c r="K57" s="108">
        <v>4.0000000000000001E-3</v>
      </c>
      <c r="L57" s="108">
        <v>0.25</v>
      </c>
      <c r="M57" s="108">
        <v>3.15</v>
      </c>
      <c r="N57" s="108">
        <v>19</v>
      </c>
      <c r="O57" s="108">
        <v>240</v>
      </c>
      <c r="P57" s="108">
        <v>1.1000000000000001</v>
      </c>
      <c r="Q57" s="108" t="s">
        <v>555</v>
      </c>
      <c r="R57" s="108">
        <v>0.83</v>
      </c>
      <c r="S57" s="108">
        <v>0.7</v>
      </c>
      <c r="T57" s="108">
        <v>10</v>
      </c>
      <c r="U57" s="108">
        <v>75</v>
      </c>
      <c r="V57" s="108">
        <v>60</v>
      </c>
      <c r="W57" s="108">
        <v>2.0299999999999998</v>
      </c>
      <c r="X57" s="108">
        <v>10</v>
      </c>
      <c r="Y57" s="108">
        <v>0.77</v>
      </c>
      <c r="Z57" s="108">
        <v>10</v>
      </c>
      <c r="AA57" s="108">
        <v>0.42</v>
      </c>
      <c r="AB57" s="108">
        <v>492</v>
      </c>
      <c r="AC57" s="108">
        <v>10</v>
      </c>
      <c r="AD57" s="108">
        <v>0.03</v>
      </c>
      <c r="AE57" s="108">
        <v>43</v>
      </c>
      <c r="AF57" s="108">
        <v>1600</v>
      </c>
      <c r="AG57" s="108">
        <v>6</v>
      </c>
      <c r="AH57" s="390">
        <v>0.87</v>
      </c>
      <c r="AI57" s="108">
        <v>13</v>
      </c>
      <c r="AJ57" s="108">
        <v>7</v>
      </c>
      <c r="AK57" s="108">
        <v>85</v>
      </c>
      <c r="AL57" s="108" t="s">
        <v>557</v>
      </c>
      <c r="AM57" s="108">
        <v>0.27</v>
      </c>
      <c r="AN57" s="108" t="s">
        <v>558</v>
      </c>
      <c r="AO57" s="108" t="s">
        <v>558</v>
      </c>
      <c r="AP57" s="108">
        <v>132</v>
      </c>
      <c r="AQ57" s="108" t="s">
        <v>558</v>
      </c>
      <c r="AR57" s="108">
        <v>133</v>
      </c>
    </row>
    <row r="58" spans="1:44" x14ac:dyDescent="0.2">
      <c r="A58" s="108" t="s">
        <v>561</v>
      </c>
      <c r="B58" s="108">
        <v>90</v>
      </c>
      <c r="C58" s="108">
        <v>91.5</v>
      </c>
      <c r="D58" s="108">
        <v>1.5</v>
      </c>
      <c r="F58" s="108" t="s">
        <v>313</v>
      </c>
      <c r="K58" s="108">
        <v>8.0000000000000002E-3</v>
      </c>
      <c r="L58" s="391">
        <v>4.5999999999999996</v>
      </c>
      <c r="M58" s="108">
        <v>4.1100000000000003</v>
      </c>
      <c r="N58" s="108">
        <v>14</v>
      </c>
      <c r="O58" s="108">
        <v>90</v>
      </c>
      <c r="P58" s="108">
        <v>1.3</v>
      </c>
      <c r="Q58" s="108" t="s">
        <v>555</v>
      </c>
      <c r="R58" s="108">
        <v>1.61</v>
      </c>
      <c r="S58" s="108">
        <v>2.2999999999999998</v>
      </c>
      <c r="T58" s="108">
        <v>7</v>
      </c>
      <c r="U58" s="108">
        <v>87</v>
      </c>
      <c r="V58" s="108">
        <v>74</v>
      </c>
      <c r="W58" s="108">
        <v>2.66</v>
      </c>
      <c r="X58" s="108">
        <v>10</v>
      </c>
      <c r="Y58" s="108">
        <v>0.99</v>
      </c>
      <c r="Z58" s="108">
        <v>40</v>
      </c>
      <c r="AA58" s="108">
        <v>0.59</v>
      </c>
      <c r="AB58" s="108">
        <v>456</v>
      </c>
      <c r="AC58" s="108">
        <v>16</v>
      </c>
      <c r="AD58" s="108">
        <v>0.04</v>
      </c>
      <c r="AE58" s="108">
        <v>58</v>
      </c>
      <c r="AF58" s="108">
        <v>2760</v>
      </c>
      <c r="AG58" s="108">
        <v>30</v>
      </c>
      <c r="AH58" s="392">
        <v>2.08</v>
      </c>
      <c r="AI58" s="108" t="s">
        <v>556</v>
      </c>
      <c r="AJ58" s="108">
        <v>10</v>
      </c>
      <c r="AK58" s="108">
        <v>117</v>
      </c>
      <c r="AL58" s="108" t="s">
        <v>557</v>
      </c>
      <c r="AM58" s="108">
        <v>0.24</v>
      </c>
      <c r="AN58" s="108" t="s">
        <v>558</v>
      </c>
      <c r="AO58" s="108" t="s">
        <v>558</v>
      </c>
      <c r="AP58" s="108">
        <v>186</v>
      </c>
      <c r="AQ58" s="108">
        <v>10</v>
      </c>
      <c r="AR58" s="108">
        <v>165</v>
      </c>
    </row>
    <row r="59" spans="1:44" x14ac:dyDescent="0.2">
      <c r="A59" s="108" t="s">
        <v>561</v>
      </c>
      <c r="B59" s="108">
        <v>91.5</v>
      </c>
      <c r="C59" s="108">
        <v>93</v>
      </c>
      <c r="D59" s="108">
        <v>1.5</v>
      </c>
      <c r="F59" s="108" t="s">
        <v>314</v>
      </c>
      <c r="K59" s="108">
        <v>6.0000000000000001E-3</v>
      </c>
      <c r="L59" s="108">
        <v>0.9</v>
      </c>
      <c r="M59" s="108">
        <v>3.71</v>
      </c>
      <c r="N59" s="108">
        <v>23</v>
      </c>
      <c r="O59" s="108">
        <v>360</v>
      </c>
      <c r="P59" s="108">
        <v>1.2</v>
      </c>
      <c r="Q59" s="108" t="s">
        <v>555</v>
      </c>
      <c r="R59" s="108">
        <v>1.63</v>
      </c>
      <c r="S59" s="108">
        <v>0.7</v>
      </c>
      <c r="T59" s="108">
        <v>10</v>
      </c>
      <c r="U59" s="108">
        <v>79</v>
      </c>
      <c r="V59" s="108">
        <v>90</v>
      </c>
      <c r="W59" s="108">
        <v>2.76</v>
      </c>
      <c r="X59" s="108">
        <v>10</v>
      </c>
      <c r="Y59" s="108">
        <v>0.95</v>
      </c>
      <c r="Z59" s="108">
        <v>20</v>
      </c>
      <c r="AA59" s="108">
        <v>0.64</v>
      </c>
      <c r="AB59" s="108">
        <v>743</v>
      </c>
      <c r="AC59" s="108">
        <v>8</v>
      </c>
      <c r="AD59" s="108">
        <v>0.03</v>
      </c>
      <c r="AE59" s="108">
        <v>46</v>
      </c>
      <c r="AF59" s="108">
        <v>2330</v>
      </c>
      <c r="AG59" s="108">
        <v>13</v>
      </c>
      <c r="AH59" s="391">
        <v>1.33</v>
      </c>
      <c r="AI59" s="108">
        <v>7</v>
      </c>
      <c r="AJ59" s="108">
        <v>8</v>
      </c>
      <c r="AK59" s="108">
        <v>131</v>
      </c>
      <c r="AL59" s="108" t="s">
        <v>557</v>
      </c>
      <c r="AM59" s="108">
        <v>0.25</v>
      </c>
      <c r="AN59" s="108" t="s">
        <v>558</v>
      </c>
      <c r="AO59" s="108" t="s">
        <v>558</v>
      </c>
      <c r="AP59" s="108">
        <v>162</v>
      </c>
      <c r="AQ59" s="108" t="s">
        <v>558</v>
      </c>
      <c r="AR59" s="108">
        <v>128</v>
      </c>
    </row>
    <row r="60" spans="1:44" x14ac:dyDescent="0.2">
      <c r="A60" s="108" t="s">
        <v>561</v>
      </c>
      <c r="B60" s="108">
        <v>93</v>
      </c>
      <c r="C60" s="108">
        <v>94.3</v>
      </c>
      <c r="D60" s="108">
        <v>1.2999999999999972</v>
      </c>
      <c r="F60" s="108" t="s">
        <v>315</v>
      </c>
      <c r="K60" s="108">
        <v>1E-3</v>
      </c>
      <c r="L60" s="391">
        <v>1.3</v>
      </c>
      <c r="M60" s="108">
        <v>6.51</v>
      </c>
      <c r="N60" s="108">
        <v>58</v>
      </c>
      <c r="O60" s="108">
        <v>500</v>
      </c>
      <c r="P60" s="108">
        <v>1.7</v>
      </c>
      <c r="Q60" s="108" t="s">
        <v>555</v>
      </c>
      <c r="R60" s="108">
        <v>1.73</v>
      </c>
      <c r="S60" s="108">
        <v>0.7</v>
      </c>
      <c r="T60" s="108">
        <v>19</v>
      </c>
      <c r="U60" s="108">
        <v>146</v>
      </c>
      <c r="V60" s="108">
        <v>51</v>
      </c>
      <c r="W60" s="108">
        <v>5.2</v>
      </c>
      <c r="X60" s="108">
        <v>20</v>
      </c>
      <c r="Y60" s="108">
        <v>1.37</v>
      </c>
      <c r="Z60" s="108">
        <v>30</v>
      </c>
      <c r="AA60" s="108">
        <v>1.07</v>
      </c>
      <c r="AB60" s="108">
        <v>283</v>
      </c>
      <c r="AC60" s="108">
        <v>6</v>
      </c>
      <c r="AD60" s="108">
        <v>0.12</v>
      </c>
      <c r="AE60" s="108">
        <v>78</v>
      </c>
      <c r="AF60" s="108">
        <v>2180</v>
      </c>
      <c r="AG60" s="108">
        <v>12</v>
      </c>
      <c r="AH60" s="390">
        <v>0.89</v>
      </c>
      <c r="AI60" s="108">
        <v>24</v>
      </c>
      <c r="AJ60" s="108">
        <v>14</v>
      </c>
      <c r="AK60" s="108">
        <v>128</v>
      </c>
      <c r="AL60" s="108" t="s">
        <v>557</v>
      </c>
      <c r="AM60" s="108">
        <v>0.72</v>
      </c>
      <c r="AN60" s="108" t="s">
        <v>558</v>
      </c>
      <c r="AO60" s="108" t="s">
        <v>558</v>
      </c>
      <c r="AP60" s="108">
        <v>178</v>
      </c>
      <c r="AQ60" s="108" t="s">
        <v>558</v>
      </c>
      <c r="AR60" s="108">
        <v>127</v>
      </c>
    </row>
    <row r="61" spans="1:44" x14ac:dyDescent="0.2">
      <c r="A61" s="108" t="s">
        <v>561</v>
      </c>
      <c r="B61" s="108">
        <v>94.3</v>
      </c>
      <c r="C61" s="108">
        <v>95.2</v>
      </c>
      <c r="D61" s="108">
        <v>0.90000000000000568</v>
      </c>
      <c r="F61" s="108" t="s">
        <v>316</v>
      </c>
      <c r="K61" s="108">
        <v>5.0000000000000001E-3</v>
      </c>
      <c r="L61" s="108">
        <v>0.5</v>
      </c>
      <c r="M61" s="108">
        <v>1.85</v>
      </c>
      <c r="N61" s="108">
        <v>53</v>
      </c>
      <c r="O61" s="108">
        <v>490</v>
      </c>
      <c r="P61" s="108">
        <v>0.9</v>
      </c>
      <c r="Q61" s="108" t="s">
        <v>555</v>
      </c>
      <c r="R61" s="108">
        <v>1.3</v>
      </c>
      <c r="S61" s="108">
        <v>2.4</v>
      </c>
      <c r="T61" s="108">
        <v>3</v>
      </c>
      <c r="U61" s="108">
        <v>86</v>
      </c>
      <c r="V61" s="108">
        <v>60</v>
      </c>
      <c r="W61" s="108">
        <v>1.4</v>
      </c>
      <c r="X61" s="108">
        <v>10</v>
      </c>
      <c r="Y61" s="108">
        <v>0.84</v>
      </c>
      <c r="Z61" s="108">
        <v>10</v>
      </c>
      <c r="AA61" s="108">
        <v>0.56999999999999995</v>
      </c>
      <c r="AB61" s="108">
        <v>128</v>
      </c>
      <c r="AC61" s="108">
        <v>8</v>
      </c>
      <c r="AD61" s="108">
        <v>0.03</v>
      </c>
      <c r="AE61" s="108">
        <v>69</v>
      </c>
      <c r="AF61" s="108">
        <v>1620</v>
      </c>
      <c r="AG61" s="108">
        <v>17</v>
      </c>
      <c r="AH61" s="390">
        <v>0.86</v>
      </c>
      <c r="AI61" s="108">
        <v>12</v>
      </c>
      <c r="AJ61" s="108">
        <v>5</v>
      </c>
      <c r="AK61" s="108">
        <v>97</v>
      </c>
      <c r="AL61" s="108" t="s">
        <v>557</v>
      </c>
      <c r="AM61" s="108">
        <v>0.13</v>
      </c>
      <c r="AN61" s="108" t="s">
        <v>558</v>
      </c>
      <c r="AO61" s="108" t="s">
        <v>558</v>
      </c>
      <c r="AP61" s="108">
        <v>199</v>
      </c>
      <c r="AQ61" s="108" t="s">
        <v>558</v>
      </c>
      <c r="AR61" s="108">
        <v>156</v>
      </c>
    </row>
    <row r="62" spans="1:44" x14ac:dyDescent="0.2">
      <c r="A62" s="108" t="s">
        <v>561</v>
      </c>
      <c r="B62" s="108">
        <v>95.2</v>
      </c>
      <c r="C62" s="108">
        <v>96.1</v>
      </c>
      <c r="D62" s="108">
        <v>0.89999999999999147</v>
      </c>
      <c r="F62" s="108" t="s">
        <v>317</v>
      </c>
      <c r="K62" s="108">
        <v>3.0000000000000001E-3</v>
      </c>
      <c r="L62" s="108">
        <v>0.5</v>
      </c>
      <c r="M62" s="108">
        <v>5.46</v>
      </c>
      <c r="N62" s="108">
        <v>43</v>
      </c>
      <c r="O62" s="108">
        <v>1030</v>
      </c>
      <c r="P62" s="108">
        <v>1.6</v>
      </c>
      <c r="Q62" s="108" t="s">
        <v>555</v>
      </c>
      <c r="R62" s="108">
        <v>2.0299999999999998</v>
      </c>
      <c r="S62" s="108" t="s">
        <v>559</v>
      </c>
      <c r="T62" s="108">
        <v>15</v>
      </c>
      <c r="U62" s="108">
        <v>108</v>
      </c>
      <c r="V62" s="108">
        <v>60</v>
      </c>
      <c r="W62" s="108">
        <v>3.99</v>
      </c>
      <c r="X62" s="108">
        <v>10</v>
      </c>
      <c r="Y62" s="108">
        <v>2.2200000000000002</v>
      </c>
      <c r="Z62" s="108">
        <v>30</v>
      </c>
      <c r="AA62" s="108">
        <v>1.68</v>
      </c>
      <c r="AB62" s="108">
        <v>505</v>
      </c>
      <c r="AC62" s="108">
        <v>1</v>
      </c>
      <c r="AD62" s="108">
        <v>7.0000000000000007E-2</v>
      </c>
      <c r="AE62" s="108">
        <v>61</v>
      </c>
      <c r="AF62" s="108">
        <v>790</v>
      </c>
      <c r="AG62" s="108">
        <v>9</v>
      </c>
      <c r="AH62" s="390">
        <v>0.85</v>
      </c>
      <c r="AI62" s="108">
        <v>9</v>
      </c>
      <c r="AJ62" s="108">
        <v>12</v>
      </c>
      <c r="AK62" s="108">
        <v>181</v>
      </c>
      <c r="AL62" s="108" t="s">
        <v>557</v>
      </c>
      <c r="AM62" s="108">
        <v>0.45</v>
      </c>
      <c r="AN62" s="108" t="s">
        <v>558</v>
      </c>
      <c r="AO62" s="108" t="s">
        <v>558</v>
      </c>
      <c r="AP62" s="108">
        <v>111</v>
      </c>
      <c r="AQ62" s="108" t="s">
        <v>558</v>
      </c>
      <c r="AR62" s="108">
        <v>127</v>
      </c>
    </row>
    <row r="63" spans="1:44" x14ac:dyDescent="0.2">
      <c r="A63" s="108" t="s">
        <v>561</v>
      </c>
      <c r="B63" s="108">
        <v>96.1</v>
      </c>
      <c r="C63" s="108">
        <v>97</v>
      </c>
      <c r="D63" s="108">
        <v>0.90000000000000568</v>
      </c>
      <c r="F63" s="108" t="s">
        <v>318</v>
      </c>
      <c r="K63" s="108">
        <v>5.0000000000000001E-3</v>
      </c>
      <c r="L63" s="108">
        <v>0.6</v>
      </c>
      <c r="M63" s="108">
        <v>5.75</v>
      </c>
      <c r="N63" s="108">
        <v>16</v>
      </c>
      <c r="O63" s="108">
        <v>1300</v>
      </c>
      <c r="P63" s="108">
        <v>1.8</v>
      </c>
      <c r="Q63" s="108" t="s">
        <v>555</v>
      </c>
      <c r="R63" s="108">
        <v>1.87</v>
      </c>
      <c r="S63" s="108" t="s">
        <v>559</v>
      </c>
      <c r="T63" s="108">
        <v>17</v>
      </c>
      <c r="U63" s="108">
        <v>115</v>
      </c>
      <c r="V63" s="108">
        <v>91</v>
      </c>
      <c r="W63" s="108">
        <v>4.7300000000000004</v>
      </c>
      <c r="X63" s="108">
        <v>20</v>
      </c>
      <c r="Y63" s="108">
        <v>2.1</v>
      </c>
      <c r="Z63" s="108">
        <v>30</v>
      </c>
      <c r="AA63" s="108">
        <v>1.6</v>
      </c>
      <c r="AB63" s="108">
        <v>567</v>
      </c>
      <c r="AC63" s="108" t="s">
        <v>560</v>
      </c>
      <c r="AD63" s="108">
        <v>0.42</v>
      </c>
      <c r="AE63" s="108">
        <v>64</v>
      </c>
      <c r="AF63" s="108">
        <v>820</v>
      </c>
      <c r="AG63" s="108">
        <v>6</v>
      </c>
      <c r="AH63" s="108">
        <v>0.72</v>
      </c>
      <c r="AI63" s="108">
        <v>8</v>
      </c>
      <c r="AJ63" s="108">
        <v>13</v>
      </c>
      <c r="AK63" s="108">
        <v>175</v>
      </c>
      <c r="AL63" s="108" t="s">
        <v>557</v>
      </c>
      <c r="AM63" s="108">
        <v>0.53</v>
      </c>
      <c r="AN63" s="108" t="s">
        <v>558</v>
      </c>
      <c r="AO63" s="108" t="s">
        <v>558</v>
      </c>
      <c r="AP63" s="108">
        <v>105</v>
      </c>
      <c r="AQ63" s="108" t="s">
        <v>558</v>
      </c>
      <c r="AR63" s="108">
        <v>99</v>
      </c>
    </row>
    <row r="64" spans="1:44" x14ac:dyDescent="0.2">
      <c r="A64" s="108" t="s">
        <v>561</v>
      </c>
      <c r="B64" s="108">
        <v>97</v>
      </c>
      <c r="C64" s="108">
        <v>97.5</v>
      </c>
      <c r="D64" s="108">
        <v>0.5</v>
      </c>
      <c r="F64" s="108" t="s">
        <v>319</v>
      </c>
      <c r="K64" s="389">
        <v>1.4E-2</v>
      </c>
      <c r="L64" s="108">
        <v>0.25</v>
      </c>
      <c r="M64" s="108">
        <v>5.21</v>
      </c>
      <c r="N64" s="108">
        <v>10</v>
      </c>
      <c r="O64" s="108">
        <v>380</v>
      </c>
      <c r="P64" s="108">
        <v>1.6</v>
      </c>
      <c r="Q64" s="108" t="s">
        <v>555</v>
      </c>
      <c r="R64" s="108">
        <v>1.71</v>
      </c>
      <c r="S64" s="108" t="s">
        <v>559</v>
      </c>
      <c r="T64" s="108">
        <v>11</v>
      </c>
      <c r="U64" s="108">
        <v>91</v>
      </c>
      <c r="V64" s="108">
        <v>66</v>
      </c>
      <c r="W64" s="108">
        <v>4.1100000000000003</v>
      </c>
      <c r="X64" s="108">
        <v>10</v>
      </c>
      <c r="Y64" s="108">
        <v>2.2400000000000002</v>
      </c>
      <c r="Z64" s="108">
        <v>20</v>
      </c>
      <c r="AA64" s="108">
        <v>1.36</v>
      </c>
      <c r="AB64" s="108">
        <v>423</v>
      </c>
      <c r="AC64" s="108">
        <v>1</v>
      </c>
      <c r="AD64" s="108">
        <v>7.0000000000000007E-2</v>
      </c>
      <c r="AE64" s="108">
        <v>53</v>
      </c>
      <c r="AF64" s="108">
        <v>520</v>
      </c>
      <c r="AG64" s="108">
        <v>17</v>
      </c>
      <c r="AH64" s="391">
        <v>1.1599999999999999</v>
      </c>
      <c r="AI64" s="108" t="s">
        <v>556</v>
      </c>
      <c r="AJ64" s="108">
        <v>11</v>
      </c>
      <c r="AK64" s="108">
        <v>203</v>
      </c>
      <c r="AL64" s="108" t="s">
        <v>557</v>
      </c>
      <c r="AM64" s="108">
        <v>0.38</v>
      </c>
      <c r="AN64" s="108" t="s">
        <v>558</v>
      </c>
      <c r="AO64" s="108" t="s">
        <v>558</v>
      </c>
      <c r="AP64" s="108">
        <v>92</v>
      </c>
      <c r="AQ64" s="108">
        <v>10</v>
      </c>
      <c r="AR64" s="108">
        <v>93</v>
      </c>
    </row>
    <row r="65" spans="1:44" x14ac:dyDescent="0.2">
      <c r="A65" s="108" t="s">
        <v>561</v>
      </c>
      <c r="B65" s="108">
        <v>97.5</v>
      </c>
      <c r="C65" s="108">
        <v>98.5</v>
      </c>
      <c r="D65" s="108">
        <v>1</v>
      </c>
      <c r="F65" s="108" t="s">
        <v>320</v>
      </c>
      <c r="K65" s="108">
        <v>3.0000000000000001E-3</v>
      </c>
      <c r="L65" s="108">
        <v>0.25</v>
      </c>
      <c r="M65" s="108">
        <v>5.73</v>
      </c>
      <c r="N65" s="108">
        <v>13</v>
      </c>
      <c r="O65" s="108">
        <v>1250</v>
      </c>
      <c r="P65" s="108">
        <v>1.9</v>
      </c>
      <c r="Q65" s="108" t="s">
        <v>555</v>
      </c>
      <c r="R65" s="108">
        <v>1.68</v>
      </c>
      <c r="S65" s="108" t="s">
        <v>559</v>
      </c>
      <c r="T65" s="108">
        <v>14</v>
      </c>
      <c r="U65" s="108">
        <v>101</v>
      </c>
      <c r="V65" s="108">
        <v>70</v>
      </c>
      <c r="W65" s="108">
        <v>4.5599999999999996</v>
      </c>
      <c r="X65" s="108">
        <v>20</v>
      </c>
      <c r="Y65" s="108">
        <v>2.38</v>
      </c>
      <c r="Z65" s="108">
        <v>30</v>
      </c>
      <c r="AA65" s="108">
        <v>1.35</v>
      </c>
      <c r="AB65" s="108">
        <v>645</v>
      </c>
      <c r="AC65" s="108">
        <v>1</v>
      </c>
      <c r="AD65" s="108">
        <v>0.08</v>
      </c>
      <c r="AE65" s="108">
        <v>54</v>
      </c>
      <c r="AF65" s="108">
        <v>540</v>
      </c>
      <c r="AG65" s="108">
        <v>12</v>
      </c>
      <c r="AH65" s="108">
        <v>0.63</v>
      </c>
      <c r="AI65" s="108" t="s">
        <v>556</v>
      </c>
      <c r="AJ65" s="108">
        <v>13</v>
      </c>
      <c r="AK65" s="108">
        <v>152</v>
      </c>
      <c r="AL65" s="108" t="s">
        <v>557</v>
      </c>
      <c r="AM65" s="108">
        <v>0.45</v>
      </c>
      <c r="AN65" s="108" t="s">
        <v>558</v>
      </c>
      <c r="AO65" s="108" t="s">
        <v>558</v>
      </c>
      <c r="AP65" s="108">
        <v>95</v>
      </c>
      <c r="AQ65" s="108" t="s">
        <v>558</v>
      </c>
      <c r="AR65" s="108">
        <v>106</v>
      </c>
    </row>
    <row r="66" spans="1:44" x14ac:dyDescent="0.2">
      <c r="A66" s="108" t="s">
        <v>561</v>
      </c>
      <c r="B66" s="108">
        <v>98.5</v>
      </c>
      <c r="C66" s="108">
        <v>99.5</v>
      </c>
      <c r="D66" s="108">
        <v>1</v>
      </c>
      <c r="F66" s="108" t="s">
        <v>321</v>
      </c>
      <c r="K66" s="108">
        <v>1E-3</v>
      </c>
      <c r="L66" s="108">
        <v>0.25</v>
      </c>
      <c r="M66" s="108">
        <v>5.75</v>
      </c>
      <c r="N66" s="108">
        <v>41</v>
      </c>
      <c r="O66" s="108">
        <v>690</v>
      </c>
      <c r="P66" s="108">
        <v>1.8</v>
      </c>
      <c r="Q66" s="108" t="s">
        <v>555</v>
      </c>
      <c r="R66" s="108">
        <v>1.75</v>
      </c>
      <c r="S66" s="108">
        <v>0.6</v>
      </c>
      <c r="T66" s="108">
        <v>20</v>
      </c>
      <c r="U66" s="108">
        <v>150</v>
      </c>
      <c r="V66" s="108">
        <v>75</v>
      </c>
      <c r="W66" s="108">
        <v>4.75</v>
      </c>
      <c r="X66" s="108">
        <v>20</v>
      </c>
      <c r="Y66" s="108">
        <v>1.65</v>
      </c>
      <c r="Z66" s="108">
        <v>40</v>
      </c>
      <c r="AA66" s="108">
        <v>1.35</v>
      </c>
      <c r="AB66" s="108">
        <v>1015</v>
      </c>
      <c r="AC66" s="108">
        <v>5</v>
      </c>
      <c r="AD66" s="108">
        <v>0.05</v>
      </c>
      <c r="AE66" s="108">
        <v>81</v>
      </c>
      <c r="AF66" s="108">
        <v>1230</v>
      </c>
      <c r="AG66" s="108">
        <v>13</v>
      </c>
      <c r="AH66" s="390">
        <v>0.82</v>
      </c>
      <c r="AI66" s="108">
        <v>10</v>
      </c>
      <c r="AJ66" s="108">
        <v>15</v>
      </c>
      <c r="AK66" s="108">
        <v>137</v>
      </c>
      <c r="AL66" s="108" t="s">
        <v>557</v>
      </c>
      <c r="AM66" s="108">
        <v>0.66</v>
      </c>
      <c r="AN66" s="108" t="s">
        <v>558</v>
      </c>
      <c r="AO66" s="108" t="s">
        <v>558</v>
      </c>
      <c r="AP66" s="108">
        <v>171</v>
      </c>
      <c r="AQ66" s="108" t="s">
        <v>558</v>
      </c>
      <c r="AR66" s="108">
        <v>164</v>
      </c>
    </row>
    <row r="67" spans="1:44" x14ac:dyDescent="0.2">
      <c r="A67" s="108" t="s">
        <v>561</v>
      </c>
      <c r="B67" s="108">
        <v>99.5</v>
      </c>
      <c r="C67" s="108">
        <v>100.37</v>
      </c>
      <c r="D67" s="108">
        <v>0.87000000000000455</v>
      </c>
      <c r="F67" s="108" t="s">
        <v>322</v>
      </c>
      <c r="K67" s="108">
        <v>3.0000000000000001E-3</v>
      </c>
      <c r="L67" s="108">
        <v>0.5</v>
      </c>
      <c r="M67" s="108">
        <v>5.76</v>
      </c>
      <c r="N67" s="108">
        <v>85</v>
      </c>
      <c r="O67" s="108">
        <v>1240</v>
      </c>
      <c r="P67" s="108">
        <v>1.7</v>
      </c>
      <c r="Q67" s="108" t="s">
        <v>555</v>
      </c>
      <c r="R67" s="108">
        <v>2</v>
      </c>
      <c r="S67" s="108">
        <v>0.8</v>
      </c>
      <c r="T67" s="108">
        <v>21</v>
      </c>
      <c r="U67" s="108">
        <v>158</v>
      </c>
      <c r="V67" s="108">
        <v>68</v>
      </c>
      <c r="W67" s="108">
        <v>5.03</v>
      </c>
      <c r="X67" s="108">
        <v>20</v>
      </c>
      <c r="Y67" s="108">
        <v>2.11</v>
      </c>
      <c r="Z67" s="108">
        <v>40</v>
      </c>
      <c r="AA67" s="108">
        <v>1.91</v>
      </c>
      <c r="AB67" s="108">
        <v>855</v>
      </c>
      <c r="AC67" s="108">
        <v>2</v>
      </c>
      <c r="AD67" s="108">
        <v>0.05</v>
      </c>
      <c r="AE67" s="108">
        <v>93</v>
      </c>
      <c r="AF67" s="108">
        <v>1360</v>
      </c>
      <c r="AG67" s="108">
        <v>11</v>
      </c>
      <c r="AH67" s="108">
        <v>0.64</v>
      </c>
      <c r="AI67" s="108">
        <v>10</v>
      </c>
      <c r="AJ67" s="108">
        <v>14</v>
      </c>
      <c r="AK67" s="108">
        <v>221</v>
      </c>
      <c r="AL67" s="108" t="s">
        <v>557</v>
      </c>
      <c r="AM67" s="108">
        <v>0.73</v>
      </c>
      <c r="AN67" s="108" t="s">
        <v>558</v>
      </c>
      <c r="AO67" s="108" t="s">
        <v>558</v>
      </c>
      <c r="AP67" s="108">
        <v>164</v>
      </c>
      <c r="AQ67" s="108" t="s">
        <v>558</v>
      </c>
      <c r="AR67" s="108">
        <v>211</v>
      </c>
    </row>
    <row r="68" spans="1:44" x14ac:dyDescent="0.2">
      <c r="A68" s="108" t="s">
        <v>561</v>
      </c>
      <c r="B68" s="108">
        <v>100.37</v>
      </c>
      <c r="C68" s="108">
        <v>101.3</v>
      </c>
      <c r="D68" s="108">
        <v>0.92999999999999261</v>
      </c>
      <c r="F68" s="108" t="s">
        <v>323</v>
      </c>
      <c r="K68" s="108">
        <v>2E-3</v>
      </c>
      <c r="L68" s="108">
        <v>0.7</v>
      </c>
      <c r="M68" s="108">
        <v>4.2699999999999996</v>
      </c>
      <c r="N68" s="390">
        <v>101</v>
      </c>
      <c r="O68" s="108">
        <v>170</v>
      </c>
      <c r="P68" s="108">
        <v>2.1</v>
      </c>
      <c r="Q68" s="108" t="s">
        <v>555</v>
      </c>
      <c r="R68" s="108">
        <v>0.63</v>
      </c>
      <c r="S68" s="108">
        <v>4.5</v>
      </c>
      <c r="T68" s="108">
        <v>9</v>
      </c>
      <c r="U68" s="108">
        <v>82</v>
      </c>
      <c r="V68" s="108">
        <v>79</v>
      </c>
      <c r="W68" s="108">
        <v>2.93</v>
      </c>
      <c r="X68" s="108">
        <v>10</v>
      </c>
      <c r="Y68" s="108">
        <v>1.94</v>
      </c>
      <c r="Z68" s="108">
        <v>20</v>
      </c>
      <c r="AA68" s="108">
        <v>0.6</v>
      </c>
      <c r="AB68" s="108">
        <v>202</v>
      </c>
      <c r="AC68" s="108">
        <v>21</v>
      </c>
      <c r="AD68" s="108">
        <v>0.08</v>
      </c>
      <c r="AE68" s="108">
        <v>77</v>
      </c>
      <c r="AF68" s="108">
        <v>810</v>
      </c>
      <c r="AG68" s="108">
        <v>8</v>
      </c>
      <c r="AH68" s="391">
        <v>1.4</v>
      </c>
      <c r="AI68" s="108">
        <v>9</v>
      </c>
      <c r="AJ68" s="108">
        <v>9</v>
      </c>
      <c r="AK68" s="108">
        <v>94</v>
      </c>
      <c r="AL68" s="108" t="s">
        <v>557</v>
      </c>
      <c r="AM68" s="108">
        <v>0.25</v>
      </c>
      <c r="AN68" s="108" t="s">
        <v>558</v>
      </c>
      <c r="AO68" s="108" t="s">
        <v>558</v>
      </c>
      <c r="AP68" s="108">
        <v>366</v>
      </c>
      <c r="AQ68" s="108" t="s">
        <v>558</v>
      </c>
      <c r="AR68" s="108">
        <v>364</v>
      </c>
    </row>
    <row r="69" spans="1:44" x14ac:dyDescent="0.2">
      <c r="A69" s="108" t="s">
        <v>561</v>
      </c>
      <c r="B69" s="108">
        <v>101.3</v>
      </c>
      <c r="C69" s="108">
        <v>102.2</v>
      </c>
      <c r="D69" s="108">
        <v>0.90000000000000568</v>
      </c>
      <c r="F69" s="108" t="s">
        <v>324</v>
      </c>
      <c r="K69" s="108">
        <v>2E-3</v>
      </c>
      <c r="L69" s="108">
        <v>0.8</v>
      </c>
      <c r="M69" s="108">
        <v>3.18</v>
      </c>
      <c r="N69" s="108">
        <v>47</v>
      </c>
      <c r="O69" s="108">
        <v>110</v>
      </c>
      <c r="P69" s="108">
        <v>1.4</v>
      </c>
      <c r="Q69" s="108" t="s">
        <v>555</v>
      </c>
      <c r="R69" s="108">
        <v>0.45</v>
      </c>
      <c r="S69" s="108">
        <v>3.3</v>
      </c>
      <c r="T69" s="108">
        <v>5</v>
      </c>
      <c r="U69" s="108">
        <v>88</v>
      </c>
      <c r="V69" s="108">
        <v>96</v>
      </c>
      <c r="W69" s="108">
        <v>3.09</v>
      </c>
      <c r="X69" s="108">
        <v>10</v>
      </c>
      <c r="Y69" s="108">
        <v>1.31</v>
      </c>
      <c r="Z69" s="108">
        <v>20</v>
      </c>
      <c r="AA69" s="108">
        <v>0.46</v>
      </c>
      <c r="AB69" s="108">
        <v>145</v>
      </c>
      <c r="AC69" s="108">
        <v>13</v>
      </c>
      <c r="AD69" s="108">
        <v>0.06</v>
      </c>
      <c r="AE69" s="108">
        <v>60</v>
      </c>
      <c r="AF69" s="108">
        <v>1110</v>
      </c>
      <c r="AG69" s="108">
        <v>7</v>
      </c>
      <c r="AH69" s="392">
        <v>1.87</v>
      </c>
      <c r="AI69" s="108" t="s">
        <v>556</v>
      </c>
      <c r="AJ69" s="108">
        <v>7</v>
      </c>
      <c r="AK69" s="108">
        <v>68</v>
      </c>
      <c r="AL69" s="108" t="s">
        <v>557</v>
      </c>
      <c r="AM69" s="108">
        <v>0.18</v>
      </c>
      <c r="AN69" s="108" t="s">
        <v>558</v>
      </c>
      <c r="AO69" s="108" t="s">
        <v>558</v>
      </c>
      <c r="AP69" s="108">
        <v>309</v>
      </c>
      <c r="AQ69" s="108" t="s">
        <v>558</v>
      </c>
      <c r="AR69" s="108">
        <v>301</v>
      </c>
    </row>
    <row r="70" spans="1:44" x14ac:dyDescent="0.2">
      <c r="A70" s="108" t="s">
        <v>561</v>
      </c>
      <c r="B70" s="108">
        <v>102.2</v>
      </c>
      <c r="C70" s="108">
        <v>103.2</v>
      </c>
      <c r="D70" s="108">
        <v>1</v>
      </c>
      <c r="F70" s="108" t="s">
        <v>325</v>
      </c>
      <c r="K70" s="108">
        <v>1E-3</v>
      </c>
      <c r="L70" s="108">
        <v>0.9</v>
      </c>
      <c r="M70" s="108">
        <v>2.81</v>
      </c>
      <c r="N70" s="108">
        <v>92</v>
      </c>
      <c r="O70" s="108">
        <v>100</v>
      </c>
      <c r="P70" s="108">
        <v>1.4</v>
      </c>
      <c r="Q70" s="108" t="s">
        <v>555</v>
      </c>
      <c r="R70" s="108">
        <v>0.55000000000000004</v>
      </c>
      <c r="S70" s="108">
        <v>2.2999999999999998</v>
      </c>
      <c r="T70" s="108">
        <v>4</v>
      </c>
      <c r="U70" s="108">
        <v>90</v>
      </c>
      <c r="V70" s="108">
        <v>92</v>
      </c>
      <c r="W70" s="108">
        <v>2.97</v>
      </c>
      <c r="X70" s="108">
        <v>10</v>
      </c>
      <c r="Y70" s="108">
        <v>1.1299999999999999</v>
      </c>
      <c r="Z70" s="108">
        <v>10</v>
      </c>
      <c r="AA70" s="108">
        <v>0.5</v>
      </c>
      <c r="AB70" s="108">
        <v>161</v>
      </c>
      <c r="AC70" s="108">
        <v>7</v>
      </c>
      <c r="AD70" s="108">
        <v>0.06</v>
      </c>
      <c r="AE70" s="108">
        <v>55</v>
      </c>
      <c r="AF70" s="108">
        <v>1080</v>
      </c>
      <c r="AG70" s="108">
        <v>10</v>
      </c>
      <c r="AH70" s="392">
        <v>1.6</v>
      </c>
      <c r="AI70" s="108">
        <v>9</v>
      </c>
      <c r="AJ70" s="108">
        <v>6</v>
      </c>
      <c r="AK70" s="108">
        <v>72</v>
      </c>
      <c r="AL70" s="108" t="s">
        <v>557</v>
      </c>
      <c r="AM70" s="108">
        <v>0.18</v>
      </c>
      <c r="AN70" s="108" t="s">
        <v>558</v>
      </c>
      <c r="AO70" s="108" t="s">
        <v>558</v>
      </c>
      <c r="AP70" s="108">
        <v>252</v>
      </c>
      <c r="AQ70" s="108" t="s">
        <v>558</v>
      </c>
      <c r="AR70" s="108">
        <v>236</v>
      </c>
    </row>
    <row r="71" spans="1:44" x14ac:dyDescent="0.2">
      <c r="A71" s="108" t="s">
        <v>561</v>
      </c>
      <c r="B71" s="108">
        <v>103.2</v>
      </c>
      <c r="C71" s="108">
        <v>104.3</v>
      </c>
      <c r="D71" s="108">
        <v>1.0999999999999943</v>
      </c>
      <c r="F71" s="108" t="s">
        <v>326</v>
      </c>
      <c r="K71" s="108">
        <v>3.0000000000000001E-3</v>
      </c>
      <c r="L71" s="108">
        <v>0.7</v>
      </c>
      <c r="M71" s="108">
        <v>5.59</v>
      </c>
      <c r="N71" s="108">
        <v>78</v>
      </c>
      <c r="O71" s="108">
        <v>260</v>
      </c>
      <c r="P71" s="108">
        <v>1.6</v>
      </c>
      <c r="Q71" s="108" t="s">
        <v>555</v>
      </c>
      <c r="R71" s="108">
        <v>1.91</v>
      </c>
      <c r="S71" s="108">
        <v>0.6</v>
      </c>
      <c r="T71" s="108">
        <v>20</v>
      </c>
      <c r="U71" s="108">
        <v>127</v>
      </c>
      <c r="V71" s="108">
        <v>84</v>
      </c>
      <c r="W71" s="108">
        <v>4.92</v>
      </c>
      <c r="X71" s="108">
        <v>20</v>
      </c>
      <c r="Y71" s="108">
        <v>1.71</v>
      </c>
      <c r="Z71" s="108">
        <v>30</v>
      </c>
      <c r="AA71" s="108">
        <v>1.56</v>
      </c>
      <c r="AB71" s="108">
        <v>711</v>
      </c>
      <c r="AC71" s="108">
        <v>3</v>
      </c>
      <c r="AD71" s="108">
        <v>0.06</v>
      </c>
      <c r="AE71" s="108">
        <v>94</v>
      </c>
      <c r="AF71" s="108">
        <v>1030</v>
      </c>
      <c r="AG71" s="108">
        <v>6</v>
      </c>
      <c r="AH71" s="391">
        <v>1.27</v>
      </c>
      <c r="AI71" s="108">
        <v>6</v>
      </c>
      <c r="AJ71" s="108">
        <v>13</v>
      </c>
      <c r="AK71" s="108">
        <v>146</v>
      </c>
      <c r="AL71" s="108" t="s">
        <v>557</v>
      </c>
      <c r="AM71" s="108">
        <v>0.55000000000000004</v>
      </c>
      <c r="AN71" s="108">
        <v>10</v>
      </c>
      <c r="AO71" s="108" t="s">
        <v>558</v>
      </c>
      <c r="AP71" s="108">
        <v>233</v>
      </c>
      <c r="AQ71" s="108" t="s">
        <v>558</v>
      </c>
      <c r="AR71" s="108">
        <v>268</v>
      </c>
    </row>
    <row r="72" spans="1:44" x14ac:dyDescent="0.2">
      <c r="A72" s="108" t="s">
        <v>561</v>
      </c>
      <c r="B72" s="108">
        <v>104.3</v>
      </c>
      <c r="C72" s="108">
        <v>105.4</v>
      </c>
      <c r="D72" s="108">
        <v>1.1000000000000085</v>
      </c>
      <c r="F72" s="108" t="s">
        <v>327</v>
      </c>
      <c r="K72" s="108">
        <v>3.0000000000000001E-3</v>
      </c>
      <c r="L72" s="108">
        <v>0.25</v>
      </c>
      <c r="M72" s="108">
        <v>5.56</v>
      </c>
      <c r="N72" s="108">
        <v>56</v>
      </c>
      <c r="O72" s="108">
        <v>2420</v>
      </c>
      <c r="P72" s="108">
        <v>1.5</v>
      </c>
      <c r="Q72" s="108" t="s">
        <v>555</v>
      </c>
      <c r="R72" s="108">
        <v>1.29</v>
      </c>
      <c r="S72" s="108" t="s">
        <v>559</v>
      </c>
      <c r="T72" s="108">
        <v>14</v>
      </c>
      <c r="U72" s="108">
        <v>109</v>
      </c>
      <c r="V72" s="108">
        <v>59</v>
      </c>
      <c r="W72" s="108">
        <v>3.96</v>
      </c>
      <c r="X72" s="108">
        <v>10</v>
      </c>
      <c r="Y72" s="108">
        <v>2.14</v>
      </c>
      <c r="Z72" s="108">
        <v>30</v>
      </c>
      <c r="AA72" s="108">
        <v>1.2</v>
      </c>
      <c r="AB72" s="108">
        <v>601</v>
      </c>
      <c r="AC72" s="108">
        <v>1</v>
      </c>
      <c r="AD72" s="108">
        <v>0.06</v>
      </c>
      <c r="AE72" s="108">
        <v>62</v>
      </c>
      <c r="AF72" s="108">
        <v>850</v>
      </c>
      <c r="AG72" s="108">
        <v>6</v>
      </c>
      <c r="AH72" s="108">
        <v>0.4</v>
      </c>
      <c r="AI72" s="108">
        <v>6</v>
      </c>
      <c r="AJ72" s="108">
        <v>12</v>
      </c>
      <c r="AK72" s="108">
        <v>112</v>
      </c>
      <c r="AL72" s="108" t="s">
        <v>557</v>
      </c>
      <c r="AM72" s="108">
        <v>0.47</v>
      </c>
      <c r="AN72" s="108">
        <v>10</v>
      </c>
      <c r="AO72" s="108" t="s">
        <v>558</v>
      </c>
      <c r="AP72" s="108">
        <v>91</v>
      </c>
      <c r="AQ72" s="108" t="s">
        <v>558</v>
      </c>
      <c r="AR72" s="108">
        <v>144</v>
      </c>
    </row>
    <row r="73" spans="1:44" x14ac:dyDescent="0.2">
      <c r="A73" s="108" t="s">
        <v>561</v>
      </c>
      <c r="B73" s="108">
        <v>105.4</v>
      </c>
      <c r="C73" s="108">
        <v>106.66</v>
      </c>
      <c r="D73" s="108">
        <v>1.2599999999999909</v>
      </c>
      <c r="F73" s="108" t="s">
        <v>328</v>
      </c>
      <c r="K73" s="108">
        <v>1E-3</v>
      </c>
      <c r="L73" s="108">
        <v>0.25</v>
      </c>
      <c r="M73" s="108">
        <v>7.11</v>
      </c>
      <c r="N73" s="108">
        <v>25</v>
      </c>
      <c r="O73" s="108">
        <v>4330</v>
      </c>
      <c r="P73" s="108">
        <v>1.8</v>
      </c>
      <c r="Q73" s="108" t="s">
        <v>555</v>
      </c>
      <c r="R73" s="108">
        <v>2.0299999999999998</v>
      </c>
      <c r="S73" s="108" t="s">
        <v>559</v>
      </c>
      <c r="T73" s="108">
        <v>18</v>
      </c>
      <c r="U73" s="108">
        <v>101</v>
      </c>
      <c r="V73" s="108">
        <v>67</v>
      </c>
      <c r="W73" s="108">
        <v>4.46</v>
      </c>
      <c r="X73" s="108">
        <v>20</v>
      </c>
      <c r="Y73" s="108">
        <v>2.77</v>
      </c>
      <c r="Z73" s="108">
        <v>30</v>
      </c>
      <c r="AA73" s="108">
        <v>1.63</v>
      </c>
      <c r="AB73" s="108">
        <v>732</v>
      </c>
      <c r="AC73" s="108">
        <v>1</v>
      </c>
      <c r="AD73" s="108">
        <v>0.11</v>
      </c>
      <c r="AE73" s="108">
        <v>51</v>
      </c>
      <c r="AF73" s="108">
        <v>1250</v>
      </c>
      <c r="AG73" s="108">
        <v>9</v>
      </c>
      <c r="AH73" s="108">
        <v>0.43</v>
      </c>
      <c r="AI73" s="108">
        <v>6</v>
      </c>
      <c r="AJ73" s="108">
        <v>17</v>
      </c>
      <c r="AK73" s="108">
        <v>152</v>
      </c>
      <c r="AL73" s="108" t="s">
        <v>557</v>
      </c>
      <c r="AM73" s="108">
        <v>0.56000000000000005</v>
      </c>
      <c r="AN73" s="108" t="s">
        <v>558</v>
      </c>
      <c r="AO73" s="108" t="s">
        <v>558</v>
      </c>
      <c r="AP73" s="108">
        <v>147</v>
      </c>
      <c r="AQ73" s="108" t="s">
        <v>558</v>
      </c>
      <c r="AR73" s="108">
        <v>124</v>
      </c>
    </row>
    <row r="74" spans="1:44" x14ac:dyDescent="0.2">
      <c r="A74" s="108" t="s">
        <v>561</v>
      </c>
      <c r="B74" s="108">
        <v>106.66</v>
      </c>
      <c r="C74" s="108">
        <v>107.84</v>
      </c>
      <c r="D74" s="108">
        <v>1.1800000000000068</v>
      </c>
      <c r="F74" s="108" t="s">
        <v>329</v>
      </c>
      <c r="K74" s="108">
        <v>6.0000000000000001E-3</v>
      </c>
      <c r="L74" s="108">
        <v>0.25</v>
      </c>
      <c r="M74" s="108">
        <v>7.18</v>
      </c>
      <c r="N74" s="108">
        <v>18</v>
      </c>
      <c r="O74" s="108">
        <v>2990</v>
      </c>
      <c r="P74" s="108">
        <v>1.9</v>
      </c>
      <c r="Q74" s="108" t="s">
        <v>555</v>
      </c>
      <c r="R74" s="108">
        <v>3.03</v>
      </c>
      <c r="S74" s="108" t="s">
        <v>559</v>
      </c>
      <c r="T74" s="108">
        <v>15</v>
      </c>
      <c r="U74" s="108">
        <v>27</v>
      </c>
      <c r="V74" s="108">
        <v>58</v>
      </c>
      <c r="W74" s="108">
        <v>5.28</v>
      </c>
      <c r="X74" s="108">
        <v>20</v>
      </c>
      <c r="Y74" s="108">
        <v>2.84</v>
      </c>
      <c r="Z74" s="108">
        <v>10</v>
      </c>
      <c r="AA74" s="108">
        <v>1.84</v>
      </c>
      <c r="AB74" s="108">
        <v>871</v>
      </c>
      <c r="AC74" s="108" t="s">
        <v>560</v>
      </c>
      <c r="AD74" s="108">
        <v>0.67</v>
      </c>
      <c r="AE74" s="108">
        <v>14</v>
      </c>
      <c r="AF74" s="108">
        <v>1700</v>
      </c>
      <c r="AG74" s="108">
        <v>8</v>
      </c>
      <c r="AH74" s="108">
        <v>0.43</v>
      </c>
      <c r="AI74" s="108" t="s">
        <v>556</v>
      </c>
      <c r="AJ74" s="108">
        <v>17</v>
      </c>
      <c r="AK74" s="108">
        <v>344</v>
      </c>
      <c r="AL74" s="108" t="s">
        <v>557</v>
      </c>
      <c r="AM74" s="108">
        <v>0.37</v>
      </c>
      <c r="AN74" s="108" t="s">
        <v>558</v>
      </c>
      <c r="AO74" s="108" t="s">
        <v>558</v>
      </c>
      <c r="AP74" s="108">
        <v>183</v>
      </c>
      <c r="AQ74" s="108" t="s">
        <v>558</v>
      </c>
      <c r="AR74" s="108">
        <v>100</v>
      </c>
    </row>
    <row r="75" spans="1:44" x14ac:dyDescent="0.2">
      <c r="A75" s="108" t="s">
        <v>561</v>
      </c>
      <c r="B75" s="108">
        <v>107.84</v>
      </c>
      <c r="C75" s="108">
        <v>108.9</v>
      </c>
      <c r="D75" s="108">
        <v>1.0600000000000023</v>
      </c>
      <c r="F75" s="108" t="s">
        <v>330</v>
      </c>
      <c r="K75" s="108">
        <v>1E-3</v>
      </c>
      <c r="L75" s="108">
        <v>0.25</v>
      </c>
      <c r="M75" s="108">
        <v>7.58</v>
      </c>
      <c r="N75" s="108" t="s">
        <v>556</v>
      </c>
      <c r="O75" s="108">
        <v>4430</v>
      </c>
      <c r="P75" s="108">
        <v>2</v>
      </c>
      <c r="Q75" s="108" t="s">
        <v>555</v>
      </c>
      <c r="R75" s="108">
        <v>3.53</v>
      </c>
      <c r="S75" s="108" t="s">
        <v>559</v>
      </c>
      <c r="T75" s="108">
        <v>16</v>
      </c>
      <c r="U75" s="108">
        <v>31</v>
      </c>
      <c r="V75" s="108">
        <v>59</v>
      </c>
      <c r="W75" s="108">
        <v>5.23</v>
      </c>
      <c r="X75" s="108">
        <v>20</v>
      </c>
      <c r="Y75" s="108">
        <v>2.6</v>
      </c>
      <c r="Z75" s="108">
        <v>20</v>
      </c>
      <c r="AA75" s="108">
        <v>1.79</v>
      </c>
      <c r="AB75" s="108">
        <v>980</v>
      </c>
      <c r="AC75" s="108" t="s">
        <v>560</v>
      </c>
      <c r="AD75" s="108">
        <v>2.12</v>
      </c>
      <c r="AE75" s="108">
        <v>17</v>
      </c>
      <c r="AF75" s="108">
        <v>1680</v>
      </c>
      <c r="AG75" s="108">
        <v>9</v>
      </c>
      <c r="AH75" s="108">
        <v>0.44</v>
      </c>
      <c r="AI75" s="108" t="s">
        <v>556</v>
      </c>
      <c r="AJ75" s="108">
        <v>18</v>
      </c>
      <c r="AK75" s="108">
        <v>733</v>
      </c>
      <c r="AL75" s="108" t="s">
        <v>557</v>
      </c>
      <c r="AM75" s="108">
        <v>0.37</v>
      </c>
      <c r="AN75" s="108" t="s">
        <v>558</v>
      </c>
      <c r="AO75" s="108" t="s">
        <v>558</v>
      </c>
      <c r="AP75" s="108">
        <v>179</v>
      </c>
      <c r="AQ75" s="108" t="s">
        <v>558</v>
      </c>
      <c r="AR75" s="108">
        <v>97</v>
      </c>
    </row>
    <row r="76" spans="1:44" x14ac:dyDescent="0.2">
      <c r="A76" s="108" t="s">
        <v>561</v>
      </c>
      <c r="B76" s="108">
        <v>108.9</v>
      </c>
      <c r="C76" s="108">
        <v>110</v>
      </c>
      <c r="D76" s="108">
        <v>1.0999999999999943</v>
      </c>
      <c r="F76" s="108" t="s">
        <v>331</v>
      </c>
      <c r="K76" s="108">
        <v>2E-3</v>
      </c>
      <c r="L76" s="108">
        <v>0.6</v>
      </c>
      <c r="M76" s="108">
        <v>6.43</v>
      </c>
      <c r="N76" s="108">
        <v>45</v>
      </c>
      <c r="O76" s="108">
        <v>400</v>
      </c>
      <c r="P76" s="108">
        <v>2</v>
      </c>
      <c r="Q76" s="108" t="s">
        <v>555</v>
      </c>
      <c r="R76" s="108">
        <v>1.63</v>
      </c>
      <c r="S76" s="108">
        <v>0.5</v>
      </c>
      <c r="T76" s="108">
        <v>23</v>
      </c>
      <c r="U76" s="108">
        <v>154</v>
      </c>
      <c r="V76" s="108">
        <v>90</v>
      </c>
      <c r="W76" s="108">
        <v>5.65</v>
      </c>
      <c r="X76" s="108">
        <v>20</v>
      </c>
      <c r="Y76" s="108">
        <v>2.0299999999999998</v>
      </c>
      <c r="Z76" s="108">
        <v>30</v>
      </c>
      <c r="AA76" s="108">
        <v>1.67</v>
      </c>
      <c r="AB76" s="108">
        <v>775</v>
      </c>
      <c r="AC76" s="108">
        <v>1</v>
      </c>
      <c r="AD76" s="108">
        <v>0.17</v>
      </c>
      <c r="AE76" s="108">
        <v>90</v>
      </c>
      <c r="AF76" s="108">
        <v>1380</v>
      </c>
      <c r="AG76" s="108">
        <v>8</v>
      </c>
      <c r="AH76" s="391">
        <v>1.17</v>
      </c>
      <c r="AI76" s="108" t="s">
        <v>556</v>
      </c>
      <c r="AJ76" s="108">
        <v>15</v>
      </c>
      <c r="AK76" s="108">
        <v>159</v>
      </c>
      <c r="AL76" s="108" t="s">
        <v>557</v>
      </c>
      <c r="AM76" s="108">
        <v>0.69</v>
      </c>
      <c r="AN76" s="108" t="s">
        <v>558</v>
      </c>
      <c r="AO76" s="108" t="s">
        <v>558</v>
      </c>
      <c r="AP76" s="108">
        <v>138</v>
      </c>
      <c r="AQ76" s="108" t="s">
        <v>558</v>
      </c>
      <c r="AR76" s="108">
        <v>172</v>
      </c>
    </row>
    <row r="77" spans="1:44" x14ac:dyDescent="0.2">
      <c r="A77" s="108" t="s">
        <v>561</v>
      </c>
      <c r="B77" s="108">
        <v>110</v>
      </c>
      <c r="C77" s="108">
        <v>111</v>
      </c>
      <c r="D77" s="108">
        <v>1</v>
      </c>
      <c r="F77" s="108" t="s">
        <v>333</v>
      </c>
      <c r="K77" s="108">
        <v>2E-3</v>
      </c>
      <c r="L77" s="108">
        <v>0.7</v>
      </c>
      <c r="M77" s="108">
        <v>3.89</v>
      </c>
      <c r="N77" s="391">
        <v>282</v>
      </c>
      <c r="O77" s="108">
        <v>160</v>
      </c>
      <c r="P77" s="108">
        <v>1.5</v>
      </c>
      <c r="Q77" s="108" t="s">
        <v>555</v>
      </c>
      <c r="R77" s="108">
        <v>0.5</v>
      </c>
      <c r="S77" s="108">
        <v>2.2000000000000002</v>
      </c>
      <c r="T77" s="108">
        <v>8</v>
      </c>
      <c r="U77" s="108">
        <v>92</v>
      </c>
      <c r="V77" s="108">
        <v>81</v>
      </c>
      <c r="W77" s="108">
        <v>2.86</v>
      </c>
      <c r="X77" s="108">
        <v>10</v>
      </c>
      <c r="Y77" s="108">
        <v>1.45</v>
      </c>
      <c r="Z77" s="108">
        <v>20</v>
      </c>
      <c r="AA77" s="108">
        <v>0.47</v>
      </c>
      <c r="AB77" s="108">
        <v>194</v>
      </c>
      <c r="AC77" s="108">
        <v>9</v>
      </c>
      <c r="AD77" s="108">
        <v>7.0000000000000007E-2</v>
      </c>
      <c r="AE77" s="108">
        <v>58</v>
      </c>
      <c r="AF77" s="108">
        <v>780</v>
      </c>
      <c r="AG77" s="108">
        <v>7</v>
      </c>
      <c r="AH77" s="391">
        <v>1.48</v>
      </c>
      <c r="AI77" s="108">
        <v>9</v>
      </c>
      <c r="AJ77" s="108">
        <v>8</v>
      </c>
      <c r="AK77" s="108">
        <v>84</v>
      </c>
      <c r="AL77" s="108" t="s">
        <v>557</v>
      </c>
      <c r="AM77" s="108">
        <v>0.25</v>
      </c>
      <c r="AN77" s="108" t="s">
        <v>558</v>
      </c>
      <c r="AO77" s="108" t="s">
        <v>558</v>
      </c>
      <c r="AP77" s="108">
        <v>243</v>
      </c>
      <c r="AQ77" s="108" t="s">
        <v>558</v>
      </c>
      <c r="AR77" s="108">
        <v>231</v>
      </c>
    </row>
    <row r="78" spans="1:44" x14ac:dyDescent="0.2">
      <c r="A78" s="108" t="s">
        <v>561</v>
      </c>
      <c r="B78" s="108">
        <v>111</v>
      </c>
      <c r="C78" s="108">
        <v>112.5</v>
      </c>
      <c r="D78" s="108">
        <v>1.5</v>
      </c>
      <c r="F78" s="108" t="s">
        <v>334</v>
      </c>
      <c r="K78" s="108">
        <v>4.0000000000000001E-3</v>
      </c>
      <c r="L78" s="108">
        <v>0.6</v>
      </c>
      <c r="M78" s="108">
        <v>3.97</v>
      </c>
      <c r="N78" s="390">
        <v>242</v>
      </c>
      <c r="O78" s="108">
        <v>110</v>
      </c>
      <c r="P78" s="108">
        <v>1.6</v>
      </c>
      <c r="Q78" s="108" t="s">
        <v>555</v>
      </c>
      <c r="R78" s="108">
        <v>1.36</v>
      </c>
      <c r="S78" s="108">
        <v>4.4000000000000004</v>
      </c>
      <c r="T78" s="108">
        <v>8</v>
      </c>
      <c r="U78" s="108">
        <v>82</v>
      </c>
      <c r="V78" s="108">
        <v>75</v>
      </c>
      <c r="W78" s="108">
        <v>2.75</v>
      </c>
      <c r="X78" s="108">
        <v>10</v>
      </c>
      <c r="Y78" s="108">
        <v>1.58</v>
      </c>
      <c r="Z78" s="108">
        <v>20</v>
      </c>
      <c r="AA78" s="108">
        <v>0.81</v>
      </c>
      <c r="AB78" s="108">
        <v>297</v>
      </c>
      <c r="AC78" s="108">
        <v>15</v>
      </c>
      <c r="AD78" s="108">
        <v>0.08</v>
      </c>
      <c r="AE78" s="108">
        <v>71</v>
      </c>
      <c r="AF78" s="108">
        <v>950</v>
      </c>
      <c r="AG78" s="108">
        <v>5</v>
      </c>
      <c r="AH78" s="392">
        <v>1.56</v>
      </c>
      <c r="AI78" s="108">
        <v>14</v>
      </c>
      <c r="AJ78" s="108">
        <v>8</v>
      </c>
      <c r="AK78" s="108">
        <v>108</v>
      </c>
      <c r="AL78" s="108" t="s">
        <v>557</v>
      </c>
      <c r="AM78" s="108">
        <v>0.23</v>
      </c>
      <c r="AN78" s="108" t="s">
        <v>558</v>
      </c>
      <c r="AO78" s="108" t="s">
        <v>558</v>
      </c>
      <c r="AP78" s="108">
        <v>346</v>
      </c>
      <c r="AQ78" s="108" t="s">
        <v>558</v>
      </c>
      <c r="AR78" s="108">
        <v>383</v>
      </c>
    </row>
    <row r="79" spans="1:44" x14ac:dyDescent="0.2">
      <c r="A79" s="108" t="s">
        <v>561</v>
      </c>
      <c r="B79" s="108">
        <v>112.5</v>
      </c>
      <c r="C79" s="108">
        <v>113.7</v>
      </c>
      <c r="D79" s="108">
        <v>1.2000000000000028</v>
      </c>
      <c r="F79" s="108" t="s">
        <v>335</v>
      </c>
      <c r="K79" s="108">
        <v>1E-3</v>
      </c>
      <c r="L79" s="108">
        <v>0.9</v>
      </c>
      <c r="M79" s="108">
        <v>4.25</v>
      </c>
      <c r="N79" s="391">
        <v>261</v>
      </c>
      <c r="O79" s="108">
        <v>160</v>
      </c>
      <c r="P79" s="108">
        <v>1.6</v>
      </c>
      <c r="Q79" s="108" t="s">
        <v>555</v>
      </c>
      <c r="R79" s="108">
        <v>0.49</v>
      </c>
      <c r="S79" s="390">
        <v>5.3</v>
      </c>
      <c r="T79" s="108">
        <v>8</v>
      </c>
      <c r="U79" s="108">
        <v>107</v>
      </c>
      <c r="V79" s="108">
        <v>82</v>
      </c>
      <c r="W79" s="108">
        <v>2.61</v>
      </c>
      <c r="X79" s="108">
        <v>10</v>
      </c>
      <c r="Y79" s="108">
        <v>1.62</v>
      </c>
      <c r="Z79" s="108">
        <v>20</v>
      </c>
      <c r="AA79" s="108">
        <v>0.64</v>
      </c>
      <c r="AB79" s="108">
        <v>224</v>
      </c>
      <c r="AC79" s="108">
        <v>20</v>
      </c>
      <c r="AD79" s="108">
        <v>0.09</v>
      </c>
      <c r="AE79" s="108">
        <v>81</v>
      </c>
      <c r="AF79" s="108">
        <v>780</v>
      </c>
      <c r="AG79" s="108">
        <v>6</v>
      </c>
      <c r="AH79" s="391">
        <v>1.49</v>
      </c>
      <c r="AI79" s="108">
        <v>5</v>
      </c>
      <c r="AJ79" s="108">
        <v>9</v>
      </c>
      <c r="AK79" s="108">
        <v>88</v>
      </c>
      <c r="AL79" s="108" t="s">
        <v>557</v>
      </c>
      <c r="AM79" s="108">
        <v>0.25</v>
      </c>
      <c r="AN79" s="108" t="s">
        <v>558</v>
      </c>
      <c r="AO79" s="108" t="s">
        <v>558</v>
      </c>
      <c r="AP79" s="108">
        <v>442</v>
      </c>
      <c r="AQ79" s="108" t="s">
        <v>558</v>
      </c>
      <c r="AR79" s="392">
        <v>503</v>
      </c>
    </row>
    <row r="80" spans="1:44" x14ac:dyDescent="0.2">
      <c r="A80" s="108" t="s">
        <v>561</v>
      </c>
      <c r="B80" s="108">
        <v>113.7</v>
      </c>
      <c r="C80" s="108">
        <v>115.1</v>
      </c>
      <c r="D80" s="108">
        <v>1.3999999999999915</v>
      </c>
      <c r="F80" s="108" t="s">
        <v>336</v>
      </c>
      <c r="K80" s="389">
        <v>1.2999999999999999E-2</v>
      </c>
      <c r="L80" s="108">
        <v>0.8</v>
      </c>
      <c r="M80" s="108">
        <v>4.07</v>
      </c>
      <c r="N80" s="108">
        <v>40</v>
      </c>
      <c r="O80" s="108">
        <v>90</v>
      </c>
      <c r="P80" s="108">
        <v>1.6</v>
      </c>
      <c r="Q80" s="108" t="s">
        <v>555</v>
      </c>
      <c r="R80" s="108">
        <v>0.75</v>
      </c>
      <c r="S80" s="390">
        <v>6</v>
      </c>
      <c r="T80" s="108">
        <v>7</v>
      </c>
      <c r="U80" s="108">
        <v>100</v>
      </c>
      <c r="V80" s="108">
        <v>93</v>
      </c>
      <c r="W80" s="108">
        <v>3.05</v>
      </c>
      <c r="X80" s="108">
        <v>10</v>
      </c>
      <c r="Y80" s="108">
        <v>1.5</v>
      </c>
      <c r="Z80" s="108">
        <v>20</v>
      </c>
      <c r="AA80" s="108">
        <v>0.6</v>
      </c>
      <c r="AB80" s="108">
        <v>240</v>
      </c>
      <c r="AC80" s="108">
        <v>15</v>
      </c>
      <c r="AD80" s="108">
        <v>0.1</v>
      </c>
      <c r="AE80" s="108">
        <v>79</v>
      </c>
      <c r="AF80" s="108">
        <v>1000</v>
      </c>
      <c r="AG80" s="108">
        <v>11</v>
      </c>
      <c r="AH80" s="392">
        <v>1.94</v>
      </c>
      <c r="AI80" s="108">
        <v>7</v>
      </c>
      <c r="AJ80" s="108">
        <v>9</v>
      </c>
      <c r="AK80" s="108">
        <v>104</v>
      </c>
      <c r="AL80" s="108" t="s">
        <v>557</v>
      </c>
      <c r="AM80" s="108">
        <v>0.27</v>
      </c>
      <c r="AN80" s="108" t="s">
        <v>558</v>
      </c>
      <c r="AO80" s="108" t="s">
        <v>558</v>
      </c>
      <c r="AP80" s="108">
        <v>372</v>
      </c>
      <c r="AQ80" s="108" t="s">
        <v>558</v>
      </c>
      <c r="AR80" s="108">
        <v>496</v>
      </c>
    </row>
    <row r="81" spans="1:44" x14ac:dyDescent="0.2">
      <c r="A81" s="108" t="s">
        <v>561</v>
      </c>
      <c r="B81" s="108">
        <v>115.1</v>
      </c>
      <c r="C81" s="108">
        <v>116.32</v>
      </c>
      <c r="D81" s="108">
        <v>1.2199999999999989</v>
      </c>
      <c r="F81" s="108" t="s">
        <v>337</v>
      </c>
      <c r="K81" s="389">
        <v>0.01</v>
      </c>
      <c r="L81" s="108">
        <v>0.7</v>
      </c>
      <c r="M81" s="108">
        <v>3.59</v>
      </c>
      <c r="N81" s="108">
        <v>50</v>
      </c>
      <c r="O81" s="108">
        <v>130</v>
      </c>
      <c r="P81" s="108">
        <v>1.2</v>
      </c>
      <c r="Q81" s="108" t="s">
        <v>555</v>
      </c>
      <c r="R81" s="108">
        <v>1.3</v>
      </c>
      <c r="S81" s="390">
        <v>6.9</v>
      </c>
      <c r="T81" s="108">
        <v>9</v>
      </c>
      <c r="U81" s="108">
        <v>122</v>
      </c>
      <c r="V81" s="108">
        <v>81</v>
      </c>
      <c r="W81" s="108">
        <v>2.56</v>
      </c>
      <c r="X81" s="108">
        <v>10</v>
      </c>
      <c r="Y81" s="108">
        <v>1.55</v>
      </c>
      <c r="Z81" s="108">
        <v>20</v>
      </c>
      <c r="AA81" s="108">
        <v>0.53</v>
      </c>
      <c r="AB81" s="108">
        <v>173</v>
      </c>
      <c r="AC81" s="108">
        <v>43</v>
      </c>
      <c r="AD81" s="108">
        <v>0.04</v>
      </c>
      <c r="AE81" s="108">
        <v>97</v>
      </c>
      <c r="AF81" s="108">
        <v>2620</v>
      </c>
      <c r="AG81" s="390">
        <v>75</v>
      </c>
      <c r="AH81" s="392">
        <v>2.2200000000000002</v>
      </c>
      <c r="AI81" s="108">
        <v>6</v>
      </c>
      <c r="AJ81" s="108">
        <v>8</v>
      </c>
      <c r="AK81" s="108">
        <v>127</v>
      </c>
      <c r="AL81" s="108" t="s">
        <v>557</v>
      </c>
      <c r="AM81" s="108">
        <v>0.28000000000000003</v>
      </c>
      <c r="AN81" s="108" t="s">
        <v>558</v>
      </c>
      <c r="AO81" s="108" t="s">
        <v>558</v>
      </c>
      <c r="AP81" s="108">
        <v>338</v>
      </c>
      <c r="AQ81" s="108" t="s">
        <v>558</v>
      </c>
      <c r="AR81" s="108">
        <v>399</v>
      </c>
    </row>
    <row r="82" spans="1:44" x14ac:dyDescent="0.2">
      <c r="A82" s="108" t="s">
        <v>561</v>
      </c>
      <c r="B82" s="108">
        <v>116.32</v>
      </c>
      <c r="C82" s="108">
        <v>117.5</v>
      </c>
      <c r="D82" s="108">
        <v>1.1800000000000068</v>
      </c>
      <c r="F82" s="108" t="s">
        <v>338</v>
      </c>
      <c r="K82" s="108">
        <v>3.0000000000000001E-3</v>
      </c>
      <c r="L82" s="108">
        <v>0.5</v>
      </c>
      <c r="M82" s="108">
        <v>2.74</v>
      </c>
      <c r="N82" s="108">
        <v>10</v>
      </c>
      <c r="O82" s="108">
        <v>90</v>
      </c>
      <c r="P82" s="108">
        <v>0.8</v>
      </c>
      <c r="Q82" s="108" t="s">
        <v>555</v>
      </c>
      <c r="R82" s="108">
        <v>0.97</v>
      </c>
      <c r="S82" s="108">
        <v>2.7</v>
      </c>
      <c r="T82" s="108">
        <v>8</v>
      </c>
      <c r="U82" s="108">
        <v>102</v>
      </c>
      <c r="V82" s="108">
        <v>62</v>
      </c>
      <c r="W82" s="108">
        <v>2.4</v>
      </c>
      <c r="X82" s="108">
        <v>10</v>
      </c>
      <c r="Y82" s="108">
        <v>1.19</v>
      </c>
      <c r="Z82" s="108">
        <v>10</v>
      </c>
      <c r="AA82" s="108">
        <v>0.35</v>
      </c>
      <c r="AB82" s="108">
        <v>208</v>
      </c>
      <c r="AC82" s="108">
        <v>9</v>
      </c>
      <c r="AD82" s="108">
        <v>0.03</v>
      </c>
      <c r="AE82" s="108">
        <v>62</v>
      </c>
      <c r="AF82" s="108">
        <v>1620</v>
      </c>
      <c r="AG82" s="108">
        <v>18</v>
      </c>
      <c r="AH82" s="392">
        <v>1.65</v>
      </c>
      <c r="AI82" s="108" t="s">
        <v>556</v>
      </c>
      <c r="AJ82" s="108">
        <v>6</v>
      </c>
      <c r="AK82" s="108">
        <v>106</v>
      </c>
      <c r="AL82" s="108" t="s">
        <v>557</v>
      </c>
      <c r="AM82" s="108">
        <v>0.26</v>
      </c>
      <c r="AN82" s="108" t="s">
        <v>558</v>
      </c>
      <c r="AO82" s="108" t="s">
        <v>558</v>
      </c>
      <c r="AP82" s="108">
        <v>205</v>
      </c>
      <c r="AQ82" s="108" t="s">
        <v>558</v>
      </c>
      <c r="AR82" s="108">
        <v>194</v>
      </c>
    </row>
    <row r="83" spans="1:44" x14ac:dyDescent="0.2">
      <c r="A83" s="108" t="s">
        <v>561</v>
      </c>
      <c r="B83" s="108">
        <v>117.5</v>
      </c>
      <c r="C83" s="108">
        <v>119</v>
      </c>
      <c r="D83" s="108">
        <v>1.5</v>
      </c>
      <c r="F83" s="108" t="s">
        <v>339</v>
      </c>
      <c r="K83" s="390">
        <v>4.2999999999999997E-2</v>
      </c>
      <c r="L83" s="108">
        <v>0.9</v>
      </c>
      <c r="M83" s="108">
        <v>6.58</v>
      </c>
      <c r="N83" s="108">
        <v>5</v>
      </c>
      <c r="O83" s="108">
        <v>300</v>
      </c>
      <c r="P83" s="108">
        <v>1.4</v>
      </c>
      <c r="Q83" s="108" t="s">
        <v>555</v>
      </c>
      <c r="R83" s="108">
        <v>5.17</v>
      </c>
      <c r="S83" s="108">
        <v>0.8</v>
      </c>
      <c r="T83" s="108">
        <v>17</v>
      </c>
      <c r="U83" s="108">
        <v>71</v>
      </c>
      <c r="V83" s="108">
        <v>59</v>
      </c>
      <c r="W83" s="108">
        <v>4.7300000000000004</v>
      </c>
      <c r="X83" s="108">
        <v>20</v>
      </c>
      <c r="Y83" s="108">
        <v>1.76</v>
      </c>
      <c r="Z83" s="108">
        <v>40</v>
      </c>
      <c r="AA83" s="108">
        <v>1.42</v>
      </c>
      <c r="AB83" s="108">
        <v>823</v>
      </c>
      <c r="AC83" s="108">
        <v>7</v>
      </c>
      <c r="AD83" s="108">
        <v>1.84</v>
      </c>
      <c r="AE83" s="108">
        <v>51</v>
      </c>
      <c r="AF83" s="108">
        <v>1380</v>
      </c>
      <c r="AG83" s="108">
        <v>15</v>
      </c>
      <c r="AH83" s="391">
        <v>1.31</v>
      </c>
      <c r="AI83" s="108" t="s">
        <v>556</v>
      </c>
      <c r="AJ83" s="108">
        <v>12</v>
      </c>
      <c r="AK83" s="108">
        <v>491</v>
      </c>
      <c r="AL83" s="108" t="s">
        <v>557</v>
      </c>
      <c r="AM83" s="108">
        <v>0.63</v>
      </c>
      <c r="AN83" s="108" t="s">
        <v>558</v>
      </c>
      <c r="AO83" s="108" t="s">
        <v>558</v>
      </c>
      <c r="AP83" s="108">
        <v>147</v>
      </c>
      <c r="AQ83" s="108" t="s">
        <v>558</v>
      </c>
      <c r="AR83" s="108">
        <v>131</v>
      </c>
    </row>
    <row r="84" spans="1:44" x14ac:dyDescent="0.2">
      <c r="A84" s="108" t="s">
        <v>561</v>
      </c>
      <c r="B84" s="108">
        <v>119</v>
      </c>
      <c r="C84" s="108">
        <v>120.5</v>
      </c>
      <c r="D84" s="108">
        <v>1.5</v>
      </c>
      <c r="F84" s="108" t="s">
        <v>340</v>
      </c>
      <c r="K84" s="108">
        <v>5.0000000000000001E-4</v>
      </c>
      <c r="L84" s="108">
        <v>0.25</v>
      </c>
      <c r="M84" s="108">
        <v>7.42</v>
      </c>
      <c r="N84" s="108" t="s">
        <v>556</v>
      </c>
      <c r="O84" s="108">
        <v>1290</v>
      </c>
      <c r="P84" s="108">
        <v>1.4</v>
      </c>
      <c r="Q84" s="108" t="s">
        <v>555</v>
      </c>
      <c r="R84" s="108">
        <v>7.39</v>
      </c>
      <c r="S84" s="108">
        <v>0.8</v>
      </c>
      <c r="T84" s="108">
        <v>34</v>
      </c>
      <c r="U84" s="108">
        <v>105</v>
      </c>
      <c r="V84" s="108">
        <v>38</v>
      </c>
      <c r="W84" s="108">
        <v>7.68</v>
      </c>
      <c r="X84" s="108">
        <v>10</v>
      </c>
      <c r="Y84" s="108">
        <v>1.04</v>
      </c>
      <c r="Z84" s="108">
        <v>40</v>
      </c>
      <c r="AA84" s="108">
        <v>2.5299999999999998</v>
      </c>
      <c r="AB84" s="108">
        <v>1375</v>
      </c>
      <c r="AC84" s="108" t="s">
        <v>560</v>
      </c>
      <c r="AD84" s="108">
        <v>2.27</v>
      </c>
      <c r="AE84" s="108">
        <v>78</v>
      </c>
      <c r="AF84" s="108">
        <v>2660</v>
      </c>
      <c r="AG84" s="108">
        <v>3</v>
      </c>
      <c r="AH84" s="108">
        <v>0.55000000000000004</v>
      </c>
      <c r="AI84" s="108" t="s">
        <v>556</v>
      </c>
      <c r="AJ84" s="108">
        <v>14</v>
      </c>
      <c r="AK84" s="108">
        <v>674</v>
      </c>
      <c r="AL84" s="108" t="s">
        <v>557</v>
      </c>
      <c r="AM84" s="108">
        <v>1.24</v>
      </c>
      <c r="AN84" s="108" t="s">
        <v>558</v>
      </c>
      <c r="AO84" s="108" t="s">
        <v>558</v>
      </c>
      <c r="AP84" s="108">
        <v>124</v>
      </c>
      <c r="AQ84" s="108" t="s">
        <v>558</v>
      </c>
      <c r="AR84" s="108">
        <v>113</v>
      </c>
    </row>
    <row r="85" spans="1:44" x14ac:dyDescent="0.2">
      <c r="A85" s="108" t="s">
        <v>561</v>
      </c>
      <c r="B85" s="108">
        <v>120.5</v>
      </c>
      <c r="C85" s="108">
        <v>122</v>
      </c>
      <c r="D85" s="108">
        <v>1.5</v>
      </c>
      <c r="F85" s="108" t="s">
        <v>341</v>
      </c>
      <c r="G85" s="108">
        <v>120.5</v>
      </c>
      <c r="H85" s="108">
        <v>123.5</v>
      </c>
      <c r="I85" s="108">
        <f>SUMPRODUCT(K85:K86,D85:D86)/SUM(D85:D86)</f>
        <v>6.3500000000000001E-2</v>
      </c>
      <c r="J85" s="108">
        <f>SUMPRODUCT(L85:L86,D85:D86)/SUM(D85:D86)</f>
        <v>0.85</v>
      </c>
      <c r="K85" s="391">
        <v>8.7999999999999995E-2</v>
      </c>
      <c r="L85" s="391">
        <v>1.1000000000000001</v>
      </c>
      <c r="M85" s="108">
        <v>6.89</v>
      </c>
      <c r="N85" s="108" t="s">
        <v>556</v>
      </c>
      <c r="O85" s="108">
        <v>600</v>
      </c>
      <c r="P85" s="108">
        <v>1.4</v>
      </c>
      <c r="Q85" s="108" t="s">
        <v>555</v>
      </c>
      <c r="R85" s="108">
        <v>4.1399999999999997</v>
      </c>
      <c r="S85" s="108">
        <v>0.6</v>
      </c>
      <c r="T85" s="108">
        <v>25</v>
      </c>
      <c r="U85" s="108">
        <v>36</v>
      </c>
      <c r="V85" s="108">
        <v>37</v>
      </c>
      <c r="W85" s="108">
        <v>6.95</v>
      </c>
      <c r="X85" s="108">
        <v>20</v>
      </c>
      <c r="Y85" s="108">
        <v>1.29</v>
      </c>
      <c r="Z85" s="108">
        <v>30</v>
      </c>
      <c r="AA85" s="108">
        <v>1.89</v>
      </c>
      <c r="AB85" s="108">
        <v>1045</v>
      </c>
      <c r="AC85" s="108">
        <v>7</v>
      </c>
      <c r="AD85" s="108">
        <v>2.56</v>
      </c>
      <c r="AE85" s="108">
        <v>30</v>
      </c>
      <c r="AF85" s="108">
        <v>2550</v>
      </c>
      <c r="AG85" s="108">
        <v>8</v>
      </c>
      <c r="AH85" s="391">
        <v>1.1499999999999999</v>
      </c>
      <c r="AI85" s="108" t="s">
        <v>556</v>
      </c>
      <c r="AJ85" s="108">
        <v>11</v>
      </c>
      <c r="AK85" s="108">
        <v>442</v>
      </c>
      <c r="AL85" s="108" t="s">
        <v>557</v>
      </c>
      <c r="AM85" s="108">
        <v>1.05</v>
      </c>
      <c r="AN85" s="108" t="s">
        <v>558</v>
      </c>
      <c r="AO85" s="108" t="s">
        <v>558</v>
      </c>
      <c r="AP85" s="108">
        <v>112</v>
      </c>
      <c r="AQ85" s="108" t="s">
        <v>558</v>
      </c>
      <c r="AR85" s="108">
        <v>130</v>
      </c>
    </row>
    <row r="86" spans="1:44" x14ac:dyDescent="0.2">
      <c r="A86" s="108" t="s">
        <v>561</v>
      </c>
      <c r="B86" s="108">
        <v>122</v>
      </c>
      <c r="C86" s="108">
        <v>123.5</v>
      </c>
      <c r="D86" s="108">
        <v>1.5</v>
      </c>
      <c r="F86" s="108" t="s">
        <v>342</v>
      </c>
      <c r="I86" s="108">
        <f>SUM(D85:D86)</f>
        <v>3</v>
      </c>
      <c r="J86" s="108">
        <f>SUM(D85:D86)</f>
        <v>3</v>
      </c>
      <c r="K86" s="390">
        <v>3.9E-2</v>
      </c>
      <c r="L86" s="108">
        <v>0.6</v>
      </c>
      <c r="M86" s="108">
        <v>7.06</v>
      </c>
      <c r="N86" s="108" t="s">
        <v>556</v>
      </c>
      <c r="O86" s="108">
        <v>890</v>
      </c>
      <c r="P86" s="108">
        <v>1.4</v>
      </c>
      <c r="Q86" s="108">
        <v>2</v>
      </c>
      <c r="R86" s="108">
        <v>5.97</v>
      </c>
      <c r="S86" s="108">
        <v>0.7</v>
      </c>
      <c r="T86" s="108">
        <v>26</v>
      </c>
      <c r="U86" s="108">
        <v>56</v>
      </c>
      <c r="V86" s="108">
        <v>80</v>
      </c>
      <c r="W86" s="108">
        <v>6.79</v>
      </c>
      <c r="X86" s="108">
        <v>20</v>
      </c>
      <c r="Y86" s="108">
        <v>1.32</v>
      </c>
      <c r="Z86" s="108">
        <v>30</v>
      </c>
      <c r="AA86" s="108">
        <v>1.82</v>
      </c>
      <c r="AB86" s="108">
        <v>1085</v>
      </c>
      <c r="AC86" s="108">
        <v>1</v>
      </c>
      <c r="AD86" s="108">
        <v>2.57</v>
      </c>
      <c r="AE86" s="108">
        <v>42</v>
      </c>
      <c r="AF86" s="108">
        <v>2380</v>
      </c>
      <c r="AG86" s="108">
        <v>8</v>
      </c>
      <c r="AH86" s="391">
        <v>1.27</v>
      </c>
      <c r="AI86" s="108" t="s">
        <v>556</v>
      </c>
      <c r="AJ86" s="108">
        <v>12</v>
      </c>
      <c r="AK86" s="108">
        <v>613</v>
      </c>
      <c r="AL86" s="108" t="s">
        <v>557</v>
      </c>
      <c r="AM86" s="108">
        <v>1.03</v>
      </c>
      <c r="AN86" s="108" t="s">
        <v>558</v>
      </c>
      <c r="AO86" s="108" t="s">
        <v>558</v>
      </c>
      <c r="AP86" s="108">
        <v>110</v>
      </c>
      <c r="AQ86" s="108" t="s">
        <v>558</v>
      </c>
      <c r="AR86" s="108">
        <v>126</v>
      </c>
    </row>
    <row r="87" spans="1:44" x14ac:dyDescent="0.2">
      <c r="A87" s="108" t="s">
        <v>561</v>
      </c>
      <c r="B87" s="108">
        <v>123.5</v>
      </c>
      <c r="C87" s="108">
        <v>125</v>
      </c>
      <c r="D87" s="108">
        <v>1.5</v>
      </c>
      <c r="F87" s="108" t="s">
        <v>343</v>
      </c>
      <c r="K87" s="108">
        <v>3.0000000000000001E-3</v>
      </c>
      <c r="L87" s="108">
        <v>0.25</v>
      </c>
      <c r="M87" s="108">
        <v>4.76</v>
      </c>
      <c r="N87" s="108">
        <v>6</v>
      </c>
      <c r="O87" s="108">
        <v>350</v>
      </c>
      <c r="P87" s="108">
        <v>1.3</v>
      </c>
      <c r="Q87" s="108">
        <v>2</v>
      </c>
      <c r="R87" s="108">
        <v>3.23</v>
      </c>
      <c r="S87" s="108">
        <v>1.7</v>
      </c>
      <c r="T87" s="108">
        <v>20</v>
      </c>
      <c r="U87" s="108">
        <v>200</v>
      </c>
      <c r="V87" s="108">
        <v>69</v>
      </c>
      <c r="W87" s="108">
        <v>4.6900000000000004</v>
      </c>
      <c r="X87" s="108">
        <v>10</v>
      </c>
      <c r="Y87" s="108">
        <v>1.33</v>
      </c>
      <c r="Z87" s="108">
        <v>30</v>
      </c>
      <c r="AA87" s="108">
        <v>2</v>
      </c>
      <c r="AB87" s="108">
        <v>701</v>
      </c>
      <c r="AC87" s="108">
        <v>11</v>
      </c>
      <c r="AD87" s="108">
        <v>0.96</v>
      </c>
      <c r="AE87" s="108">
        <v>133</v>
      </c>
      <c r="AF87" s="108">
        <v>3230</v>
      </c>
      <c r="AG87" s="108">
        <v>15</v>
      </c>
      <c r="AH87" s="391">
        <v>1.1000000000000001</v>
      </c>
      <c r="AI87" s="108" t="s">
        <v>556</v>
      </c>
      <c r="AJ87" s="108">
        <v>14</v>
      </c>
      <c r="AK87" s="108">
        <v>258</v>
      </c>
      <c r="AL87" s="108" t="s">
        <v>557</v>
      </c>
      <c r="AM87" s="108">
        <v>0.67</v>
      </c>
      <c r="AN87" s="108" t="s">
        <v>558</v>
      </c>
      <c r="AO87" s="108" t="s">
        <v>558</v>
      </c>
      <c r="AP87" s="108">
        <v>249</v>
      </c>
      <c r="AQ87" s="108" t="s">
        <v>558</v>
      </c>
      <c r="AR87" s="108">
        <v>271</v>
      </c>
    </row>
    <row r="88" spans="1:44" x14ac:dyDescent="0.2">
      <c r="A88" s="108" t="s">
        <v>561</v>
      </c>
      <c r="B88" s="108">
        <v>125</v>
      </c>
      <c r="C88" s="108">
        <v>126.5</v>
      </c>
      <c r="D88" s="108">
        <v>1.5</v>
      </c>
      <c r="F88" s="108" t="s">
        <v>344</v>
      </c>
      <c r="K88" s="108">
        <v>5.0000000000000001E-4</v>
      </c>
      <c r="L88" s="108">
        <v>0.25</v>
      </c>
      <c r="M88" s="108">
        <v>7.27</v>
      </c>
      <c r="N88" s="108">
        <v>10</v>
      </c>
      <c r="O88" s="108">
        <v>1980</v>
      </c>
      <c r="P88" s="108">
        <v>1.8</v>
      </c>
      <c r="Q88" s="108" t="s">
        <v>555</v>
      </c>
      <c r="R88" s="108">
        <v>4.66</v>
      </c>
      <c r="S88" s="108">
        <v>0.6</v>
      </c>
      <c r="T88" s="108">
        <v>14</v>
      </c>
      <c r="U88" s="108">
        <v>91</v>
      </c>
      <c r="V88" s="108">
        <v>41</v>
      </c>
      <c r="W88" s="108">
        <v>4.03</v>
      </c>
      <c r="X88" s="108">
        <v>20</v>
      </c>
      <c r="Y88" s="108">
        <v>2.61</v>
      </c>
      <c r="Z88" s="108">
        <v>40</v>
      </c>
      <c r="AA88" s="108">
        <v>1.32</v>
      </c>
      <c r="AB88" s="108">
        <v>727</v>
      </c>
      <c r="AC88" s="108">
        <v>1</v>
      </c>
      <c r="AD88" s="108">
        <v>1.1000000000000001</v>
      </c>
      <c r="AE88" s="108">
        <v>50</v>
      </c>
      <c r="AF88" s="108">
        <v>930</v>
      </c>
      <c r="AG88" s="108">
        <v>12</v>
      </c>
      <c r="AH88" s="108">
        <v>0.47</v>
      </c>
      <c r="AI88" s="108" t="s">
        <v>556</v>
      </c>
      <c r="AJ88" s="108">
        <v>13</v>
      </c>
      <c r="AK88" s="108">
        <v>388</v>
      </c>
      <c r="AL88" s="108" t="s">
        <v>557</v>
      </c>
      <c r="AM88" s="108">
        <v>0.43</v>
      </c>
      <c r="AN88" s="108" t="s">
        <v>558</v>
      </c>
      <c r="AO88" s="108" t="s">
        <v>558</v>
      </c>
      <c r="AP88" s="108">
        <v>121</v>
      </c>
      <c r="AQ88" s="108" t="s">
        <v>558</v>
      </c>
      <c r="AR88" s="108">
        <v>106</v>
      </c>
    </row>
    <row r="89" spans="1:44" x14ac:dyDescent="0.2">
      <c r="A89" s="108" t="s">
        <v>561</v>
      </c>
      <c r="B89" s="108">
        <v>126.5</v>
      </c>
      <c r="C89" s="108">
        <v>127.5</v>
      </c>
      <c r="D89" s="108">
        <v>1</v>
      </c>
      <c r="F89" s="108" t="s">
        <v>345</v>
      </c>
      <c r="K89" s="389">
        <v>0.02</v>
      </c>
      <c r="L89" s="108">
        <v>0.25</v>
      </c>
      <c r="M89" s="108">
        <v>7.22</v>
      </c>
      <c r="N89" s="390">
        <v>119</v>
      </c>
      <c r="O89" s="108">
        <v>1380</v>
      </c>
      <c r="P89" s="108">
        <v>1.9</v>
      </c>
      <c r="Q89" s="108" t="s">
        <v>555</v>
      </c>
      <c r="R89" s="108">
        <v>5.56</v>
      </c>
      <c r="S89" s="108">
        <v>0.5</v>
      </c>
      <c r="T89" s="108">
        <v>33</v>
      </c>
      <c r="U89" s="108">
        <v>166</v>
      </c>
      <c r="V89" s="108">
        <v>102</v>
      </c>
      <c r="W89" s="108">
        <v>5.74</v>
      </c>
      <c r="X89" s="108">
        <v>20</v>
      </c>
      <c r="Y89" s="108">
        <v>2.1800000000000002</v>
      </c>
      <c r="Z89" s="108">
        <v>40</v>
      </c>
      <c r="AA89" s="108">
        <v>2.92</v>
      </c>
      <c r="AB89" s="108">
        <v>3270</v>
      </c>
      <c r="AC89" s="108">
        <v>2</v>
      </c>
      <c r="AD89" s="108">
        <v>1.1100000000000001</v>
      </c>
      <c r="AE89" s="108">
        <v>126</v>
      </c>
      <c r="AF89" s="108">
        <v>1330</v>
      </c>
      <c r="AG89" s="108">
        <v>7</v>
      </c>
      <c r="AH89" s="391">
        <v>1.38</v>
      </c>
      <c r="AI89" s="108">
        <v>11</v>
      </c>
      <c r="AJ89" s="108">
        <v>18</v>
      </c>
      <c r="AK89" s="108">
        <v>359</v>
      </c>
      <c r="AL89" s="108" t="s">
        <v>557</v>
      </c>
      <c r="AM89" s="108">
        <v>0.63</v>
      </c>
      <c r="AN89" s="108" t="s">
        <v>558</v>
      </c>
      <c r="AO89" s="108" t="s">
        <v>558</v>
      </c>
      <c r="AP89" s="108">
        <v>152</v>
      </c>
      <c r="AQ89" s="108" t="s">
        <v>558</v>
      </c>
      <c r="AR89" s="108">
        <v>129</v>
      </c>
    </row>
    <row r="90" spans="1:44" x14ac:dyDescent="0.2">
      <c r="A90" s="108" t="s">
        <v>561</v>
      </c>
      <c r="B90" s="108">
        <v>127.5</v>
      </c>
      <c r="C90" s="108">
        <v>128.5</v>
      </c>
      <c r="D90" s="108">
        <v>1</v>
      </c>
      <c r="F90" s="108" t="s">
        <v>346</v>
      </c>
      <c r="K90" s="108">
        <v>1E-3</v>
      </c>
      <c r="L90" s="108">
        <v>0.25</v>
      </c>
      <c r="M90" s="108">
        <v>4.3099999999999996</v>
      </c>
      <c r="N90" s="108">
        <v>61</v>
      </c>
      <c r="O90" s="108">
        <v>980</v>
      </c>
      <c r="P90" s="108">
        <v>1.2</v>
      </c>
      <c r="Q90" s="108" t="s">
        <v>555</v>
      </c>
      <c r="R90" s="108">
        <v>13.7</v>
      </c>
      <c r="S90" s="108" t="s">
        <v>559</v>
      </c>
      <c r="T90" s="108">
        <v>19</v>
      </c>
      <c r="U90" s="108">
        <v>132</v>
      </c>
      <c r="V90" s="108">
        <v>49</v>
      </c>
      <c r="W90" s="108">
        <v>3.58</v>
      </c>
      <c r="X90" s="108">
        <v>10</v>
      </c>
      <c r="Y90" s="108">
        <v>1.34</v>
      </c>
      <c r="Z90" s="108">
        <v>20</v>
      </c>
      <c r="AA90" s="108">
        <v>2.36</v>
      </c>
      <c r="AB90" s="108">
        <v>1170</v>
      </c>
      <c r="AC90" s="108">
        <v>2</v>
      </c>
      <c r="AD90" s="108">
        <v>0.36</v>
      </c>
      <c r="AE90" s="108">
        <v>100</v>
      </c>
      <c r="AF90" s="108">
        <v>1170</v>
      </c>
      <c r="AG90" s="108">
        <v>11</v>
      </c>
      <c r="AH90" s="108">
        <v>0.62</v>
      </c>
      <c r="AI90" s="108">
        <v>8</v>
      </c>
      <c r="AJ90" s="108">
        <v>11</v>
      </c>
      <c r="AK90" s="108">
        <v>760</v>
      </c>
      <c r="AL90" s="108" t="s">
        <v>557</v>
      </c>
      <c r="AM90" s="108">
        <v>0.43</v>
      </c>
      <c r="AN90" s="108" t="s">
        <v>558</v>
      </c>
      <c r="AO90" s="108" t="s">
        <v>558</v>
      </c>
      <c r="AP90" s="108">
        <v>100</v>
      </c>
      <c r="AQ90" s="108" t="s">
        <v>558</v>
      </c>
      <c r="AR90" s="108">
        <v>87</v>
      </c>
    </row>
    <row r="91" spans="1:44" x14ac:dyDescent="0.2">
      <c r="A91" s="108" t="s">
        <v>561</v>
      </c>
      <c r="B91" s="108">
        <v>128.5</v>
      </c>
      <c r="C91" s="108">
        <v>129.5</v>
      </c>
      <c r="D91" s="108">
        <v>1</v>
      </c>
      <c r="E91" s="108">
        <f>SUMPRODUCT(K91:K94,D91:D94)/SUM(D91:D94)</f>
        <v>0.27</v>
      </c>
      <c r="F91" s="108" t="s">
        <v>347</v>
      </c>
      <c r="G91" s="108">
        <v>128.5</v>
      </c>
      <c r="H91" s="108">
        <v>132.5</v>
      </c>
      <c r="I91" s="108">
        <f>SUMPRODUCT(K91:K94,D91:D94)/SUM(D91:D94)</f>
        <v>0.27</v>
      </c>
      <c r="J91" s="108">
        <f>SUMPRODUCT(L91:L94,D91:D94)/SUM(D91:D94)</f>
        <v>1.625</v>
      </c>
      <c r="K91" s="392">
        <v>0.105</v>
      </c>
      <c r="L91" s="108">
        <v>0.6</v>
      </c>
      <c r="M91" s="108">
        <v>6.78</v>
      </c>
      <c r="N91" s="108" t="s">
        <v>556</v>
      </c>
      <c r="O91" s="108">
        <v>2740</v>
      </c>
      <c r="P91" s="108">
        <v>1.7</v>
      </c>
      <c r="Q91" s="108" t="s">
        <v>555</v>
      </c>
      <c r="R91" s="108">
        <v>6.79</v>
      </c>
      <c r="S91" s="108" t="s">
        <v>559</v>
      </c>
      <c r="T91" s="108">
        <v>11</v>
      </c>
      <c r="U91" s="108">
        <v>50</v>
      </c>
      <c r="V91" s="108">
        <v>38</v>
      </c>
      <c r="W91" s="108">
        <v>3.53</v>
      </c>
      <c r="X91" s="108">
        <v>10</v>
      </c>
      <c r="Y91" s="108">
        <v>1.67</v>
      </c>
      <c r="Z91" s="108">
        <v>40</v>
      </c>
      <c r="AA91" s="108">
        <v>1.31</v>
      </c>
      <c r="AB91" s="108">
        <v>608</v>
      </c>
      <c r="AC91" s="108" t="s">
        <v>560</v>
      </c>
      <c r="AD91" s="108">
        <v>2.5499999999999998</v>
      </c>
      <c r="AE91" s="108">
        <v>25</v>
      </c>
      <c r="AF91" s="108">
        <v>430</v>
      </c>
      <c r="AG91" s="108">
        <v>38</v>
      </c>
      <c r="AH91" s="390">
        <v>0.78</v>
      </c>
      <c r="AI91" s="108" t="s">
        <v>556</v>
      </c>
      <c r="AJ91" s="108">
        <v>11</v>
      </c>
      <c r="AK91" s="108">
        <v>415</v>
      </c>
      <c r="AL91" s="108" t="s">
        <v>557</v>
      </c>
      <c r="AM91" s="108">
        <v>0.34</v>
      </c>
      <c r="AN91" s="108" t="s">
        <v>558</v>
      </c>
      <c r="AO91" s="108" t="s">
        <v>558</v>
      </c>
      <c r="AP91" s="108">
        <v>77</v>
      </c>
      <c r="AQ91" s="108" t="s">
        <v>558</v>
      </c>
      <c r="AR91" s="108">
        <v>79</v>
      </c>
    </row>
    <row r="92" spans="1:44" x14ac:dyDescent="0.2">
      <c r="A92" s="108" t="s">
        <v>561</v>
      </c>
      <c r="B92" s="108">
        <v>129.5</v>
      </c>
      <c r="C92" s="108">
        <v>130.5</v>
      </c>
      <c r="D92" s="108">
        <v>1</v>
      </c>
      <c r="E92" s="108">
        <f>SUM(D91:D94)</f>
        <v>4</v>
      </c>
      <c r="F92" s="108" t="s">
        <v>348</v>
      </c>
      <c r="I92" s="108">
        <f>SUM(D91:D94)</f>
        <v>4</v>
      </c>
      <c r="J92" s="108">
        <f>SUM(D91:D94)</f>
        <v>4</v>
      </c>
      <c r="K92" s="392">
        <v>0.27700000000000002</v>
      </c>
      <c r="L92" s="391">
        <v>1.4</v>
      </c>
      <c r="M92" s="108">
        <v>5.49</v>
      </c>
      <c r="N92" s="108" t="s">
        <v>556</v>
      </c>
      <c r="O92" s="108">
        <v>640</v>
      </c>
      <c r="P92" s="108">
        <v>1.4</v>
      </c>
      <c r="Q92" s="108" t="s">
        <v>555</v>
      </c>
      <c r="R92" s="108">
        <v>7.48</v>
      </c>
      <c r="S92" s="108">
        <v>0.5</v>
      </c>
      <c r="T92" s="108">
        <v>18</v>
      </c>
      <c r="U92" s="108">
        <v>56</v>
      </c>
      <c r="V92" s="108">
        <v>28</v>
      </c>
      <c r="W92" s="108">
        <v>3.38</v>
      </c>
      <c r="X92" s="108">
        <v>10</v>
      </c>
      <c r="Y92" s="108">
        <v>0.98</v>
      </c>
      <c r="Z92" s="108">
        <v>30</v>
      </c>
      <c r="AA92" s="108">
        <v>1.21</v>
      </c>
      <c r="AB92" s="108">
        <v>823</v>
      </c>
      <c r="AC92" s="108">
        <v>20</v>
      </c>
      <c r="AD92" s="108">
        <v>2.38</v>
      </c>
      <c r="AE92" s="108">
        <v>37</v>
      </c>
      <c r="AF92" s="108">
        <v>660</v>
      </c>
      <c r="AG92" s="390">
        <v>59</v>
      </c>
      <c r="AH92" s="392">
        <v>1.71</v>
      </c>
      <c r="AI92" s="108" t="s">
        <v>556</v>
      </c>
      <c r="AJ92" s="108">
        <v>10</v>
      </c>
      <c r="AK92" s="108">
        <v>309</v>
      </c>
      <c r="AL92" s="108" t="s">
        <v>557</v>
      </c>
      <c r="AM92" s="108">
        <v>0.25</v>
      </c>
      <c r="AN92" s="108" t="s">
        <v>558</v>
      </c>
      <c r="AO92" s="108" t="s">
        <v>558</v>
      </c>
      <c r="AP92" s="108">
        <v>76</v>
      </c>
      <c r="AQ92" s="108">
        <v>10</v>
      </c>
      <c r="AR92" s="108">
        <v>65</v>
      </c>
    </row>
    <row r="93" spans="1:44" x14ac:dyDescent="0.2">
      <c r="A93" s="108" t="s">
        <v>561</v>
      </c>
      <c r="B93" s="108">
        <v>130.5</v>
      </c>
      <c r="C93" s="108">
        <v>131.5</v>
      </c>
      <c r="D93" s="108">
        <v>1</v>
      </c>
      <c r="F93" s="108" t="s">
        <v>349</v>
      </c>
      <c r="K93" s="392">
        <v>0.40600000000000003</v>
      </c>
      <c r="L93" s="391">
        <v>2.8</v>
      </c>
      <c r="M93" s="108">
        <v>3.99</v>
      </c>
      <c r="N93" s="108">
        <v>13</v>
      </c>
      <c r="O93" s="108">
        <v>170</v>
      </c>
      <c r="P93" s="108">
        <v>0.8</v>
      </c>
      <c r="Q93" s="108" t="s">
        <v>555</v>
      </c>
      <c r="R93" s="108">
        <v>4.7699999999999996</v>
      </c>
      <c r="S93" s="108" t="s">
        <v>559</v>
      </c>
      <c r="T93" s="108">
        <v>12</v>
      </c>
      <c r="U93" s="108">
        <v>47</v>
      </c>
      <c r="V93" s="108">
        <v>17</v>
      </c>
      <c r="W93" s="108">
        <v>2.72</v>
      </c>
      <c r="X93" s="108">
        <v>10</v>
      </c>
      <c r="Y93" s="108">
        <v>0.28999999999999998</v>
      </c>
      <c r="Z93" s="108">
        <v>20</v>
      </c>
      <c r="AA93" s="108">
        <v>1</v>
      </c>
      <c r="AB93" s="108">
        <v>644</v>
      </c>
      <c r="AC93" s="108">
        <v>43</v>
      </c>
      <c r="AD93" s="108">
        <v>2.35</v>
      </c>
      <c r="AE93" s="108">
        <v>29</v>
      </c>
      <c r="AF93" s="108">
        <v>670</v>
      </c>
      <c r="AG93" s="390">
        <v>63</v>
      </c>
      <c r="AH93" s="392">
        <v>1.84</v>
      </c>
      <c r="AI93" s="108" t="s">
        <v>556</v>
      </c>
      <c r="AJ93" s="108">
        <v>7</v>
      </c>
      <c r="AK93" s="108">
        <v>178</v>
      </c>
      <c r="AL93" s="108" t="s">
        <v>557</v>
      </c>
      <c r="AM93" s="108">
        <v>0.19</v>
      </c>
      <c r="AN93" s="108" t="s">
        <v>558</v>
      </c>
      <c r="AO93" s="108" t="s">
        <v>558</v>
      </c>
      <c r="AP93" s="108">
        <v>60</v>
      </c>
      <c r="AQ93" s="108">
        <v>10</v>
      </c>
      <c r="AR93" s="108">
        <v>45</v>
      </c>
    </row>
    <row r="94" spans="1:44" x14ac:dyDescent="0.2">
      <c r="A94" s="108" t="s">
        <v>561</v>
      </c>
      <c r="B94" s="108">
        <v>131.5</v>
      </c>
      <c r="C94" s="108">
        <v>132.5</v>
      </c>
      <c r="D94" s="108">
        <v>1</v>
      </c>
      <c r="F94" s="108" t="s">
        <v>350</v>
      </c>
      <c r="K94" s="392">
        <v>0.29199999999999998</v>
      </c>
      <c r="L94" s="391">
        <v>1.7</v>
      </c>
      <c r="M94" s="108">
        <v>5.84</v>
      </c>
      <c r="N94" s="108">
        <v>9</v>
      </c>
      <c r="O94" s="108">
        <v>1110</v>
      </c>
      <c r="P94" s="108">
        <v>1.5</v>
      </c>
      <c r="Q94" s="108" t="s">
        <v>555</v>
      </c>
      <c r="R94" s="108">
        <v>3.47</v>
      </c>
      <c r="S94" s="108" t="s">
        <v>559</v>
      </c>
      <c r="T94" s="108">
        <v>11</v>
      </c>
      <c r="U94" s="108">
        <v>59</v>
      </c>
      <c r="V94" s="108">
        <v>38</v>
      </c>
      <c r="W94" s="108">
        <v>2.97</v>
      </c>
      <c r="X94" s="108">
        <v>20</v>
      </c>
      <c r="Y94" s="108">
        <v>2.13</v>
      </c>
      <c r="Z94" s="108">
        <v>30</v>
      </c>
      <c r="AA94" s="108">
        <v>0.87</v>
      </c>
      <c r="AB94" s="108">
        <v>570</v>
      </c>
      <c r="AC94" s="108">
        <v>4</v>
      </c>
      <c r="AD94" s="108">
        <v>1.07</v>
      </c>
      <c r="AE94" s="108">
        <v>26</v>
      </c>
      <c r="AF94" s="108">
        <v>430</v>
      </c>
      <c r="AG94" s="108">
        <v>40</v>
      </c>
      <c r="AH94" s="108">
        <v>0.72</v>
      </c>
      <c r="AI94" s="108" t="s">
        <v>556</v>
      </c>
      <c r="AJ94" s="108">
        <v>9</v>
      </c>
      <c r="AK94" s="108">
        <v>194</v>
      </c>
      <c r="AL94" s="108" t="s">
        <v>557</v>
      </c>
      <c r="AM94" s="108">
        <v>0.26</v>
      </c>
      <c r="AN94" s="108" t="s">
        <v>558</v>
      </c>
      <c r="AO94" s="108" t="s">
        <v>558</v>
      </c>
      <c r="AP94" s="108">
        <v>61</v>
      </c>
      <c r="AQ94" s="108" t="s">
        <v>558</v>
      </c>
      <c r="AR94" s="108">
        <v>58</v>
      </c>
    </row>
    <row r="95" spans="1:44" x14ac:dyDescent="0.2">
      <c r="A95" s="108" t="s">
        <v>561</v>
      </c>
      <c r="B95" s="108">
        <v>132.5</v>
      </c>
      <c r="C95" s="108">
        <v>134</v>
      </c>
      <c r="D95" s="108">
        <v>1.5</v>
      </c>
      <c r="F95" s="108" t="s">
        <v>351</v>
      </c>
      <c r="K95" s="108">
        <v>2E-3</v>
      </c>
      <c r="L95" s="108">
        <v>0.25</v>
      </c>
      <c r="M95" s="108">
        <v>6.21</v>
      </c>
      <c r="N95" s="108" t="s">
        <v>556</v>
      </c>
      <c r="O95" s="108">
        <v>1450</v>
      </c>
      <c r="P95" s="108">
        <v>1.5</v>
      </c>
      <c r="Q95" s="108" t="s">
        <v>555</v>
      </c>
      <c r="R95" s="108">
        <v>8.75</v>
      </c>
      <c r="S95" s="108" t="s">
        <v>559</v>
      </c>
      <c r="T95" s="108">
        <v>13</v>
      </c>
      <c r="U95" s="108">
        <v>56</v>
      </c>
      <c r="V95" s="108">
        <v>22</v>
      </c>
      <c r="W95" s="108">
        <v>3.44</v>
      </c>
      <c r="X95" s="108">
        <v>20</v>
      </c>
      <c r="Y95" s="108">
        <v>1.99</v>
      </c>
      <c r="Z95" s="108">
        <v>40</v>
      </c>
      <c r="AA95" s="108">
        <v>1.44</v>
      </c>
      <c r="AB95" s="108">
        <v>855</v>
      </c>
      <c r="AC95" s="108">
        <v>1</v>
      </c>
      <c r="AD95" s="108">
        <v>1.04</v>
      </c>
      <c r="AE95" s="108">
        <v>30</v>
      </c>
      <c r="AF95" s="108">
        <v>570</v>
      </c>
      <c r="AG95" s="108">
        <v>19</v>
      </c>
      <c r="AH95" s="108">
        <v>0.47</v>
      </c>
      <c r="AI95" s="108" t="s">
        <v>556</v>
      </c>
      <c r="AJ95" s="108">
        <v>10</v>
      </c>
      <c r="AK95" s="108">
        <v>391</v>
      </c>
      <c r="AL95" s="108" t="s">
        <v>557</v>
      </c>
      <c r="AM95" s="108">
        <v>0.32</v>
      </c>
      <c r="AN95" s="108" t="s">
        <v>558</v>
      </c>
      <c r="AO95" s="108" t="s">
        <v>558</v>
      </c>
      <c r="AP95" s="108">
        <v>71</v>
      </c>
      <c r="AQ95" s="108" t="s">
        <v>558</v>
      </c>
      <c r="AR95" s="108">
        <v>76</v>
      </c>
    </row>
    <row r="96" spans="1:44" x14ac:dyDescent="0.2">
      <c r="A96" s="108" t="s">
        <v>561</v>
      </c>
      <c r="B96" s="108">
        <v>134</v>
      </c>
      <c r="C96" s="108">
        <v>135.5</v>
      </c>
      <c r="D96" s="108">
        <v>1.5</v>
      </c>
      <c r="F96" s="108" t="s">
        <v>353</v>
      </c>
      <c r="K96" s="108">
        <v>5.0000000000000001E-4</v>
      </c>
      <c r="L96" s="108">
        <v>0.25</v>
      </c>
      <c r="M96" s="108">
        <v>2.4700000000000002</v>
      </c>
      <c r="N96" s="108" t="s">
        <v>556</v>
      </c>
      <c r="O96" s="108">
        <v>460</v>
      </c>
      <c r="P96" s="108">
        <v>0.9</v>
      </c>
      <c r="Q96" s="108" t="s">
        <v>555</v>
      </c>
      <c r="R96" s="108">
        <v>21.7</v>
      </c>
      <c r="S96" s="108" t="s">
        <v>559</v>
      </c>
      <c r="T96" s="108">
        <v>9</v>
      </c>
      <c r="U96" s="108">
        <v>29</v>
      </c>
      <c r="V96" s="108">
        <v>23</v>
      </c>
      <c r="W96" s="108">
        <v>1.98</v>
      </c>
      <c r="X96" s="108">
        <v>10</v>
      </c>
      <c r="Y96" s="108">
        <v>0.76</v>
      </c>
      <c r="Z96" s="108">
        <v>20</v>
      </c>
      <c r="AA96" s="108">
        <v>0.89</v>
      </c>
      <c r="AB96" s="108">
        <v>1450</v>
      </c>
      <c r="AC96" s="108" t="s">
        <v>560</v>
      </c>
      <c r="AD96" s="108">
        <v>0.49</v>
      </c>
      <c r="AE96" s="108">
        <v>26</v>
      </c>
      <c r="AF96" s="108">
        <v>670</v>
      </c>
      <c r="AG96" s="108">
        <v>8</v>
      </c>
      <c r="AH96" s="108">
        <v>0.16</v>
      </c>
      <c r="AI96" s="108" t="s">
        <v>556</v>
      </c>
      <c r="AJ96" s="108">
        <v>6</v>
      </c>
      <c r="AK96" s="108">
        <v>555</v>
      </c>
      <c r="AL96" s="108" t="s">
        <v>557</v>
      </c>
      <c r="AM96" s="108">
        <v>0.27</v>
      </c>
      <c r="AN96" s="108" t="s">
        <v>558</v>
      </c>
      <c r="AO96" s="108" t="s">
        <v>558</v>
      </c>
      <c r="AP96" s="108">
        <v>45</v>
      </c>
      <c r="AQ96" s="108" t="s">
        <v>558</v>
      </c>
      <c r="AR96" s="108">
        <v>25</v>
      </c>
    </row>
    <row r="97" spans="1:44" x14ac:dyDescent="0.2">
      <c r="A97" s="108" t="s">
        <v>561</v>
      </c>
      <c r="B97" s="108">
        <v>135.5</v>
      </c>
      <c r="C97" s="108">
        <v>137</v>
      </c>
      <c r="D97" s="108">
        <v>1.5</v>
      </c>
      <c r="F97" s="108" t="s">
        <v>354</v>
      </c>
      <c r="K97" s="108">
        <v>5.0000000000000001E-4</v>
      </c>
      <c r="L97" s="108">
        <v>0.25</v>
      </c>
      <c r="M97" s="108">
        <v>3.82</v>
      </c>
      <c r="N97" s="108" t="s">
        <v>556</v>
      </c>
      <c r="O97" s="108">
        <v>680</v>
      </c>
      <c r="P97" s="108">
        <v>1.4</v>
      </c>
      <c r="Q97" s="108" t="s">
        <v>555</v>
      </c>
      <c r="R97" s="108">
        <v>10.65</v>
      </c>
      <c r="S97" s="108" t="s">
        <v>559</v>
      </c>
      <c r="T97" s="108">
        <v>14</v>
      </c>
      <c r="U97" s="108">
        <v>31</v>
      </c>
      <c r="V97" s="108">
        <v>23</v>
      </c>
      <c r="W97" s="108">
        <v>3.25</v>
      </c>
      <c r="X97" s="108">
        <v>10</v>
      </c>
      <c r="Y97" s="108">
        <v>1.34</v>
      </c>
      <c r="Z97" s="108">
        <v>30</v>
      </c>
      <c r="AA97" s="108">
        <v>1.49</v>
      </c>
      <c r="AB97" s="108">
        <v>1680</v>
      </c>
      <c r="AC97" s="108" t="s">
        <v>560</v>
      </c>
      <c r="AD97" s="108">
        <v>0.49</v>
      </c>
      <c r="AE97" s="108">
        <v>36</v>
      </c>
      <c r="AF97" s="108">
        <v>1060</v>
      </c>
      <c r="AG97" s="108">
        <v>3</v>
      </c>
      <c r="AH97" s="108">
        <v>0.12</v>
      </c>
      <c r="AI97" s="108" t="s">
        <v>556</v>
      </c>
      <c r="AJ97" s="108">
        <v>9</v>
      </c>
      <c r="AK97" s="108">
        <v>316</v>
      </c>
      <c r="AL97" s="108" t="s">
        <v>557</v>
      </c>
      <c r="AM97" s="108">
        <v>0.46</v>
      </c>
      <c r="AN97" s="108" t="s">
        <v>558</v>
      </c>
      <c r="AO97" s="108" t="s">
        <v>558</v>
      </c>
      <c r="AP97" s="108">
        <v>69</v>
      </c>
      <c r="AQ97" s="108" t="s">
        <v>558</v>
      </c>
      <c r="AR97" s="108">
        <v>45</v>
      </c>
    </row>
    <row r="98" spans="1:44" x14ac:dyDescent="0.2">
      <c r="A98" s="108" t="s">
        <v>561</v>
      </c>
      <c r="B98" s="108">
        <v>137</v>
      </c>
      <c r="C98" s="108">
        <v>138.5</v>
      </c>
      <c r="D98" s="108">
        <v>1.5</v>
      </c>
      <c r="F98" s="108" t="s">
        <v>355</v>
      </c>
      <c r="K98" s="108">
        <v>5.0000000000000001E-4</v>
      </c>
      <c r="L98" s="108">
        <v>0.25</v>
      </c>
      <c r="M98" s="108">
        <v>2.69</v>
      </c>
      <c r="N98" s="108" t="s">
        <v>556</v>
      </c>
      <c r="O98" s="108">
        <v>390</v>
      </c>
      <c r="P98" s="108">
        <v>1</v>
      </c>
      <c r="Q98" s="108">
        <v>3</v>
      </c>
      <c r="R98" s="108">
        <v>17.649999999999999</v>
      </c>
      <c r="S98" s="108" t="s">
        <v>559</v>
      </c>
      <c r="T98" s="108">
        <v>9</v>
      </c>
      <c r="U98" s="108">
        <v>23</v>
      </c>
      <c r="V98" s="108">
        <v>19</v>
      </c>
      <c r="W98" s="108">
        <v>2.13</v>
      </c>
      <c r="X98" s="108">
        <v>10</v>
      </c>
      <c r="Y98" s="108">
        <v>0.85</v>
      </c>
      <c r="Z98" s="108">
        <v>10</v>
      </c>
      <c r="AA98" s="108">
        <v>1.08</v>
      </c>
      <c r="AB98" s="108">
        <v>1520</v>
      </c>
      <c r="AC98" s="108" t="s">
        <v>560</v>
      </c>
      <c r="AD98" s="108">
        <v>0.48</v>
      </c>
      <c r="AE98" s="108">
        <v>26</v>
      </c>
      <c r="AF98" s="108">
        <v>540</v>
      </c>
      <c r="AG98" s="108">
        <v>5</v>
      </c>
      <c r="AH98" s="108">
        <v>0.06</v>
      </c>
      <c r="AI98" s="108" t="s">
        <v>556</v>
      </c>
      <c r="AJ98" s="108">
        <v>6</v>
      </c>
      <c r="AK98" s="108">
        <v>285</v>
      </c>
      <c r="AL98" s="108" t="s">
        <v>557</v>
      </c>
      <c r="AM98" s="108">
        <v>0.23</v>
      </c>
      <c r="AN98" s="108" t="s">
        <v>558</v>
      </c>
      <c r="AO98" s="108" t="s">
        <v>558</v>
      </c>
      <c r="AP98" s="108">
        <v>42</v>
      </c>
      <c r="AQ98" s="108" t="s">
        <v>558</v>
      </c>
      <c r="AR98" s="108">
        <v>29</v>
      </c>
    </row>
    <row r="99" spans="1:44" x14ac:dyDescent="0.2">
      <c r="A99" s="108" t="s">
        <v>561</v>
      </c>
      <c r="B99" s="108">
        <v>138.5</v>
      </c>
      <c r="C99" s="108">
        <v>140</v>
      </c>
      <c r="D99" s="108">
        <v>1.5</v>
      </c>
      <c r="F99" s="108" t="s">
        <v>356</v>
      </c>
      <c r="K99" s="108">
        <v>5.0000000000000001E-4</v>
      </c>
      <c r="L99" s="108">
        <v>0.25</v>
      </c>
      <c r="M99" s="108">
        <v>2.62</v>
      </c>
      <c r="N99" s="108" t="s">
        <v>556</v>
      </c>
      <c r="O99" s="108">
        <v>660</v>
      </c>
      <c r="P99" s="108">
        <v>0.9</v>
      </c>
      <c r="Q99" s="108" t="s">
        <v>555</v>
      </c>
      <c r="R99" s="108">
        <v>17.100000000000001</v>
      </c>
      <c r="S99" s="108" t="s">
        <v>559</v>
      </c>
      <c r="T99" s="108">
        <v>12</v>
      </c>
      <c r="U99" s="108">
        <v>34</v>
      </c>
      <c r="V99" s="108">
        <v>32</v>
      </c>
      <c r="W99" s="108">
        <v>2.59</v>
      </c>
      <c r="X99" s="108">
        <v>10</v>
      </c>
      <c r="Y99" s="108">
        <v>1.05</v>
      </c>
      <c r="Z99" s="108">
        <v>20</v>
      </c>
      <c r="AA99" s="108">
        <v>1.3</v>
      </c>
      <c r="AB99" s="108">
        <v>1890</v>
      </c>
      <c r="AC99" s="108" t="s">
        <v>560</v>
      </c>
      <c r="AD99" s="108">
        <v>0.38</v>
      </c>
      <c r="AE99" s="108">
        <v>32</v>
      </c>
      <c r="AF99" s="108">
        <v>1140</v>
      </c>
      <c r="AG99" s="108">
        <v>6</v>
      </c>
      <c r="AH99" s="108">
        <v>0.31</v>
      </c>
      <c r="AI99" s="108" t="s">
        <v>556</v>
      </c>
      <c r="AJ99" s="108">
        <v>6</v>
      </c>
      <c r="AK99" s="108">
        <v>321</v>
      </c>
      <c r="AL99" s="108" t="s">
        <v>557</v>
      </c>
      <c r="AM99" s="108">
        <v>0.4</v>
      </c>
      <c r="AN99" s="108" t="s">
        <v>558</v>
      </c>
      <c r="AO99" s="108" t="s">
        <v>558</v>
      </c>
      <c r="AP99" s="108">
        <v>60</v>
      </c>
      <c r="AQ99" s="108">
        <v>10</v>
      </c>
      <c r="AR99" s="108">
        <v>44</v>
      </c>
    </row>
    <row r="100" spans="1:44" x14ac:dyDescent="0.2">
      <c r="A100" s="108" t="s">
        <v>561</v>
      </c>
      <c r="B100" s="108">
        <v>140</v>
      </c>
      <c r="C100" s="108">
        <v>141.5</v>
      </c>
      <c r="D100" s="108">
        <v>1.5</v>
      </c>
      <c r="F100" s="108" t="s">
        <v>357</v>
      </c>
      <c r="K100" s="108">
        <v>5.0000000000000001E-4</v>
      </c>
      <c r="L100" s="108">
        <v>0.25</v>
      </c>
      <c r="M100" s="108">
        <v>1.87</v>
      </c>
      <c r="N100" s="108">
        <v>40</v>
      </c>
      <c r="O100" s="108">
        <v>910</v>
      </c>
      <c r="P100" s="108">
        <v>0.7</v>
      </c>
      <c r="Q100" s="108">
        <v>2</v>
      </c>
      <c r="R100" s="108">
        <v>26.2</v>
      </c>
      <c r="S100" s="108" t="s">
        <v>559</v>
      </c>
      <c r="T100" s="108">
        <v>8</v>
      </c>
      <c r="U100" s="108">
        <v>35</v>
      </c>
      <c r="V100" s="108">
        <v>27</v>
      </c>
      <c r="W100" s="108">
        <v>2.15</v>
      </c>
      <c r="X100" s="108">
        <v>10</v>
      </c>
      <c r="Y100" s="108">
        <v>0.77</v>
      </c>
      <c r="Z100" s="108">
        <v>20</v>
      </c>
      <c r="AA100" s="108">
        <v>1.54</v>
      </c>
      <c r="AB100" s="108">
        <v>844</v>
      </c>
      <c r="AC100" s="108">
        <v>2</v>
      </c>
      <c r="AD100" s="108">
        <v>0.26</v>
      </c>
      <c r="AE100" s="108">
        <v>25</v>
      </c>
      <c r="AF100" s="108">
        <v>1820</v>
      </c>
      <c r="AG100" s="108">
        <v>5</v>
      </c>
      <c r="AH100" s="108">
        <v>0.55000000000000004</v>
      </c>
      <c r="AI100" s="108" t="s">
        <v>556</v>
      </c>
      <c r="AJ100" s="108">
        <v>5</v>
      </c>
      <c r="AK100" s="108">
        <v>967</v>
      </c>
      <c r="AL100" s="108" t="s">
        <v>557</v>
      </c>
      <c r="AM100" s="108">
        <v>0.42</v>
      </c>
      <c r="AN100" s="108" t="s">
        <v>558</v>
      </c>
      <c r="AO100" s="108" t="s">
        <v>558</v>
      </c>
      <c r="AP100" s="108">
        <v>56</v>
      </c>
      <c r="AQ100" s="108" t="s">
        <v>558</v>
      </c>
      <c r="AR100" s="108">
        <v>45</v>
      </c>
    </row>
    <row r="101" spans="1:44" x14ac:dyDescent="0.2">
      <c r="A101" s="108" t="s">
        <v>561</v>
      </c>
      <c r="B101" s="108">
        <v>141.5</v>
      </c>
      <c r="C101" s="108">
        <v>143</v>
      </c>
      <c r="D101" s="108">
        <v>1.5</v>
      </c>
      <c r="F101" s="108" t="s">
        <v>358</v>
      </c>
      <c r="K101" s="389">
        <v>1.9E-2</v>
      </c>
      <c r="L101" s="108">
        <v>0.25</v>
      </c>
      <c r="M101" s="108">
        <v>3.12</v>
      </c>
      <c r="N101" s="108" t="s">
        <v>556</v>
      </c>
      <c r="O101" s="108">
        <v>2920</v>
      </c>
      <c r="P101" s="108">
        <v>1</v>
      </c>
      <c r="Q101" s="108">
        <v>2</v>
      </c>
      <c r="R101" s="108">
        <v>14.05</v>
      </c>
      <c r="S101" s="108">
        <v>0.8</v>
      </c>
      <c r="T101" s="108">
        <v>10</v>
      </c>
      <c r="U101" s="108">
        <v>29</v>
      </c>
      <c r="V101" s="108">
        <v>20</v>
      </c>
      <c r="W101" s="108">
        <v>2.66</v>
      </c>
      <c r="X101" s="108">
        <v>10</v>
      </c>
      <c r="Y101" s="108">
        <v>1.02</v>
      </c>
      <c r="Z101" s="108">
        <v>20</v>
      </c>
      <c r="AA101" s="108">
        <v>1.43</v>
      </c>
      <c r="AB101" s="108">
        <v>1705</v>
      </c>
      <c r="AC101" s="108">
        <v>2</v>
      </c>
      <c r="AD101" s="108">
        <v>0.73</v>
      </c>
      <c r="AE101" s="108">
        <v>26</v>
      </c>
      <c r="AF101" s="108">
        <v>940</v>
      </c>
      <c r="AG101" s="108">
        <v>12</v>
      </c>
      <c r="AH101" s="108">
        <v>0.4</v>
      </c>
      <c r="AI101" s="108" t="s">
        <v>556</v>
      </c>
      <c r="AJ101" s="108">
        <v>7</v>
      </c>
      <c r="AK101" s="108">
        <v>359</v>
      </c>
      <c r="AL101" s="108" t="s">
        <v>557</v>
      </c>
      <c r="AM101" s="108">
        <v>0.25</v>
      </c>
      <c r="AN101" s="108" t="s">
        <v>558</v>
      </c>
      <c r="AO101" s="108" t="s">
        <v>558</v>
      </c>
      <c r="AP101" s="108">
        <v>63</v>
      </c>
      <c r="AQ101" s="108" t="s">
        <v>558</v>
      </c>
      <c r="AR101" s="108">
        <v>61</v>
      </c>
    </row>
    <row r="102" spans="1:44" x14ac:dyDescent="0.2">
      <c r="A102" s="108" t="s">
        <v>561</v>
      </c>
      <c r="B102" s="108">
        <v>143</v>
      </c>
      <c r="C102" s="108">
        <v>144</v>
      </c>
      <c r="D102" s="108">
        <v>1</v>
      </c>
      <c r="F102" s="108" t="s">
        <v>359</v>
      </c>
      <c r="K102" s="390">
        <v>3.7999999999999999E-2</v>
      </c>
      <c r="L102" s="108">
        <v>0.5</v>
      </c>
      <c r="M102" s="108">
        <v>7.11</v>
      </c>
      <c r="N102" s="108">
        <v>8</v>
      </c>
      <c r="O102" s="108">
        <v>3240</v>
      </c>
      <c r="P102" s="108">
        <v>1.7</v>
      </c>
      <c r="Q102" s="108">
        <v>2</v>
      </c>
      <c r="R102" s="108">
        <v>5.26</v>
      </c>
      <c r="S102" s="108">
        <v>0.5</v>
      </c>
      <c r="T102" s="108">
        <v>16</v>
      </c>
      <c r="U102" s="108">
        <v>11</v>
      </c>
      <c r="V102" s="108">
        <v>7</v>
      </c>
      <c r="W102" s="108">
        <v>7.45</v>
      </c>
      <c r="X102" s="108">
        <v>20</v>
      </c>
      <c r="Y102" s="108">
        <v>1.86</v>
      </c>
      <c r="Z102" s="108">
        <v>60</v>
      </c>
      <c r="AA102" s="108">
        <v>3.27</v>
      </c>
      <c r="AB102" s="108">
        <v>1285</v>
      </c>
      <c r="AC102" s="108" t="s">
        <v>560</v>
      </c>
      <c r="AD102" s="108">
        <v>1.62</v>
      </c>
      <c r="AE102" s="108">
        <v>11</v>
      </c>
      <c r="AF102" s="108">
        <v>2270</v>
      </c>
      <c r="AG102" s="108">
        <v>5</v>
      </c>
      <c r="AH102" s="108">
        <v>0.57999999999999996</v>
      </c>
      <c r="AI102" s="108" t="s">
        <v>556</v>
      </c>
      <c r="AJ102" s="108">
        <v>6</v>
      </c>
      <c r="AK102" s="108">
        <v>465</v>
      </c>
      <c r="AL102" s="108" t="s">
        <v>557</v>
      </c>
      <c r="AM102" s="108">
        <v>0.73</v>
      </c>
      <c r="AN102" s="108" t="s">
        <v>558</v>
      </c>
      <c r="AO102" s="108" t="s">
        <v>558</v>
      </c>
      <c r="AP102" s="108">
        <v>44</v>
      </c>
      <c r="AQ102" s="108" t="s">
        <v>558</v>
      </c>
      <c r="AR102" s="108">
        <v>97</v>
      </c>
    </row>
    <row r="103" spans="1:44" x14ac:dyDescent="0.2">
      <c r="A103" s="108" t="s">
        <v>561</v>
      </c>
      <c r="B103" s="108">
        <v>144</v>
      </c>
      <c r="C103" s="108">
        <v>145</v>
      </c>
      <c r="D103" s="108">
        <v>1</v>
      </c>
      <c r="F103" s="108" t="s">
        <v>360</v>
      </c>
      <c r="K103" s="108">
        <v>5.0000000000000001E-4</v>
      </c>
      <c r="L103" s="108">
        <v>0.25</v>
      </c>
      <c r="M103" s="108">
        <v>8.32</v>
      </c>
      <c r="N103" s="108">
        <v>6</v>
      </c>
      <c r="O103" s="108">
        <v>1840</v>
      </c>
      <c r="P103" s="108">
        <v>1.6</v>
      </c>
      <c r="Q103" s="108">
        <v>5</v>
      </c>
      <c r="R103" s="108">
        <v>4.63</v>
      </c>
      <c r="S103" s="108" t="s">
        <v>559</v>
      </c>
      <c r="T103" s="108">
        <v>22</v>
      </c>
      <c r="U103" s="108">
        <v>7</v>
      </c>
      <c r="V103" s="108">
        <v>53</v>
      </c>
      <c r="W103" s="108">
        <v>7.68</v>
      </c>
      <c r="X103" s="108">
        <v>20</v>
      </c>
      <c r="Y103" s="108">
        <v>2.78</v>
      </c>
      <c r="Z103" s="108">
        <v>60</v>
      </c>
      <c r="AA103" s="108">
        <v>3.09</v>
      </c>
      <c r="AB103" s="108">
        <v>868</v>
      </c>
      <c r="AC103" s="108" t="s">
        <v>560</v>
      </c>
      <c r="AD103" s="108">
        <v>1.04</v>
      </c>
      <c r="AE103" s="108">
        <v>16</v>
      </c>
      <c r="AF103" s="108">
        <v>4640</v>
      </c>
      <c r="AG103" s="108">
        <v>2</v>
      </c>
      <c r="AH103" s="108">
        <v>0.61</v>
      </c>
      <c r="AI103" s="108" t="s">
        <v>556</v>
      </c>
      <c r="AJ103" s="108">
        <v>8</v>
      </c>
      <c r="AK103" s="108">
        <v>177</v>
      </c>
      <c r="AL103" s="108" t="s">
        <v>557</v>
      </c>
      <c r="AM103" s="108">
        <v>1.1100000000000001</v>
      </c>
      <c r="AN103" s="108" t="s">
        <v>558</v>
      </c>
      <c r="AO103" s="108" t="s">
        <v>558</v>
      </c>
      <c r="AP103" s="108">
        <v>65</v>
      </c>
      <c r="AQ103" s="108" t="s">
        <v>558</v>
      </c>
      <c r="AR103" s="108">
        <v>108</v>
      </c>
    </row>
    <row r="104" spans="1:44" x14ac:dyDescent="0.2">
      <c r="A104" s="108" t="s">
        <v>561</v>
      </c>
      <c r="B104" s="108">
        <v>145</v>
      </c>
      <c r="C104" s="108">
        <v>146</v>
      </c>
      <c r="D104" s="108">
        <v>1</v>
      </c>
      <c r="F104" s="108" t="s">
        <v>361</v>
      </c>
      <c r="K104" s="108">
        <v>8.9999999999999993E-3</v>
      </c>
      <c r="L104" s="108">
        <v>0.25</v>
      </c>
      <c r="M104" s="108">
        <v>5.5</v>
      </c>
      <c r="N104" s="108">
        <v>9</v>
      </c>
      <c r="O104" s="108">
        <v>1450</v>
      </c>
      <c r="P104" s="108">
        <v>1.3</v>
      </c>
      <c r="Q104" s="108" t="s">
        <v>555</v>
      </c>
      <c r="R104" s="108">
        <v>8.6199999999999992</v>
      </c>
      <c r="S104" s="108">
        <v>0.6</v>
      </c>
      <c r="T104" s="108">
        <v>22</v>
      </c>
      <c r="U104" s="108">
        <v>97</v>
      </c>
      <c r="V104" s="108">
        <v>70</v>
      </c>
      <c r="W104" s="108">
        <v>5.72</v>
      </c>
      <c r="X104" s="108">
        <v>20</v>
      </c>
      <c r="Y104" s="108">
        <v>2.0499999999999998</v>
      </c>
      <c r="Z104" s="108">
        <v>30</v>
      </c>
      <c r="AA104" s="108">
        <v>3.79</v>
      </c>
      <c r="AB104" s="108">
        <v>1810</v>
      </c>
      <c r="AC104" s="108">
        <v>1</v>
      </c>
      <c r="AD104" s="108">
        <v>0.76</v>
      </c>
      <c r="AE104" s="108">
        <v>70</v>
      </c>
      <c r="AF104" s="108">
        <v>1760</v>
      </c>
      <c r="AG104" s="108">
        <v>10</v>
      </c>
      <c r="AH104" s="108">
        <v>0.37</v>
      </c>
      <c r="AI104" s="108" t="s">
        <v>556</v>
      </c>
      <c r="AJ104" s="108">
        <v>14</v>
      </c>
      <c r="AK104" s="108">
        <v>212</v>
      </c>
      <c r="AL104" s="108" t="s">
        <v>557</v>
      </c>
      <c r="AM104" s="108">
        <v>0.63</v>
      </c>
      <c r="AN104" s="108">
        <v>10</v>
      </c>
      <c r="AO104" s="108" t="s">
        <v>558</v>
      </c>
      <c r="AP104" s="108">
        <v>144</v>
      </c>
      <c r="AQ104" s="108" t="s">
        <v>558</v>
      </c>
      <c r="AR104" s="108">
        <v>61</v>
      </c>
    </row>
    <row r="105" spans="1:44" x14ac:dyDescent="0.2">
      <c r="A105" s="108" t="s">
        <v>561</v>
      </c>
      <c r="B105" s="108">
        <v>146</v>
      </c>
      <c r="C105" s="108">
        <v>147</v>
      </c>
      <c r="D105" s="108">
        <v>1</v>
      </c>
      <c r="F105" s="108" t="s">
        <v>362</v>
      </c>
      <c r="K105" s="108">
        <v>5.0000000000000001E-4</v>
      </c>
      <c r="L105" s="108">
        <v>0.25</v>
      </c>
      <c r="M105" s="108">
        <v>6.46</v>
      </c>
      <c r="N105" s="108">
        <v>8</v>
      </c>
      <c r="O105" s="108">
        <v>1260</v>
      </c>
      <c r="P105" s="108">
        <v>1.6</v>
      </c>
      <c r="Q105" s="108">
        <v>2</v>
      </c>
      <c r="R105" s="108">
        <v>5.27</v>
      </c>
      <c r="S105" s="108">
        <v>0.5</v>
      </c>
      <c r="T105" s="108">
        <v>46</v>
      </c>
      <c r="U105" s="108">
        <v>313</v>
      </c>
      <c r="V105" s="108">
        <v>109</v>
      </c>
      <c r="W105" s="108">
        <v>7.02</v>
      </c>
      <c r="X105" s="108">
        <v>20</v>
      </c>
      <c r="Y105" s="108">
        <v>1.68</v>
      </c>
      <c r="Z105" s="108">
        <v>20</v>
      </c>
      <c r="AA105" s="108">
        <v>3.15</v>
      </c>
      <c r="AB105" s="108">
        <v>1185</v>
      </c>
      <c r="AC105" s="108">
        <v>6</v>
      </c>
      <c r="AD105" s="108">
        <v>1.1599999999999999</v>
      </c>
      <c r="AE105" s="108">
        <v>233</v>
      </c>
      <c r="AF105" s="108">
        <v>3070</v>
      </c>
      <c r="AG105" s="108">
        <v>3</v>
      </c>
      <c r="AH105" s="108">
        <v>0.7</v>
      </c>
      <c r="AI105" s="108">
        <v>5</v>
      </c>
      <c r="AJ105" s="108">
        <v>24</v>
      </c>
      <c r="AK105" s="108">
        <v>197</v>
      </c>
      <c r="AL105" s="108" t="s">
        <v>557</v>
      </c>
      <c r="AM105" s="108">
        <v>0.71</v>
      </c>
      <c r="AN105" s="108" t="s">
        <v>558</v>
      </c>
      <c r="AO105" s="108" t="s">
        <v>558</v>
      </c>
      <c r="AP105" s="108">
        <v>349</v>
      </c>
      <c r="AQ105" s="108" t="s">
        <v>558</v>
      </c>
      <c r="AR105" s="108">
        <v>74</v>
      </c>
    </row>
    <row r="106" spans="1:44" x14ac:dyDescent="0.2">
      <c r="A106" s="108" t="s">
        <v>561</v>
      </c>
      <c r="B106" s="108">
        <v>147</v>
      </c>
      <c r="C106" s="108">
        <v>148</v>
      </c>
      <c r="D106" s="108">
        <v>1</v>
      </c>
      <c r="F106" s="108" t="s">
        <v>363</v>
      </c>
      <c r="K106" s="108">
        <v>5.0000000000000001E-4</v>
      </c>
      <c r="L106" s="108">
        <v>0.25</v>
      </c>
      <c r="M106" s="108">
        <v>5.0199999999999996</v>
      </c>
      <c r="N106" s="108">
        <v>13</v>
      </c>
      <c r="O106" s="108">
        <v>950</v>
      </c>
      <c r="P106" s="108">
        <v>1</v>
      </c>
      <c r="Q106" s="108">
        <v>4</v>
      </c>
      <c r="R106" s="108">
        <v>6.45</v>
      </c>
      <c r="S106" s="108">
        <v>0.6</v>
      </c>
      <c r="T106" s="108">
        <v>48</v>
      </c>
      <c r="U106" s="108">
        <v>283</v>
      </c>
      <c r="V106" s="108">
        <v>204</v>
      </c>
      <c r="W106" s="108">
        <v>6.08</v>
      </c>
      <c r="X106" s="108">
        <v>10</v>
      </c>
      <c r="Y106" s="108">
        <v>0.87</v>
      </c>
      <c r="Z106" s="108">
        <v>20</v>
      </c>
      <c r="AA106" s="108">
        <v>2.44</v>
      </c>
      <c r="AB106" s="108">
        <v>1290</v>
      </c>
      <c r="AC106" s="108">
        <v>7</v>
      </c>
      <c r="AD106" s="108">
        <v>1.32</v>
      </c>
      <c r="AE106" s="108">
        <v>204</v>
      </c>
      <c r="AF106" s="108">
        <v>2550</v>
      </c>
      <c r="AG106" s="108">
        <v>7</v>
      </c>
      <c r="AH106" s="391">
        <v>1.22</v>
      </c>
      <c r="AI106" s="108" t="s">
        <v>556</v>
      </c>
      <c r="AJ106" s="108">
        <v>19</v>
      </c>
      <c r="AK106" s="108">
        <v>273</v>
      </c>
      <c r="AL106" s="108" t="s">
        <v>557</v>
      </c>
      <c r="AM106" s="108">
        <v>0.72</v>
      </c>
      <c r="AN106" s="108" t="s">
        <v>558</v>
      </c>
      <c r="AO106" s="108" t="s">
        <v>558</v>
      </c>
      <c r="AP106" s="108">
        <v>256</v>
      </c>
      <c r="AQ106" s="108" t="s">
        <v>558</v>
      </c>
      <c r="AR106" s="108">
        <v>54</v>
      </c>
    </row>
    <row r="107" spans="1:44" x14ac:dyDescent="0.2">
      <c r="A107" s="108" t="s">
        <v>561</v>
      </c>
      <c r="B107" s="108">
        <v>148</v>
      </c>
      <c r="C107" s="108">
        <v>149</v>
      </c>
      <c r="D107" s="108">
        <v>1</v>
      </c>
      <c r="F107" s="108" t="s">
        <v>364</v>
      </c>
      <c r="K107" s="108">
        <v>5.0000000000000001E-4</v>
      </c>
      <c r="L107" s="108">
        <v>0.25</v>
      </c>
      <c r="M107" s="108">
        <v>7.03</v>
      </c>
      <c r="N107" s="108">
        <v>10</v>
      </c>
      <c r="O107" s="108">
        <v>920</v>
      </c>
      <c r="P107" s="108">
        <v>1.3</v>
      </c>
      <c r="Q107" s="108" t="s">
        <v>555</v>
      </c>
      <c r="R107" s="108">
        <v>4.0199999999999996</v>
      </c>
      <c r="S107" s="108" t="s">
        <v>559</v>
      </c>
      <c r="T107" s="108">
        <v>43</v>
      </c>
      <c r="U107" s="108">
        <v>267</v>
      </c>
      <c r="V107" s="108">
        <v>97</v>
      </c>
      <c r="W107" s="108">
        <v>7.41</v>
      </c>
      <c r="X107" s="108">
        <v>20</v>
      </c>
      <c r="Y107" s="108">
        <v>1.35</v>
      </c>
      <c r="Z107" s="108">
        <v>30</v>
      </c>
      <c r="AA107" s="108">
        <v>3.75</v>
      </c>
      <c r="AB107" s="108">
        <v>1070</v>
      </c>
      <c r="AC107" s="108">
        <v>1</v>
      </c>
      <c r="AD107" s="108">
        <v>1.63</v>
      </c>
      <c r="AE107" s="108">
        <v>199</v>
      </c>
      <c r="AF107" s="108">
        <v>1740</v>
      </c>
      <c r="AG107" s="108">
        <v>5</v>
      </c>
      <c r="AH107" s="108">
        <v>0.57999999999999996</v>
      </c>
      <c r="AI107" s="108" t="s">
        <v>556</v>
      </c>
      <c r="AJ107" s="108">
        <v>23</v>
      </c>
      <c r="AK107" s="108">
        <v>221</v>
      </c>
      <c r="AL107" s="108" t="s">
        <v>557</v>
      </c>
      <c r="AM107" s="108">
        <v>0.68</v>
      </c>
      <c r="AN107" s="108" t="s">
        <v>558</v>
      </c>
      <c r="AO107" s="108" t="s">
        <v>558</v>
      </c>
      <c r="AP107" s="108">
        <v>190</v>
      </c>
      <c r="AQ107" s="108" t="s">
        <v>558</v>
      </c>
      <c r="AR107" s="108">
        <v>82</v>
      </c>
    </row>
    <row r="108" spans="1:44" x14ac:dyDescent="0.2">
      <c r="A108" s="108" t="s">
        <v>561</v>
      </c>
      <c r="B108" s="108">
        <v>149</v>
      </c>
      <c r="C108" s="108">
        <v>150</v>
      </c>
      <c r="D108" s="108">
        <v>1</v>
      </c>
      <c r="F108" s="108" t="s">
        <v>365</v>
      </c>
      <c r="K108" s="108">
        <v>8.9999999999999993E-3</v>
      </c>
      <c r="L108" s="391">
        <v>1</v>
      </c>
      <c r="M108" s="108">
        <v>6.8</v>
      </c>
      <c r="N108" s="108" t="s">
        <v>556</v>
      </c>
      <c r="O108" s="108">
        <v>1080</v>
      </c>
      <c r="P108" s="108">
        <v>1.4</v>
      </c>
      <c r="Q108" s="108" t="s">
        <v>555</v>
      </c>
      <c r="R108" s="108">
        <v>8.74</v>
      </c>
      <c r="S108" s="108" t="s">
        <v>559</v>
      </c>
      <c r="T108" s="108">
        <v>12</v>
      </c>
      <c r="U108" s="108">
        <v>47</v>
      </c>
      <c r="V108" s="108">
        <v>26</v>
      </c>
      <c r="W108" s="108">
        <v>3.53</v>
      </c>
      <c r="X108" s="108">
        <v>20</v>
      </c>
      <c r="Y108" s="108">
        <v>2.4900000000000002</v>
      </c>
      <c r="Z108" s="108">
        <v>40</v>
      </c>
      <c r="AA108" s="108">
        <v>1.65</v>
      </c>
      <c r="AB108" s="108">
        <v>815</v>
      </c>
      <c r="AC108" s="108">
        <v>1</v>
      </c>
      <c r="AD108" s="108">
        <v>0.72</v>
      </c>
      <c r="AE108" s="108">
        <v>26</v>
      </c>
      <c r="AF108" s="108">
        <v>470</v>
      </c>
      <c r="AG108" s="108">
        <v>22</v>
      </c>
      <c r="AH108" s="108">
        <v>0.53</v>
      </c>
      <c r="AI108" s="108" t="s">
        <v>556</v>
      </c>
      <c r="AJ108" s="108">
        <v>10</v>
      </c>
      <c r="AK108" s="108">
        <v>548</v>
      </c>
      <c r="AL108" s="108" t="s">
        <v>557</v>
      </c>
      <c r="AM108" s="108">
        <v>0.33</v>
      </c>
      <c r="AN108" s="108" t="s">
        <v>558</v>
      </c>
      <c r="AO108" s="108" t="s">
        <v>558</v>
      </c>
      <c r="AP108" s="108">
        <v>66</v>
      </c>
      <c r="AQ108" s="108">
        <v>10</v>
      </c>
      <c r="AR108" s="108">
        <v>64</v>
      </c>
    </row>
    <row r="109" spans="1:44" x14ac:dyDescent="0.2">
      <c r="A109" s="108" t="s">
        <v>561</v>
      </c>
      <c r="B109" s="108">
        <v>150</v>
      </c>
      <c r="C109" s="108">
        <v>151</v>
      </c>
      <c r="D109" s="108">
        <v>1</v>
      </c>
      <c r="F109" s="108" t="s">
        <v>391</v>
      </c>
      <c r="K109" s="108">
        <v>3.0000000000000001E-3</v>
      </c>
      <c r="L109" s="108">
        <v>0.25</v>
      </c>
      <c r="M109" s="108">
        <v>6.9</v>
      </c>
      <c r="N109" s="108">
        <v>9</v>
      </c>
      <c r="O109" s="108">
        <v>850</v>
      </c>
      <c r="P109" s="108">
        <v>1.5</v>
      </c>
      <c r="Q109" s="108" t="s">
        <v>555</v>
      </c>
      <c r="R109" s="108">
        <v>10.4</v>
      </c>
      <c r="S109" s="108" t="s">
        <v>559</v>
      </c>
      <c r="T109" s="108">
        <v>15</v>
      </c>
      <c r="U109" s="108">
        <v>48</v>
      </c>
      <c r="V109" s="108">
        <v>34</v>
      </c>
      <c r="W109" s="108">
        <v>3.48</v>
      </c>
      <c r="X109" s="108">
        <v>20</v>
      </c>
      <c r="Y109" s="108">
        <v>2.75</v>
      </c>
      <c r="Z109" s="108">
        <v>40</v>
      </c>
      <c r="AA109" s="108">
        <v>1.06</v>
      </c>
      <c r="AB109" s="108">
        <v>780</v>
      </c>
      <c r="AC109" s="108" t="s">
        <v>560</v>
      </c>
      <c r="AD109" s="108">
        <v>0.46</v>
      </c>
      <c r="AE109" s="108">
        <v>30</v>
      </c>
      <c r="AF109" s="108">
        <v>400</v>
      </c>
      <c r="AG109" s="108">
        <v>28</v>
      </c>
      <c r="AH109" s="108">
        <v>0.49</v>
      </c>
      <c r="AI109" s="108">
        <v>5</v>
      </c>
      <c r="AJ109" s="108">
        <v>11</v>
      </c>
      <c r="AK109" s="108">
        <v>414</v>
      </c>
      <c r="AL109" s="108" t="s">
        <v>557</v>
      </c>
      <c r="AM109" s="108">
        <v>0.31</v>
      </c>
      <c r="AN109" s="108" t="s">
        <v>558</v>
      </c>
      <c r="AO109" s="108" t="s">
        <v>558</v>
      </c>
      <c r="AP109" s="108">
        <v>64</v>
      </c>
      <c r="AQ109" s="108" t="s">
        <v>558</v>
      </c>
      <c r="AR109" s="108">
        <v>67</v>
      </c>
    </row>
    <row r="110" spans="1:44" x14ac:dyDescent="0.2">
      <c r="A110" s="108" t="s">
        <v>561</v>
      </c>
      <c r="B110" s="108">
        <v>151</v>
      </c>
      <c r="C110" s="108">
        <v>152</v>
      </c>
      <c r="D110" s="108">
        <v>1</v>
      </c>
      <c r="F110" s="108" t="s">
        <v>392</v>
      </c>
      <c r="K110" s="108">
        <v>2E-3</v>
      </c>
      <c r="L110" s="108">
        <v>0.25</v>
      </c>
      <c r="M110" s="108">
        <v>5.39</v>
      </c>
      <c r="N110" s="108" t="s">
        <v>556</v>
      </c>
      <c r="O110" s="108">
        <v>2470</v>
      </c>
      <c r="P110" s="108">
        <v>1.4</v>
      </c>
      <c r="Q110" s="108">
        <v>3</v>
      </c>
      <c r="R110" s="108">
        <v>13.05</v>
      </c>
      <c r="S110" s="108">
        <v>0.7</v>
      </c>
      <c r="T110" s="108">
        <v>13</v>
      </c>
      <c r="U110" s="108">
        <v>46</v>
      </c>
      <c r="V110" s="108">
        <v>27</v>
      </c>
      <c r="W110" s="108">
        <v>3.4</v>
      </c>
      <c r="X110" s="108">
        <v>20</v>
      </c>
      <c r="Y110" s="108">
        <v>1.41</v>
      </c>
      <c r="Z110" s="108">
        <v>40</v>
      </c>
      <c r="AA110" s="108">
        <v>1.61</v>
      </c>
      <c r="AB110" s="108">
        <v>1320</v>
      </c>
      <c r="AC110" s="108">
        <v>2</v>
      </c>
      <c r="AD110" s="108">
        <v>1.44</v>
      </c>
      <c r="AE110" s="108">
        <v>33</v>
      </c>
      <c r="AF110" s="108">
        <v>1480</v>
      </c>
      <c r="AG110" s="108">
        <v>23</v>
      </c>
      <c r="AH110" s="108">
        <v>0.65</v>
      </c>
      <c r="AI110" s="108" t="s">
        <v>556</v>
      </c>
      <c r="AJ110" s="108">
        <v>10</v>
      </c>
      <c r="AK110" s="108">
        <v>540</v>
      </c>
      <c r="AL110" s="108" t="s">
        <v>557</v>
      </c>
      <c r="AM110" s="108">
        <v>0.46</v>
      </c>
      <c r="AN110" s="108" t="s">
        <v>558</v>
      </c>
      <c r="AO110" s="108" t="s">
        <v>558</v>
      </c>
      <c r="AP110" s="108">
        <v>91</v>
      </c>
      <c r="AQ110" s="108" t="s">
        <v>558</v>
      </c>
      <c r="AR110" s="108">
        <v>73</v>
      </c>
    </row>
    <row r="111" spans="1:44" x14ac:dyDescent="0.2">
      <c r="A111" s="108" t="s">
        <v>561</v>
      </c>
      <c r="B111" s="108">
        <v>152</v>
      </c>
      <c r="C111" s="108">
        <v>153</v>
      </c>
      <c r="D111" s="108">
        <v>1</v>
      </c>
      <c r="F111" s="108" t="s">
        <v>393</v>
      </c>
      <c r="K111" s="108">
        <v>5.0000000000000001E-4</v>
      </c>
      <c r="L111" s="108">
        <v>0.25</v>
      </c>
      <c r="M111" s="108">
        <v>2.98</v>
      </c>
      <c r="N111" s="108" t="s">
        <v>556</v>
      </c>
      <c r="O111" s="108">
        <v>2460</v>
      </c>
      <c r="P111" s="108">
        <v>0.7</v>
      </c>
      <c r="Q111" s="108" t="s">
        <v>555</v>
      </c>
      <c r="R111" s="108">
        <v>18.8</v>
      </c>
      <c r="S111" s="108">
        <v>0.5</v>
      </c>
      <c r="T111" s="108">
        <v>8</v>
      </c>
      <c r="U111" s="108">
        <v>34</v>
      </c>
      <c r="V111" s="108">
        <v>18</v>
      </c>
      <c r="W111" s="108">
        <v>2.02</v>
      </c>
      <c r="X111" s="108">
        <v>10</v>
      </c>
      <c r="Y111" s="108">
        <v>1.03</v>
      </c>
      <c r="Z111" s="108">
        <v>20</v>
      </c>
      <c r="AA111" s="108">
        <v>1.22</v>
      </c>
      <c r="AB111" s="108">
        <v>1215</v>
      </c>
      <c r="AC111" s="108">
        <v>2</v>
      </c>
      <c r="AD111" s="108">
        <v>0.46</v>
      </c>
      <c r="AE111" s="108">
        <v>24</v>
      </c>
      <c r="AF111" s="108">
        <v>560</v>
      </c>
      <c r="AG111" s="108">
        <v>17</v>
      </c>
      <c r="AH111" s="108">
        <v>0.39</v>
      </c>
      <c r="AI111" s="108" t="s">
        <v>556</v>
      </c>
      <c r="AJ111" s="108">
        <v>6</v>
      </c>
      <c r="AK111" s="108">
        <v>567</v>
      </c>
      <c r="AL111" s="108" t="s">
        <v>557</v>
      </c>
      <c r="AM111" s="108">
        <v>0.24</v>
      </c>
      <c r="AN111" s="108" t="s">
        <v>558</v>
      </c>
      <c r="AO111" s="108" t="s">
        <v>558</v>
      </c>
      <c r="AP111" s="108">
        <v>48</v>
      </c>
      <c r="AQ111" s="108" t="s">
        <v>558</v>
      </c>
      <c r="AR111" s="108">
        <v>41</v>
      </c>
    </row>
    <row r="112" spans="1:44" x14ac:dyDescent="0.2">
      <c r="A112" s="108" t="s">
        <v>561</v>
      </c>
      <c r="B112" s="108">
        <v>153</v>
      </c>
      <c r="C112" s="108">
        <v>154.15</v>
      </c>
      <c r="D112" s="108">
        <v>1.1500000000000057</v>
      </c>
      <c r="E112" s="108">
        <f>SUMPRODUCT(K112:K113,D112:D113)/SUM(D112:D113)</f>
        <v>0.38499999999999868</v>
      </c>
      <c r="F112" s="108" t="s">
        <v>394</v>
      </c>
      <c r="G112" s="108">
        <v>153</v>
      </c>
      <c r="H112" s="108">
        <v>155.5</v>
      </c>
      <c r="I112" s="108">
        <f>SUMPRODUCT(K112:K113,D112:D113)/SUM(D112:D113)</f>
        <v>0.38499999999999868</v>
      </c>
      <c r="J112" s="108">
        <f>SUMPRODUCT(L112:L113,D112:D113)/SUM(D112:D113)</f>
        <v>5.1879999999999837</v>
      </c>
      <c r="K112" s="391">
        <v>6.0999999999999999E-2</v>
      </c>
      <c r="L112" s="391">
        <v>1.3</v>
      </c>
      <c r="M112" s="108">
        <v>4.9400000000000004</v>
      </c>
      <c r="N112" s="108">
        <v>6</v>
      </c>
      <c r="O112" s="108">
        <v>1000</v>
      </c>
      <c r="P112" s="108">
        <v>1.3</v>
      </c>
      <c r="Q112" s="108">
        <v>2</v>
      </c>
      <c r="R112" s="108">
        <v>12.6</v>
      </c>
      <c r="S112" s="108">
        <v>0.8</v>
      </c>
      <c r="T112" s="108">
        <v>18</v>
      </c>
      <c r="U112" s="108">
        <v>57</v>
      </c>
      <c r="V112" s="108">
        <v>54</v>
      </c>
      <c r="W112" s="108">
        <v>4.0199999999999996</v>
      </c>
      <c r="X112" s="108">
        <v>20</v>
      </c>
      <c r="Y112" s="108">
        <v>1.64</v>
      </c>
      <c r="Z112" s="108">
        <v>30</v>
      </c>
      <c r="AA112" s="108">
        <v>1.93</v>
      </c>
      <c r="AB112" s="108">
        <v>1695</v>
      </c>
      <c r="AC112" s="108">
        <v>5</v>
      </c>
      <c r="AD112" s="108">
        <v>1.45</v>
      </c>
      <c r="AE112" s="108">
        <v>49</v>
      </c>
      <c r="AF112" s="108">
        <v>960</v>
      </c>
      <c r="AG112" s="108">
        <v>19</v>
      </c>
      <c r="AH112" s="391">
        <v>1.1100000000000001</v>
      </c>
      <c r="AI112" s="108">
        <v>5</v>
      </c>
      <c r="AJ112" s="108">
        <v>11</v>
      </c>
      <c r="AK112" s="108">
        <v>412</v>
      </c>
      <c r="AL112" s="108" t="s">
        <v>557</v>
      </c>
      <c r="AM112" s="108">
        <v>0.46</v>
      </c>
      <c r="AN112" s="108" t="s">
        <v>558</v>
      </c>
      <c r="AO112" s="108" t="s">
        <v>558</v>
      </c>
      <c r="AP112" s="108">
        <v>91</v>
      </c>
      <c r="AQ112" s="108" t="s">
        <v>558</v>
      </c>
      <c r="AR112" s="108">
        <v>88</v>
      </c>
    </row>
    <row r="113" spans="1:44" x14ac:dyDescent="0.2">
      <c r="A113" s="108" t="s">
        <v>561</v>
      </c>
      <c r="B113" s="108">
        <v>154.15</v>
      </c>
      <c r="C113" s="108">
        <v>155.5</v>
      </c>
      <c r="D113" s="108">
        <v>1.3499999999999943</v>
      </c>
      <c r="E113" s="108">
        <f>SUM(D112:D113)</f>
        <v>2.5</v>
      </c>
      <c r="F113" s="108" t="s">
        <v>395</v>
      </c>
      <c r="I113" s="108">
        <f>SUM(D112:D113)</f>
        <v>2.5</v>
      </c>
      <c r="J113" s="108">
        <f>SUM(D112:D113)</f>
        <v>2.5</v>
      </c>
      <c r="K113" s="393">
        <v>0.66100000000000003</v>
      </c>
      <c r="L113" s="392">
        <v>8.5</v>
      </c>
      <c r="M113" s="108">
        <v>5.38</v>
      </c>
      <c r="N113" s="108">
        <v>76</v>
      </c>
      <c r="O113" s="108">
        <v>470</v>
      </c>
      <c r="P113" s="108">
        <v>1.4</v>
      </c>
      <c r="Q113" s="108">
        <v>2</v>
      </c>
      <c r="R113" s="108">
        <v>6.01</v>
      </c>
      <c r="S113" s="108">
        <v>0.6</v>
      </c>
      <c r="T113" s="108">
        <v>22</v>
      </c>
      <c r="U113" s="108">
        <v>86</v>
      </c>
      <c r="V113" s="108">
        <v>52</v>
      </c>
      <c r="W113" s="108">
        <v>5.04</v>
      </c>
      <c r="X113" s="108">
        <v>10</v>
      </c>
      <c r="Y113" s="108">
        <v>1.41</v>
      </c>
      <c r="Z113" s="108">
        <v>30</v>
      </c>
      <c r="AA113" s="108">
        <v>1.57</v>
      </c>
      <c r="AB113" s="108">
        <v>1200</v>
      </c>
      <c r="AC113" s="108">
        <v>6</v>
      </c>
      <c r="AD113" s="108">
        <v>2.69</v>
      </c>
      <c r="AE113" s="108">
        <v>55</v>
      </c>
      <c r="AF113" s="108">
        <v>1430</v>
      </c>
      <c r="AG113" s="108">
        <v>30</v>
      </c>
      <c r="AH113" s="392">
        <v>2.29</v>
      </c>
      <c r="AI113" s="108">
        <v>5</v>
      </c>
      <c r="AJ113" s="108">
        <v>12</v>
      </c>
      <c r="AK113" s="108">
        <v>262</v>
      </c>
      <c r="AL113" s="108" t="s">
        <v>557</v>
      </c>
      <c r="AM113" s="108">
        <v>0.59</v>
      </c>
      <c r="AN113" s="108" t="s">
        <v>558</v>
      </c>
      <c r="AO113" s="108" t="s">
        <v>558</v>
      </c>
      <c r="AP113" s="108">
        <v>122</v>
      </c>
      <c r="AQ113" s="108">
        <v>10</v>
      </c>
      <c r="AR113" s="108">
        <v>73</v>
      </c>
    </row>
    <row r="114" spans="1:44" x14ac:dyDescent="0.2">
      <c r="A114" s="108" t="s">
        <v>561</v>
      </c>
      <c r="B114" s="108">
        <v>155.5</v>
      </c>
      <c r="C114" s="108">
        <v>157</v>
      </c>
      <c r="D114" s="108">
        <v>1.5</v>
      </c>
      <c r="F114" s="108" t="s">
        <v>396</v>
      </c>
      <c r="K114" s="108">
        <v>5.0000000000000001E-4</v>
      </c>
      <c r="L114" s="108">
        <v>0.25</v>
      </c>
      <c r="M114" s="108">
        <v>6.93</v>
      </c>
      <c r="N114" s="108" t="s">
        <v>556</v>
      </c>
      <c r="O114" s="108">
        <v>880</v>
      </c>
      <c r="P114" s="108">
        <v>1.4</v>
      </c>
      <c r="Q114" s="108">
        <v>3</v>
      </c>
      <c r="R114" s="108">
        <v>5.42</v>
      </c>
      <c r="S114" s="108" t="s">
        <v>559</v>
      </c>
      <c r="T114" s="108">
        <v>36</v>
      </c>
      <c r="U114" s="108">
        <v>202</v>
      </c>
      <c r="V114" s="108">
        <v>85</v>
      </c>
      <c r="W114" s="108">
        <v>6.7</v>
      </c>
      <c r="X114" s="108">
        <v>20</v>
      </c>
      <c r="Y114" s="108">
        <v>1.18</v>
      </c>
      <c r="Z114" s="108">
        <v>40</v>
      </c>
      <c r="AA114" s="108">
        <v>3.5</v>
      </c>
      <c r="AB114" s="108">
        <v>1290</v>
      </c>
      <c r="AC114" s="108">
        <v>3</v>
      </c>
      <c r="AD114" s="108">
        <v>2</v>
      </c>
      <c r="AE114" s="108">
        <v>132</v>
      </c>
      <c r="AF114" s="108">
        <v>1600</v>
      </c>
      <c r="AG114" s="108" t="s">
        <v>555</v>
      </c>
      <c r="AH114" s="108">
        <v>0.64</v>
      </c>
      <c r="AI114" s="108" t="s">
        <v>556</v>
      </c>
      <c r="AJ114" s="108">
        <v>21</v>
      </c>
      <c r="AK114" s="108">
        <v>368</v>
      </c>
      <c r="AL114" s="108" t="s">
        <v>557</v>
      </c>
      <c r="AM114" s="108">
        <v>0.95</v>
      </c>
      <c r="AN114" s="108" t="s">
        <v>558</v>
      </c>
      <c r="AO114" s="108" t="s">
        <v>558</v>
      </c>
      <c r="AP114" s="108">
        <v>216</v>
      </c>
      <c r="AQ114" s="108" t="s">
        <v>558</v>
      </c>
      <c r="AR114" s="108">
        <v>104</v>
      </c>
    </row>
    <row r="115" spans="1:44" x14ac:dyDescent="0.2">
      <c r="A115" s="108" t="s">
        <v>561</v>
      </c>
      <c r="B115" s="108">
        <v>169</v>
      </c>
      <c r="C115" s="108">
        <v>170</v>
      </c>
      <c r="D115" s="108">
        <v>1</v>
      </c>
      <c r="E115" s="108">
        <f>SUMPRODUCT(L112:L113,D112:D113)/SUM(D112:D113)</f>
        <v>5.1879999999999837</v>
      </c>
      <c r="F115" s="108" t="s">
        <v>402</v>
      </c>
      <c r="K115" s="108">
        <v>5.0000000000000001E-4</v>
      </c>
      <c r="L115" s="108">
        <v>0.25</v>
      </c>
      <c r="M115" s="108">
        <v>7.47</v>
      </c>
      <c r="N115" s="108" t="s">
        <v>556</v>
      </c>
      <c r="O115" s="108">
        <v>380</v>
      </c>
      <c r="P115" s="108">
        <v>0.9</v>
      </c>
      <c r="Q115" s="108" t="s">
        <v>555</v>
      </c>
      <c r="R115" s="108">
        <v>6.33</v>
      </c>
      <c r="S115" s="108" t="s">
        <v>559</v>
      </c>
      <c r="T115" s="108">
        <v>51</v>
      </c>
      <c r="U115" s="108">
        <v>262</v>
      </c>
      <c r="V115" s="108">
        <v>70</v>
      </c>
      <c r="W115" s="108">
        <v>8.2200000000000006</v>
      </c>
      <c r="X115" s="108">
        <v>20</v>
      </c>
      <c r="Y115" s="108">
        <v>0.76</v>
      </c>
      <c r="Z115" s="108">
        <v>20</v>
      </c>
      <c r="AA115" s="108">
        <v>5.24</v>
      </c>
      <c r="AB115" s="108">
        <v>1325</v>
      </c>
      <c r="AC115" s="108" t="s">
        <v>560</v>
      </c>
      <c r="AD115" s="108">
        <v>2.5099999999999998</v>
      </c>
      <c r="AE115" s="108">
        <v>222</v>
      </c>
      <c r="AF115" s="108">
        <v>1770</v>
      </c>
      <c r="AG115" s="108">
        <v>2</v>
      </c>
      <c r="AH115" s="108">
        <v>0.02</v>
      </c>
      <c r="AI115" s="108" t="s">
        <v>556</v>
      </c>
      <c r="AJ115" s="108">
        <v>26</v>
      </c>
      <c r="AK115" s="108">
        <v>426</v>
      </c>
      <c r="AL115" s="108" t="s">
        <v>557</v>
      </c>
      <c r="AM115" s="108">
        <v>0.94</v>
      </c>
      <c r="AN115" s="108" t="s">
        <v>558</v>
      </c>
      <c r="AO115" s="108" t="s">
        <v>558</v>
      </c>
      <c r="AP115" s="108">
        <v>225</v>
      </c>
      <c r="AQ115" s="108" t="s">
        <v>558</v>
      </c>
      <c r="AR115" s="108">
        <v>95</v>
      </c>
    </row>
    <row r="116" spans="1:44" x14ac:dyDescent="0.2">
      <c r="A116" s="108" t="s">
        <v>561</v>
      </c>
      <c r="B116" s="108">
        <v>170</v>
      </c>
      <c r="C116" s="108">
        <v>171</v>
      </c>
      <c r="D116" s="108">
        <v>1</v>
      </c>
      <c r="E116" s="108">
        <f>SUM(D112:D113)</f>
        <v>2.5</v>
      </c>
      <c r="F116" s="108" t="s">
        <v>403</v>
      </c>
      <c r="K116" s="108">
        <v>5.0000000000000001E-4</v>
      </c>
      <c r="L116" s="108">
        <v>0.25</v>
      </c>
      <c r="M116" s="108">
        <v>7.33</v>
      </c>
      <c r="N116" s="108" t="s">
        <v>556</v>
      </c>
      <c r="O116" s="108">
        <v>110</v>
      </c>
      <c r="P116" s="108">
        <v>0.9</v>
      </c>
      <c r="Q116" s="108">
        <v>7</v>
      </c>
      <c r="R116" s="108">
        <v>7.05</v>
      </c>
      <c r="S116" s="108">
        <v>0.5</v>
      </c>
      <c r="T116" s="108">
        <v>49</v>
      </c>
      <c r="U116" s="108">
        <v>248</v>
      </c>
      <c r="V116" s="108">
        <v>74</v>
      </c>
      <c r="W116" s="108">
        <v>8.08</v>
      </c>
      <c r="X116" s="108">
        <v>20</v>
      </c>
      <c r="Y116" s="108">
        <v>0.37</v>
      </c>
      <c r="Z116" s="108">
        <v>20</v>
      </c>
      <c r="AA116" s="108">
        <v>4.78</v>
      </c>
      <c r="AB116" s="108">
        <v>1350</v>
      </c>
      <c r="AC116" s="108" t="s">
        <v>560</v>
      </c>
      <c r="AD116" s="108">
        <v>2.62</v>
      </c>
      <c r="AE116" s="108">
        <v>176</v>
      </c>
      <c r="AF116" s="108">
        <v>1520</v>
      </c>
      <c r="AG116" s="108">
        <v>2</v>
      </c>
      <c r="AH116" s="108">
        <v>0.02</v>
      </c>
      <c r="AI116" s="108" t="s">
        <v>556</v>
      </c>
      <c r="AJ116" s="108">
        <v>29</v>
      </c>
      <c r="AK116" s="108">
        <v>503</v>
      </c>
      <c r="AL116" s="108" t="s">
        <v>557</v>
      </c>
      <c r="AM116" s="108">
        <v>1.06</v>
      </c>
      <c r="AN116" s="108" t="s">
        <v>558</v>
      </c>
      <c r="AO116" s="108" t="s">
        <v>558</v>
      </c>
      <c r="AP116" s="108">
        <v>234</v>
      </c>
      <c r="AQ116" s="108" t="s">
        <v>558</v>
      </c>
      <c r="AR116" s="108">
        <v>94</v>
      </c>
    </row>
    <row r="117" spans="1:44" x14ac:dyDescent="0.2">
      <c r="A117" s="108" t="s">
        <v>561</v>
      </c>
      <c r="B117" s="108">
        <v>171</v>
      </c>
      <c r="C117" s="108">
        <v>172</v>
      </c>
      <c r="D117" s="108">
        <v>1</v>
      </c>
      <c r="F117" s="108" t="s">
        <v>404</v>
      </c>
      <c r="K117" s="108">
        <v>5.0000000000000001E-4</v>
      </c>
      <c r="L117" s="108">
        <v>0.25</v>
      </c>
      <c r="M117" s="108">
        <v>7.25</v>
      </c>
      <c r="N117" s="108" t="s">
        <v>556</v>
      </c>
      <c r="O117" s="108">
        <v>360</v>
      </c>
      <c r="P117" s="108">
        <v>0.8</v>
      </c>
      <c r="Q117" s="108">
        <v>4</v>
      </c>
      <c r="R117" s="108">
        <v>6.77</v>
      </c>
      <c r="S117" s="108">
        <v>0.6</v>
      </c>
      <c r="T117" s="108">
        <v>55</v>
      </c>
      <c r="U117" s="108">
        <v>302</v>
      </c>
      <c r="V117" s="108">
        <v>61</v>
      </c>
      <c r="W117" s="108">
        <v>8.66</v>
      </c>
      <c r="X117" s="108">
        <v>20</v>
      </c>
      <c r="Y117" s="108">
        <v>0.79</v>
      </c>
      <c r="Z117" s="108">
        <v>20</v>
      </c>
      <c r="AA117" s="108">
        <v>5.5</v>
      </c>
      <c r="AB117" s="108">
        <v>1395</v>
      </c>
      <c r="AC117" s="108" t="s">
        <v>560</v>
      </c>
      <c r="AD117" s="108">
        <v>2.2999999999999998</v>
      </c>
      <c r="AE117" s="108">
        <v>227</v>
      </c>
      <c r="AF117" s="108">
        <v>1280</v>
      </c>
      <c r="AG117" s="108" t="s">
        <v>555</v>
      </c>
      <c r="AH117" s="108">
        <v>0.01</v>
      </c>
      <c r="AI117" s="108" t="s">
        <v>556</v>
      </c>
      <c r="AJ117" s="108">
        <v>31</v>
      </c>
      <c r="AK117" s="108">
        <v>391</v>
      </c>
      <c r="AL117" s="108" t="s">
        <v>557</v>
      </c>
      <c r="AM117" s="108">
        <v>0.97</v>
      </c>
      <c r="AN117" s="108" t="s">
        <v>558</v>
      </c>
      <c r="AO117" s="108" t="s">
        <v>558</v>
      </c>
      <c r="AP117" s="108">
        <v>247</v>
      </c>
      <c r="AQ117" s="108" t="s">
        <v>558</v>
      </c>
      <c r="AR117" s="108">
        <v>104</v>
      </c>
    </row>
    <row r="118" spans="1:44" x14ac:dyDescent="0.2">
      <c r="A118" s="108" t="s">
        <v>561</v>
      </c>
      <c r="B118" s="108">
        <v>172</v>
      </c>
      <c r="C118" s="108">
        <v>173</v>
      </c>
      <c r="D118" s="108">
        <v>1</v>
      </c>
      <c r="F118" s="108" t="s">
        <v>405</v>
      </c>
      <c r="K118" s="108">
        <v>1E-3</v>
      </c>
      <c r="L118" s="108">
        <v>0.25</v>
      </c>
      <c r="M118" s="108">
        <v>6.33</v>
      </c>
      <c r="N118" s="108" t="s">
        <v>556</v>
      </c>
      <c r="O118" s="108">
        <v>250</v>
      </c>
      <c r="P118" s="108">
        <v>0.8</v>
      </c>
      <c r="Q118" s="108">
        <v>4</v>
      </c>
      <c r="R118" s="108">
        <v>10.25</v>
      </c>
      <c r="S118" s="108">
        <v>0.5</v>
      </c>
      <c r="T118" s="108">
        <v>40</v>
      </c>
      <c r="U118" s="108">
        <v>216</v>
      </c>
      <c r="V118" s="108">
        <v>192</v>
      </c>
      <c r="W118" s="108">
        <v>6.59</v>
      </c>
      <c r="X118" s="108">
        <v>20</v>
      </c>
      <c r="Y118" s="108">
        <v>0.48</v>
      </c>
      <c r="Z118" s="108">
        <v>20</v>
      </c>
      <c r="AA118" s="108">
        <v>3.96</v>
      </c>
      <c r="AB118" s="108">
        <v>1285</v>
      </c>
      <c r="AC118" s="108">
        <v>1</v>
      </c>
      <c r="AD118" s="108">
        <v>2.52</v>
      </c>
      <c r="AE118" s="108">
        <v>156</v>
      </c>
      <c r="AF118" s="108">
        <v>1120</v>
      </c>
      <c r="AG118" s="108">
        <v>2</v>
      </c>
      <c r="AH118" s="108">
        <v>0.11</v>
      </c>
      <c r="AI118" s="108" t="s">
        <v>556</v>
      </c>
      <c r="AJ118" s="108">
        <v>24</v>
      </c>
      <c r="AK118" s="108">
        <v>619</v>
      </c>
      <c r="AL118" s="108" t="s">
        <v>557</v>
      </c>
      <c r="AM118" s="108">
        <v>0.85</v>
      </c>
      <c r="AN118" s="108" t="s">
        <v>558</v>
      </c>
      <c r="AO118" s="108" t="s">
        <v>558</v>
      </c>
      <c r="AP118" s="108">
        <v>188</v>
      </c>
      <c r="AQ118" s="108" t="s">
        <v>558</v>
      </c>
      <c r="AR118" s="108">
        <v>76</v>
      </c>
    </row>
    <row r="119" spans="1:44" x14ac:dyDescent="0.2">
      <c r="A119" s="108" t="s">
        <v>561</v>
      </c>
      <c r="B119" s="108">
        <v>173</v>
      </c>
      <c r="C119" s="108">
        <v>174</v>
      </c>
      <c r="D119" s="108">
        <v>1</v>
      </c>
      <c r="F119" s="108" t="s">
        <v>406</v>
      </c>
      <c r="K119" s="108">
        <v>5.0000000000000001E-4</v>
      </c>
      <c r="L119" s="108">
        <v>0.25</v>
      </c>
      <c r="M119" s="108">
        <v>6.82</v>
      </c>
      <c r="N119" s="108" t="s">
        <v>556</v>
      </c>
      <c r="O119" s="108">
        <v>290</v>
      </c>
      <c r="P119" s="108">
        <v>0.8</v>
      </c>
      <c r="Q119" s="108">
        <v>4</v>
      </c>
      <c r="R119" s="108">
        <v>7.14</v>
      </c>
      <c r="S119" s="108">
        <v>0.8</v>
      </c>
      <c r="T119" s="108">
        <v>45</v>
      </c>
      <c r="U119" s="108">
        <v>265</v>
      </c>
      <c r="V119" s="108">
        <v>177</v>
      </c>
      <c r="W119" s="108">
        <v>7.29</v>
      </c>
      <c r="X119" s="108">
        <v>20</v>
      </c>
      <c r="Y119" s="108">
        <v>0.56000000000000005</v>
      </c>
      <c r="Z119" s="108">
        <v>20</v>
      </c>
      <c r="AA119" s="108">
        <v>4.55</v>
      </c>
      <c r="AB119" s="108">
        <v>1260</v>
      </c>
      <c r="AC119" s="108">
        <v>2</v>
      </c>
      <c r="AD119" s="108">
        <v>2.78</v>
      </c>
      <c r="AE119" s="108">
        <v>172</v>
      </c>
      <c r="AF119" s="108">
        <v>1450</v>
      </c>
      <c r="AG119" s="108">
        <v>25</v>
      </c>
      <c r="AH119" s="108">
        <v>0.14000000000000001</v>
      </c>
      <c r="AI119" s="108" t="s">
        <v>556</v>
      </c>
      <c r="AJ119" s="108">
        <v>28</v>
      </c>
      <c r="AK119" s="108">
        <v>479</v>
      </c>
      <c r="AL119" s="108" t="s">
        <v>557</v>
      </c>
      <c r="AM119" s="108">
        <v>1.07</v>
      </c>
      <c r="AN119" s="108" t="s">
        <v>558</v>
      </c>
      <c r="AO119" s="108" t="s">
        <v>558</v>
      </c>
      <c r="AP119" s="108">
        <v>210</v>
      </c>
      <c r="AQ119" s="108" t="s">
        <v>558</v>
      </c>
      <c r="AR119" s="108">
        <v>87</v>
      </c>
    </row>
    <row r="120" spans="1:44" x14ac:dyDescent="0.2">
      <c r="A120" s="108" t="s">
        <v>561</v>
      </c>
      <c r="B120" s="108">
        <v>174</v>
      </c>
      <c r="C120" s="108">
        <v>175</v>
      </c>
      <c r="D120" s="108">
        <v>1</v>
      </c>
      <c r="F120" s="108" t="s">
        <v>407</v>
      </c>
      <c r="K120" s="108">
        <v>4.0000000000000001E-3</v>
      </c>
      <c r="L120" s="108">
        <v>0.25</v>
      </c>
      <c r="M120" s="108">
        <v>7.27</v>
      </c>
      <c r="N120" s="108">
        <v>5</v>
      </c>
      <c r="O120" s="108">
        <v>540</v>
      </c>
      <c r="P120" s="108">
        <v>0.8</v>
      </c>
      <c r="Q120" s="108" t="s">
        <v>555</v>
      </c>
      <c r="R120" s="108">
        <v>5.92</v>
      </c>
      <c r="S120" s="108">
        <v>0.5</v>
      </c>
      <c r="T120" s="108">
        <v>49</v>
      </c>
      <c r="U120" s="108">
        <v>316</v>
      </c>
      <c r="V120" s="390">
        <v>254</v>
      </c>
      <c r="W120" s="108">
        <v>7.51</v>
      </c>
      <c r="X120" s="108">
        <v>20</v>
      </c>
      <c r="Y120" s="108">
        <v>0.94</v>
      </c>
      <c r="Z120" s="108">
        <v>20</v>
      </c>
      <c r="AA120" s="108">
        <v>5.44</v>
      </c>
      <c r="AB120" s="108">
        <v>1255</v>
      </c>
      <c r="AC120" s="108" t="s">
        <v>560</v>
      </c>
      <c r="AD120" s="108">
        <v>2.63</v>
      </c>
      <c r="AE120" s="108">
        <v>227</v>
      </c>
      <c r="AF120" s="108">
        <v>1630</v>
      </c>
      <c r="AG120" s="108">
        <v>2</v>
      </c>
      <c r="AH120" s="108">
        <v>7.0000000000000007E-2</v>
      </c>
      <c r="AI120" s="108" t="s">
        <v>556</v>
      </c>
      <c r="AJ120" s="108">
        <v>26</v>
      </c>
      <c r="AK120" s="108">
        <v>510</v>
      </c>
      <c r="AL120" s="108" t="s">
        <v>557</v>
      </c>
      <c r="AM120" s="108">
        <v>0.97</v>
      </c>
      <c r="AN120" s="108">
        <v>10</v>
      </c>
      <c r="AO120" s="108" t="s">
        <v>558</v>
      </c>
      <c r="AP120" s="108">
        <v>199</v>
      </c>
      <c r="AQ120" s="108" t="s">
        <v>558</v>
      </c>
      <c r="AR120" s="108">
        <v>91</v>
      </c>
    </row>
    <row r="121" spans="1:44" x14ac:dyDescent="0.2">
      <c r="A121" s="108" t="s">
        <v>561</v>
      </c>
      <c r="B121" s="108">
        <v>179</v>
      </c>
      <c r="C121" s="108">
        <v>180</v>
      </c>
      <c r="D121" s="108">
        <v>1</v>
      </c>
      <c r="F121" s="108" t="s">
        <v>408</v>
      </c>
      <c r="K121" s="108">
        <v>5.0000000000000001E-4</v>
      </c>
      <c r="L121" s="108">
        <v>0.25</v>
      </c>
      <c r="M121" s="108">
        <v>5.49</v>
      </c>
      <c r="N121" s="108">
        <v>16</v>
      </c>
      <c r="O121" s="108">
        <v>590</v>
      </c>
      <c r="P121" s="108">
        <v>0.5</v>
      </c>
      <c r="Q121" s="108" t="s">
        <v>555</v>
      </c>
      <c r="R121" s="108">
        <v>4.5</v>
      </c>
      <c r="S121" s="108" t="s">
        <v>559</v>
      </c>
      <c r="T121" s="108">
        <v>74</v>
      </c>
      <c r="U121" s="108">
        <v>387</v>
      </c>
      <c r="V121" s="108">
        <v>5</v>
      </c>
      <c r="W121" s="108">
        <v>8.93</v>
      </c>
      <c r="X121" s="108">
        <v>10</v>
      </c>
      <c r="Y121" s="108">
        <v>1.22</v>
      </c>
      <c r="Z121" s="108">
        <v>20</v>
      </c>
      <c r="AA121" s="108">
        <v>10.050000000000001</v>
      </c>
      <c r="AB121" s="108">
        <v>1135</v>
      </c>
      <c r="AC121" s="108" t="s">
        <v>560</v>
      </c>
      <c r="AD121" s="108">
        <v>0.85</v>
      </c>
      <c r="AE121" s="390">
        <v>621</v>
      </c>
      <c r="AF121" s="108">
        <v>1250</v>
      </c>
      <c r="AG121" s="108" t="s">
        <v>555</v>
      </c>
      <c r="AH121" s="108" t="s">
        <v>562</v>
      </c>
      <c r="AI121" s="108" t="s">
        <v>556</v>
      </c>
      <c r="AJ121" s="108">
        <v>23</v>
      </c>
      <c r="AK121" s="108">
        <v>122</v>
      </c>
      <c r="AL121" s="108" t="s">
        <v>557</v>
      </c>
      <c r="AM121" s="108">
        <v>0.56000000000000005</v>
      </c>
      <c r="AN121" s="108" t="s">
        <v>558</v>
      </c>
      <c r="AO121" s="108" t="s">
        <v>558</v>
      </c>
      <c r="AP121" s="108">
        <v>161</v>
      </c>
      <c r="AQ121" s="108" t="s">
        <v>558</v>
      </c>
      <c r="AR121" s="108">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1"/>
  <sheetViews>
    <sheetView workbookViewId="0"/>
  </sheetViews>
  <sheetFormatPr defaultRowHeight="15" x14ac:dyDescent="0.2"/>
  <sheetData>
    <row r="1" spans="1:2" x14ac:dyDescent="0.2">
      <c r="A1">
        <v>0</v>
      </c>
    </row>
    <row r="2" spans="1:2" x14ac:dyDescent="0.2">
      <c r="A2">
        <v>5</v>
      </c>
      <c r="B2">
        <f>A2*0.3048</f>
        <v>1.524</v>
      </c>
    </row>
    <row r="3" spans="1:2" x14ac:dyDescent="0.2">
      <c r="A3">
        <v>10</v>
      </c>
      <c r="B3" s="108">
        <f t="shared" ref="B3:B61" si="0">A3*0.3048</f>
        <v>3.048</v>
      </c>
    </row>
    <row r="4" spans="1:2" x14ac:dyDescent="0.2">
      <c r="A4" s="108">
        <v>15</v>
      </c>
      <c r="B4" s="108">
        <f t="shared" si="0"/>
        <v>4.5720000000000001</v>
      </c>
    </row>
    <row r="5" spans="1:2" x14ac:dyDescent="0.2">
      <c r="A5" s="108">
        <v>20</v>
      </c>
      <c r="B5" s="108">
        <f t="shared" si="0"/>
        <v>6.0960000000000001</v>
      </c>
    </row>
    <row r="6" spans="1:2" x14ac:dyDescent="0.2">
      <c r="A6" s="108">
        <v>25</v>
      </c>
      <c r="B6" s="108">
        <f t="shared" si="0"/>
        <v>7.62</v>
      </c>
    </row>
    <row r="7" spans="1:2" x14ac:dyDescent="0.2">
      <c r="A7" s="108">
        <v>30</v>
      </c>
      <c r="B7" s="108">
        <f t="shared" si="0"/>
        <v>9.1440000000000001</v>
      </c>
    </row>
    <row r="8" spans="1:2" x14ac:dyDescent="0.2">
      <c r="A8" s="108">
        <v>35</v>
      </c>
      <c r="B8" s="108">
        <f t="shared" si="0"/>
        <v>10.668000000000001</v>
      </c>
    </row>
    <row r="9" spans="1:2" x14ac:dyDescent="0.2">
      <c r="A9" s="108">
        <v>40</v>
      </c>
      <c r="B9" s="108">
        <f t="shared" si="0"/>
        <v>12.192</v>
      </c>
    </row>
    <row r="10" spans="1:2" x14ac:dyDescent="0.2">
      <c r="A10" s="108">
        <v>45</v>
      </c>
      <c r="B10" s="108">
        <f t="shared" si="0"/>
        <v>13.716000000000001</v>
      </c>
    </row>
    <row r="11" spans="1:2" x14ac:dyDescent="0.2">
      <c r="A11" s="108">
        <v>50</v>
      </c>
      <c r="B11" s="108">
        <f t="shared" si="0"/>
        <v>15.24</v>
      </c>
    </row>
    <row r="12" spans="1:2" x14ac:dyDescent="0.2">
      <c r="A12" s="108">
        <v>55</v>
      </c>
      <c r="B12" s="108">
        <f t="shared" si="0"/>
        <v>16.763999999999999</v>
      </c>
    </row>
    <row r="13" spans="1:2" x14ac:dyDescent="0.2">
      <c r="A13" s="108">
        <v>60</v>
      </c>
      <c r="B13" s="108">
        <f t="shared" si="0"/>
        <v>18.288</v>
      </c>
    </row>
    <row r="14" spans="1:2" x14ac:dyDescent="0.2">
      <c r="A14" s="108">
        <v>65</v>
      </c>
      <c r="B14" s="108">
        <f t="shared" si="0"/>
        <v>19.812000000000001</v>
      </c>
    </row>
    <row r="15" spans="1:2" x14ac:dyDescent="0.2">
      <c r="A15" s="108">
        <v>70</v>
      </c>
      <c r="B15" s="108">
        <f t="shared" si="0"/>
        <v>21.336000000000002</v>
      </c>
    </row>
    <row r="16" spans="1:2" x14ac:dyDescent="0.2">
      <c r="A16" s="108">
        <v>75</v>
      </c>
      <c r="B16" s="108">
        <f t="shared" si="0"/>
        <v>22.86</v>
      </c>
    </row>
    <row r="17" spans="1:2" x14ac:dyDescent="0.2">
      <c r="A17" s="108">
        <v>80</v>
      </c>
      <c r="B17" s="108">
        <f t="shared" si="0"/>
        <v>24.384</v>
      </c>
    </row>
    <row r="18" spans="1:2" x14ac:dyDescent="0.2">
      <c r="A18" s="108">
        <v>85</v>
      </c>
      <c r="B18" s="108">
        <f t="shared" si="0"/>
        <v>25.908000000000001</v>
      </c>
    </row>
    <row r="19" spans="1:2" x14ac:dyDescent="0.2">
      <c r="A19" s="108">
        <v>90</v>
      </c>
      <c r="B19" s="108">
        <f t="shared" si="0"/>
        <v>27.432000000000002</v>
      </c>
    </row>
    <row r="20" spans="1:2" x14ac:dyDescent="0.2">
      <c r="A20" s="108">
        <v>95</v>
      </c>
      <c r="B20" s="108">
        <f t="shared" si="0"/>
        <v>28.956000000000003</v>
      </c>
    </row>
    <row r="21" spans="1:2" x14ac:dyDescent="0.2">
      <c r="A21" s="108">
        <v>100</v>
      </c>
      <c r="B21" s="108">
        <f t="shared" si="0"/>
        <v>30.48</v>
      </c>
    </row>
    <row r="22" spans="1:2" x14ac:dyDescent="0.2">
      <c r="A22" s="108">
        <v>105</v>
      </c>
      <c r="B22" s="108">
        <f t="shared" si="0"/>
        <v>32.004000000000005</v>
      </c>
    </row>
    <row r="23" spans="1:2" x14ac:dyDescent="0.2">
      <c r="A23" s="108">
        <v>110</v>
      </c>
      <c r="B23" s="108">
        <f t="shared" si="0"/>
        <v>33.527999999999999</v>
      </c>
    </row>
    <row r="24" spans="1:2" x14ac:dyDescent="0.2">
      <c r="A24" s="108">
        <v>115</v>
      </c>
      <c r="B24" s="108">
        <f t="shared" si="0"/>
        <v>35.052</v>
      </c>
    </row>
    <row r="25" spans="1:2" x14ac:dyDescent="0.2">
      <c r="A25" s="108">
        <v>120</v>
      </c>
      <c r="B25" s="108">
        <f t="shared" si="0"/>
        <v>36.576000000000001</v>
      </c>
    </row>
    <row r="26" spans="1:2" x14ac:dyDescent="0.2">
      <c r="A26" s="108">
        <v>125</v>
      </c>
      <c r="B26" s="108">
        <f t="shared" si="0"/>
        <v>38.1</v>
      </c>
    </row>
    <row r="27" spans="1:2" x14ac:dyDescent="0.2">
      <c r="A27" s="108">
        <v>130</v>
      </c>
      <c r="B27" s="108">
        <f t="shared" si="0"/>
        <v>39.624000000000002</v>
      </c>
    </row>
    <row r="28" spans="1:2" x14ac:dyDescent="0.2">
      <c r="A28" s="108">
        <v>135</v>
      </c>
      <c r="B28" s="108">
        <f t="shared" si="0"/>
        <v>41.148000000000003</v>
      </c>
    </row>
    <row r="29" spans="1:2" x14ac:dyDescent="0.2">
      <c r="A29" s="108">
        <v>140</v>
      </c>
      <c r="B29" s="108">
        <f t="shared" si="0"/>
        <v>42.672000000000004</v>
      </c>
    </row>
    <row r="30" spans="1:2" x14ac:dyDescent="0.2">
      <c r="A30" s="108">
        <v>145</v>
      </c>
      <c r="B30" s="108">
        <f t="shared" si="0"/>
        <v>44.196000000000005</v>
      </c>
    </row>
    <row r="31" spans="1:2" x14ac:dyDescent="0.2">
      <c r="A31" s="108">
        <v>150</v>
      </c>
      <c r="B31" s="108">
        <f t="shared" si="0"/>
        <v>45.72</v>
      </c>
    </row>
    <row r="32" spans="1:2" x14ac:dyDescent="0.2">
      <c r="A32" s="108">
        <v>155</v>
      </c>
      <c r="B32" s="108">
        <f t="shared" si="0"/>
        <v>47.244</v>
      </c>
    </row>
    <row r="33" spans="1:2" x14ac:dyDescent="0.2">
      <c r="A33" s="108">
        <v>160</v>
      </c>
      <c r="B33" s="108">
        <f t="shared" si="0"/>
        <v>48.768000000000001</v>
      </c>
    </row>
    <row r="34" spans="1:2" x14ac:dyDescent="0.2">
      <c r="A34" s="108">
        <v>165</v>
      </c>
      <c r="B34" s="108">
        <f t="shared" si="0"/>
        <v>50.292000000000002</v>
      </c>
    </row>
    <row r="35" spans="1:2" x14ac:dyDescent="0.2">
      <c r="A35" s="108">
        <v>170</v>
      </c>
      <c r="B35" s="108">
        <f t="shared" si="0"/>
        <v>51.816000000000003</v>
      </c>
    </row>
    <row r="36" spans="1:2" x14ac:dyDescent="0.2">
      <c r="A36" s="108">
        <v>175</v>
      </c>
      <c r="B36" s="108">
        <f t="shared" si="0"/>
        <v>53.34</v>
      </c>
    </row>
    <row r="37" spans="1:2" x14ac:dyDescent="0.2">
      <c r="A37" s="108">
        <v>180</v>
      </c>
      <c r="B37" s="108">
        <f t="shared" si="0"/>
        <v>54.864000000000004</v>
      </c>
    </row>
    <row r="38" spans="1:2" x14ac:dyDescent="0.2">
      <c r="A38" s="108">
        <v>185</v>
      </c>
      <c r="B38" s="108">
        <f t="shared" si="0"/>
        <v>56.388000000000005</v>
      </c>
    </row>
    <row r="39" spans="1:2" x14ac:dyDescent="0.2">
      <c r="A39" s="108">
        <v>190</v>
      </c>
      <c r="B39" s="108">
        <f t="shared" si="0"/>
        <v>57.912000000000006</v>
      </c>
    </row>
    <row r="40" spans="1:2" x14ac:dyDescent="0.2">
      <c r="A40" s="108">
        <v>195</v>
      </c>
      <c r="B40" s="108">
        <f t="shared" si="0"/>
        <v>59.436</v>
      </c>
    </row>
    <row r="41" spans="1:2" x14ac:dyDescent="0.2">
      <c r="A41" s="108">
        <v>200</v>
      </c>
      <c r="B41" s="108">
        <f t="shared" si="0"/>
        <v>60.96</v>
      </c>
    </row>
    <row r="42" spans="1:2" x14ac:dyDescent="0.2">
      <c r="A42" s="108">
        <v>205</v>
      </c>
      <c r="B42" s="108">
        <f t="shared" si="0"/>
        <v>62.484000000000002</v>
      </c>
    </row>
    <row r="43" spans="1:2" x14ac:dyDescent="0.2">
      <c r="A43" s="108">
        <v>210</v>
      </c>
      <c r="B43" s="108">
        <f t="shared" si="0"/>
        <v>64.00800000000001</v>
      </c>
    </row>
    <row r="44" spans="1:2" x14ac:dyDescent="0.2">
      <c r="A44" s="108">
        <v>215</v>
      </c>
      <c r="B44" s="108">
        <f t="shared" si="0"/>
        <v>65.531999999999996</v>
      </c>
    </row>
    <row r="45" spans="1:2" x14ac:dyDescent="0.2">
      <c r="A45" s="108">
        <v>220</v>
      </c>
      <c r="B45" s="108">
        <f t="shared" si="0"/>
        <v>67.055999999999997</v>
      </c>
    </row>
    <row r="46" spans="1:2" x14ac:dyDescent="0.2">
      <c r="A46" s="108">
        <v>225</v>
      </c>
      <c r="B46" s="108">
        <f t="shared" si="0"/>
        <v>68.58</v>
      </c>
    </row>
    <row r="47" spans="1:2" x14ac:dyDescent="0.2">
      <c r="A47" s="108">
        <v>230</v>
      </c>
      <c r="B47" s="108">
        <f t="shared" si="0"/>
        <v>70.103999999999999</v>
      </c>
    </row>
    <row r="48" spans="1:2" x14ac:dyDescent="0.2">
      <c r="A48" s="108">
        <v>235</v>
      </c>
      <c r="B48" s="108">
        <f t="shared" si="0"/>
        <v>71.628</v>
      </c>
    </row>
    <row r="49" spans="1:2" x14ac:dyDescent="0.2">
      <c r="A49" s="108">
        <v>240</v>
      </c>
      <c r="B49" s="108">
        <f t="shared" si="0"/>
        <v>73.152000000000001</v>
      </c>
    </row>
    <row r="50" spans="1:2" x14ac:dyDescent="0.2">
      <c r="A50" s="108">
        <v>245</v>
      </c>
      <c r="B50" s="108">
        <f t="shared" si="0"/>
        <v>74.676000000000002</v>
      </c>
    </row>
    <row r="51" spans="1:2" x14ac:dyDescent="0.2">
      <c r="A51" s="108">
        <v>250</v>
      </c>
      <c r="B51" s="108">
        <f t="shared" si="0"/>
        <v>76.2</v>
      </c>
    </row>
    <row r="52" spans="1:2" x14ac:dyDescent="0.2">
      <c r="A52" s="108">
        <v>255</v>
      </c>
      <c r="B52" s="108">
        <f t="shared" si="0"/>
        <v>77.724000000000004</v>
      </c>
    </row>
    <row r="53" spans="1:2" x14ac:dyDescent="0.2">
      <c r="A53" s="108">
        <v>260</v>
      </c>
      <c r="B53" s="108">
        <f t="shared" si="0"/>
        <v>79.248000000000005</v>
      </c>
    </row>
    <row r="54" spans="1:2" x14ac:dyDescent="0.2">
      <c r="A54" s="108">
        <v>265</v>
      </c>
      <c r="B54" s="108">
        <f t="shared" si="0"/>
        <v>80.772000000000006</v>
      </c>
    </row>
    <row r="55" spans="1:2" x14ac:dyDescent="0.2">
      <c r="A55" s="108">
        <v>270</v>
      </c>
      <c r="B55" s="108">
        <f t="shared" si="0"/>
        <v>82.296000000000006</v>
      </c>
    </row>
    <row r="56" spans="1:2" x14ac:dyDescent="0.2">
      <c r="A56" s="108">
        <v>275</v>
      </c>
      <c r="B56" s="108">
        <f t="shared" si="0"/>
        <v>83.820000000000007</v>
      </c>
    </row>
    <row r="57" spans="1:2" x14ac:dyDescent="0.2">
      <c r="A57" s="108">
        <v>280</v>
      </c>
      <c r="B57" s="108">
        <f t="shared" si="0"/>
        <v>85.344000000000008</v>
      </c>
    </row>
    <row r="58" spans="1:2" x14ac:dyDescent="0.2">
      <c r="A58" s="108">
        <v>285</v>
      </c>
      <c r="B58" s="108">
        <f t="shared" si="0"/>
        <v>86.868000000000009</v>
      </c>
    </row>
    <row r="59" spans="1:2" x14ac:dyDescent="0.2">
      <c r="A59" s="108">
        <v>290</v>
      </c>
      <c r="B59" s="108">
        <f t="shared" si="0"/>
        <v>88.39200000000001</v>
      </c>
    </row>
    <row r="60" spans="1:2" x14ac:dyDescent="0.2">
      <c r="A60" s="108">
        <v>295</v>
      </c>
      <c r="B60" s="108">
        <f t="shared" si="0"/>
        <v>89.916000000000011</v>
      </c>
    </row>
    <row r="61" spans="1:2" x14ac:dyDescent="0.2">
      <c r="A61" s="108">
        <v>300</v>
      </c>
      <c r="B61" s="108">
        <f t="shared" si="0"/>
        <v>91.44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opLeftCell="B1" workbookViewId="0">
      <selection activeCell="E1" sqref="E1:I1"/>
    </sheetView>
  </sheetViews>
  <sheetFormatPr defaultRowHeight="15" x14ac:dyDescent="0.2"/>
  <cols>
    <col min="1" max="1" width="11.77734375" bestFit="1" customWidth="1"/>
    <col min="5" max="5" width="6.5546875" customWidth="1"/>
    <col min="6" max="6" width="7.5546875" style="10" customWidth="1"/>
    <col min="8" max="8" width="5.77734375" style="10" customWidth="1"/>
  </cols>
  <sheetData>
    <row r="1" spans="1:9" x14ac:dyDescent="0.2">
      <c r="A1" t="s">
        <v>244</v>
      </c>
      <c r="B1" t="s">
        <v>245</v>
      </c>
      <c r="C1" t="s">
        <v>246</v>
      </c>
      <c r="D1" t="s">
        <v>247</v>
      </c>
      <c r="E1" t="s">
        <v>248</v>
      </c>
      <c r="F1" s="10" t="s">
        <v>249</v>
      </c>
      <c r="G1" t="s">
        <v>250</v>
      </c>
      <c r="H1" s="10" t="s">
        <v>251</v>
      </c>
      <c r="I1" t="s">
        <v>252</v>
      </c>
    </row>
    <row r="2" spans="1:9" x14ac:dyDescent="0.2">
      <c r="A2" t="s">
        <v>253</v>
      </c>
      <c r="B2">
        <v>18</v>
      </c>
      <c r="C2">
        <v>21</v>
      </c>
      <c r="D2">
        <f>C2-B2</f>
        <v>3</v>
      </c>
      <c r="E2">
        <v>0.89</v>
      </c>
      <c r="F2" s="10">
        <f>E2/D2</f>
        <v>0.29666666666666669</v>
      </c>
      <c r="G2">
        <v>0</v>
      </c>
      <c r="H2" s="10">
        <f>G2/D2</f>
        <v>0</v>
      </c>
      <c r="I2">
        <v>60</v>
      </c>
    </row>
    <row r="3" spans="1:9" x14ac:dyDescent="0.2">
      <c r="A3" s="108" t="s">
        <v>253</v>
      </c>
      <c r="B3">
        <v>21</v>
      </c>
      <c r="C3" s="108">
        <v>24</v>
      </c>
      <c r="D3" s="108">
        <f t="shared" ref="D3:D55" si="0">C3-B3</f>
        <v>3</v>
      </c>
      <c r="E3">
        <v>1.99</v>
      </c>
      <c r="F3" s="10">
        <f t="shared" ref="F3:F15" si="1">E3/D3</f>
        <v>0.66333333333333333</v>
      </c>
      <c r="G3">
        <v>1</v>
      </c>
      <c r="H3" s="10">
        <f t="shared" ref="H3:H42" si="2">G3/D3</f>
        <v>0.33333333333333331</v>
      </c>
      <c r="I3">
        <v>18</v>
      </c>
    </row>
    <row r="4" spans="1:9" x14ac:dyDescent="0.2">
      <c r="A4" s="108" t="s">
        <v>253</v>
      </c>
      <c r="B4" s="108">
        <f t="shared" ref="B4:B50" si="3">C3</f>
        <v>24</v>
      </c>
      <c r="C4" s="108">
        <v>27</v>
      </c>
      <c r="D4" s="108">
        <f t="shared" si="0"/>
        <v>3</v>
      </c>
      <c r="E4">
        <v>3.01</v>
      </c>
      <c r="F4" s="10">
        <f t="shared" si="1"/>
        <v>1.0033333333333332</v>
      </c>
      <c r="G4">
        <v>2.65</v>
      </c>
      <c r="H4" s="10">
        <f t="shared" si="2"/>
        <v>0.8833333333333333</v>
      </c>
      <c r="I4">
        <v>22</v>
      </c>
    </row>
    <row r="5" spans="1:9" x14ac:dyDescent="0.2">
      <c r="A5" s="108" t="s">
        <v>253</v>
      </c>
      <c r="B5" s="108">
        <f t="shared" si="3"/>
        <v>27</v>
      </c>
      <c r="C5" s="108">
        <v>30</v>
      </c>
      <c r="D5" s="108">
        <f t="shared" si="0"/>
        <v>3</v>
      </c>
      <c r="E5">
        <v>2.69</v>
      </c>
      <c r="F5" s="10">
        <f t="shared" si="1"/>
        <v>0.89666666666666661</v>
      </c>
      <c r="G5">
        <v>1.78</v>
      </c>
      <c r="H5" s="10">
        <f t="shared" si="2"/>
        <v>0.59333333333333338</v>
      </c>
      <c r="I5">
        <v>25</v>
      </c>
    </row>
    <row r="6" spans="1:9" x14ac:dyDescent="0.2">
      <c r="A6" s="108" t="s">
        <v>253</v>
      </c>
      <c r="B6" s="108">
        <f t="shared" si="3"/>
        <v>30</v>
      </c>
      <c r="C6" s="108">
        <v>33</v>
      </c>
      <c r="D6" s="108">
        <f t="shared" si="0"/>
        <v>3</v>
      </c>
      <c r="E6">
        <v>2.77</v>
      </c>
      <c r="F6" s="10">
        <f t="shared" si="1"/>
        <v>0.92333333333333334</v>
      </c>
      <c r="G6">
        <v>1.5</v>
      </c>
      <c r="H6" s="10">
        <f t="shared" si="2"/>
        <v>0.5</v>
      </c>
      <c r="I6">
        <v>29</v>
      </c>
    </row>
    <row r="7" spans="1:9" x14ac:dyDescent="0.2">
      <c r="A7" s="108" t="s">
        <v>253</v>
      </c>
      <c r="B7" s="108">
        <f t="shared" si="3"/>
        <v>33</v>
      </c>
      <c r="C7" s="108">
        <v>36</v>
      </c>
      <c r="D7" s="108">
        <f t="shared" si="0"/>
        <v>3</v>
      </c>
      <c r="E7">
        <v>2.95</v>
      </c>
      <c r="F7" s="10">
        <f t="shared" si="1"/>
        <v>0.98333333333333339</v>
      </c>
      <c r="G7">
        <v>2.25</v>
      </c>
      <c r="H7" s="10">
        <f t="shared" si="2"/>
        <v>0.75</v>
      </c>
      <c r="I7">
        <v>14</v>
      </c>
    </row>
    <row r="8" spans="1:9" x14ac:dyDescent="0.2">
      <c r="A8" s="108" t="s">
        <v>253</v>
      </c>
      <c r="B8" s="108">
        <f t="shared" si="3"/>
        <v>36</v>
      </c>
      <c r="C8" s="108">
        <v>39</v>
      </c>
      <c r="D8" s="108">
        <f t="shared" si="0"/>
        <v>3</v>
      </c>
      <c r="E8">
        <v>2.59</v>
      </c>
      <c r="F8" s="10">
        <f t="shared" si="1"/>
        <v>0.86333333333333329</v>
      </c>
      <c r="G8">
        <v>2</v>
      </c>
      <c r="H8" s="10">
        <f t="shared" si="2"/>
        <v>0.66666666666666663</v>
      </c>
      <c r="I8">
        <v>22</v>
      </c>
    </row>
    <row r="9" spans="1:9" x14ac:dyDescent="0.2">
      <c r="A9" s="108" t="s">
        <v>253</v>
      </c>
      <c r="B9" s="108">
        <f t="shared" si="3"/>
        <v>39</v>
      </c>
      <c r="C9" s="108">
        <v>42</v>
      </c>
      <c r="D9" s="108">
        <f t="shared" si="0"/>
        <v>3</v>
      </c>
      <c r="E9">
        <v>2.78</v>
      </c>
      <c r="F9" s="10">
        <f t="shared" si="1"/>
        <v>0.92666666666666664</v>
      </c>
      <c r="G9">
        <v>2.23</v>
      </c>
      <c r="H9" s="10">
        <f t="shared" si="2"/>
        <v>0.74333333333333329</v>
      </c>
      <c r="I9">
        <v>35</v>
      </c>
    </row>
    <row r="10" spans="1:9" x14ac:dyDescent="0.2">
      <c r="A10" s="108" t="s">
        <v>253</v>
      </c>
      <c r="B10" s="108">
        <f t="shared" si="3"/>
        <v>42</v>
      </c>
      <c r="C10" s="108">
        <v>45</v>
      </c>
      <c r="D10" s="108">
        <f t="shared" si="0"/>
        <v>3</v>
      </c>
      <c r="E10">
        <v>2.86</v>
      </c>
      <c r="F10" s="10">
        <f t="shared" si="1"/>
        <v>0.95333333333333325</v>
      </c>
      <c r="G10">
        <v>1.95</v>
      </c>
      <c r="H10" s="10">
        <f t="shared" si="2"/>
        <v>0.65</v>
      </c>
      <c r="I10">
        <v>60</v>
      </c>
    </row>
    <row r="11" spans="1:9" x14ac:dyDescent="0.2">
      <c r="A11" s="108" t="s">
        <v>253</v>
      </c>
      <c r="B11" s="108">
        <f t="shared" si="3"/>
        <v>45</v>
      </c>
      <c r="C11" s="108">
        <v>48</v>
      </c>
      <c r="D11" s="108">
        <f t="shared" si="0"/>
        <v>3</v>
      </c>
      <c r="E11">
        <v>3.03</v>
      </c>
      <c r="F11" s="10">
        <f t="shared" si="1"/>
        <v>1.01</v>
      </c>
      <c r="G11">
        <v>2.66</v>
      </c>
      <c r="H11" s="10">
        <f t="shared" si="2"/>
        <v>0.88666666666666671</v>
      </c>
      <c r="I11">
        <v>29</v>
      </c>
    </row>
    <row r="12" spans="1:9" x14ac:dyDescent="0.2">
      <c r="A12" s="108" t="s">
        <v>253</v>
      </c>
      <c r="B12" s="108">
        <f t="shared" si="3"/>
        <v>48</v>
      </c>
      <c r="C12" s="108">
        <v>51</v>
      </c>
      <c r="D12" s="108">
        <f t="shared" si="0"/>
        <v>3</v>
      </c>
      <c r="E12">
        <v>2.96</v>
      </c>
      <c r="F12" s="10">
        <f t="shared" si="1"/>
        <v>0.98666666666666669</v>
      </c>
      <c r="G12">
        <v>2.2000000000000002</v>
      </c>
      <c r="H12" s="10">
        <f t="shared" si="2"/>
        <v>0.73333333333333339</v>
      </c>
      <c r="I12">
        <v>41</v>
      </c>
    </row>
    <row r="13" spans="1:9" x14ac:dyDescent="0.2">
      <c r="A13" s="108" t="s">
        <v>253</v>
      </c>
      <c r="B13" s="108">
        <f t="shared" si="3"/>
        <v>51</v>
      </c>
      <c r="C13" s="108">
        <v>54</v>
      </c>
      <c r="D13" s="108">
        <f t="shared" si="0"/>
        <v>3</v>
      </c>
      <c r="E13">
        <v>3.03</v>
      </c>
      <c r="F13" s="10">
        <f t="shared" si="1"/>
        <v>1.01</v>
      </c>
      <c r="G13">
        <v>1.67</v>
      </c>
      <c r="H13" s="10">
        <f t="shared" si="2"/>
        <v>0.55666666666666664</v>
      </c>
      <c r="I13">
        <v>52</v>
      </c>
    </row>
    <row r="14" spans="1:9" x14ac:dyDescent="0.2">
      <c r="A14" s="108" t="s">
        <v>253</v>
      </c>
      <c r="B14" s="108">
        <f t="shared" si="3"/>
        <v>54</v>
      </c>
      <c r="C14" s="108">
        <v>57</v>
      </c>
      <c r="D14" s="108">
        <f t="shared" si="0"/>
        <v>3</v>
      </c>
      <c r="E14">
        <v>3.02</v>
      </c>
      <c r="F14" s="10">
        <f t="shared" si="1"/>
        <v>1.0066666666666666</v>
      </c>
      <c r="G14">
        <v>1.4</v>
      </c>
      <c r="H14" s="10">
        <f t="shared" si="2"/>
        <v>0.46666666666666662</v>
      </c>
      <c r="I14">
        <v>72</v>
      </c>
    </row>
    <row r="15" spans="1:9" x14ac:dyDescent="0.2">
      <c r="A15" s="108" t="s">
        <v>253</v>
      </c>
      <c r="B15" s="108">
        <f t="shared" si="3"/>
        <v>57</v>
      </c>
      <c r="C15" s="108">
        <v>60</v>
      </c>
      <c r="D15" s="108">
        <f t="shared" si="0"/>
        <v>3</v>
      </c>
      <c r="E15">
        <v>2.89</v>
      </c>
      <c r="F15" s="10">
        <f t="shared" si="1"/>
        <v>0.96333333333333337</v>
      </c>
      <c r="G15">
        <v>0.62</v>
      </c>
      <c r="H15" s="10">
        <f t="shared" si="2"/>
        <v>0.20666666666666667</v>
      </c>
      <c r="I15">
        <v>99</v>
      </c>
    </row>
    <row r="16" spans="1:9" x14ac:dyDescent="0.2">
      <c r="A16" s="108" t="s">
        <v>253</v>
      </c>
      <c r="B16" s="108">
        <f t="shared" si="3"/>
        <v>60</v>
      </c>
      <c r="C16" s="108">
        <v>63</v>
      </c>
      <c r="D16" s="108">
        <f t="shared" si="0"/>
        <v>3</v>
      </c>
      <c r="E16">
        <v>2.93</v>
      </c>
      <c r="F16" s="10">
        <f t="shared" ref="F16:F42" si="4">E16/D16</f>
        <v>0.97666666666666668</v>
      </c>
      <c r="G16">
        <v>0.69</v>
      </c>
      <c r="H16" s="10">
        <f t="shared" si="2"/>
        <v>0.22999999999999998</v>
      </c>
      <c r="I16">
        <v>54</v>
      </c>
    </row>
    <row r="17" spans="1:9" x14ac:dyDescent="0.2">
      <c r="A17" s="108" t="s">
        <v>253</v>
      </c>
      <c r="B17" s="108">
        <f t="shared" si="3"/>
        <v>63</v>
      </c>
      <c r="C17" s="108">
        <v>66</v>
      </c>
      <c r="D17" s="108">
        <f t="shared" si="0"/>
        <v>3</v>
      </c>
      <c r="E17">
        <v>3.09</v>
      </c>
      <c r="F17" s="10">
        <f t="shared" si="4"/>
        <v>1.03</v>
      </c>
      <c r="G17">
        <v>1.75</v>
      </c>
      <c r="H17" s="10">
        <f t="shared" si="2"/>
        <v>0.58333333333333337</v>
      </c>
      <c r="I17">
        <v>38</v>
      </c>
    </row>
    <row r="18" spans="1:9" x14ac:dyDescent="0.2">
      <c r="A18" s="108" t="s">
        <v>253</v>
      </c>
      <c r="B18" s="108">
        <f t="shared" si="3"/>
        <v>66</v>
      </c>
      <c r="C18" s="108">
        <v>69</v>
      </c>
      <c r="D18" s="108">
        <f t="shared" si="0"/>
        <v>3</v>
      </c>
      <c r="E18">
        <v>3.04</v>
      </c>
      <c r="F18" s="10">
        <f t="shared" si="4"/>
        <v>1.0133333333333334</v>
      </c>
      <c r="G18">
        <v>0.81</v>
      </c>
      <c r="H18" s="10">
        <f t="shared" si="2"/>
        <v>0.27</v>
      </c>
      <c r="I18">
        <v>99</v>
      </c>
    </row>
    <row r="19" spans="1:9" x14ac:dyDescent="0.2">
      <c r="A19" s="108" t="s">
        <v>253</v>
      </c>
      <c r="B19" s="108">
        <f t="shared" si="3"/>
        <v>69</v>
      </c>
      <c r="C19" s="108">
        <v>72</v>
      </c>
      <c r="D19" s="108">
        <f t="shared" si="0"/>
        <v>3</v>
      </c>
      <c r="E19">
        <v>2.89</v>
      </c>
      <c r="F19" s="10">
        <f t="shared" si="4"/>
        <v>0.96333333333333337</v>
      </c>
      <c r="G19">
        <v>1.07</v>
      </c>
      <c r="H19" s="10">
        <f t="shared" si="2"/>
        <v>0.35666666666666669</v>
      </c>
      <c r="I19">
        <v>99</v>
      </c>
    </row>
    <row r="20" spans="1:9" x14ac:dyDescent="0.2">
      <c r="A20" s="108" t="s">
        <v>253</v>
      </c>
      <c r="B20" s="108">
        <f t="shared" si="3"/>
        <v>72</v>
      </c>
      <c r="C20" s="108">
        <v>75</v>
      </c>
      <c r="D20" s="108">
        <f t="shared" si="0"/>
        <v>3</v>
      </c>
      <c r="E20">
        <v>2.72</v>
      </c>
      <c r="F20" s="10">
        <f t="shared" si="4"/>
        <v>0.90666666666666673</v>
      </c>
      <c r="G20">
        <v>0.69</v>
      </c>
      <c r="H20" s="10">
        <f t="shared" si="2"/>
        <v>0.22999999999999998</v>
      </c>
      <c r="I20">
        <v>99</v>
      </c>
    </row>
    <row r="21" spans="1:9" x14ac:dyDescent="0.2">
      <c r="A21" s="108" t="s">
        <v>253</v>
      </c>
      <c r="B21" s="108">
        <f t="shared" si="3"/>
        <v>75</v>
      </c>
      <c r="C21" s="108">
        <v>78</v>
      </c>
      <c r="D21" s="108">
        <f t="shared" si="0"/>
        <v>3</v>
      </c>
      <c r="E21">
        <v>2.88</v>
      </c>
      <c r="F21" s="10">
        <f t="shared" si="4"/>
        <v>0.96</v>
      </c>
      <c r="G21">
        <v>0.23</v>
      </c>
      <c r="H21" s="10">
        <f t="shared" si="2"/>
        <v>7.6666666666666675E-2</v>
      </c>
      <c r="I21">
        <v>99</v>
      </c>
    </row>
    <row r="22" spans="1:9" x14ac:dyDescent="0.2">
      <c r="A22" s="108" t="s">
        <v>253</v>
      </c>
      <c r="B22" s="108">
        <f t="shared" si="3"/>
        <v>78</v>
      </c>
      <c r="C22" s="108">
        <v>81</v>
      </c>
      <c r="D22" s="108">
        <f t="shared" si="0"/>
        <v>3</v>
      </c>
      <c r="E22">
        <v>3.08</v>
      </c>
      <c r="F22" s="10">
        <f t="shared" si="4"/>
        <v>1.0266666666666666</v>
      </c>
      <c r="G22">
        <v>1.2</v>
      </c>
      <c r="H22" s="10">
        <f t="shared" si="2"/>
        <v>0.39999999999999997</v>
      </c>
      <c r="I22">
        <v>99</v>
      </c>
    </row>
    <row r="23" spans="1:9" x14ac:dyDescent="0.2">
      <c r="A23" s="108" t="s">
        <v>253</v>
      </c>
      <c r="B23" s="108">
        <f t="shared" si="3"/>
        <v>81</v>
      </c>
      <c r="C23" s="108">
        <v>84</v>
      </c>
      <c r="D23" s="108">
        <f t="shared" si="0"/>
        <v>3</v>
      </c>
      <c r="E23">
        <v>3.15</v>
      </c>
      <c r="F23" s="10">
        <f t="shared" si="4"/>
        <v>1.05</v>
      </c>
      <c r="G23">
        <v>0.39</v>
      </c>
      <c r="H23" s="10">
        <f t="shared" si="2"/>
        <v>0.13</v>
      </c>
      <c r="I23">
        <v>99</v>
      </c>
    </row>
    <row r="24" spans="1:9" x14ac:dyDescent="0.2">
      <c r="A24" s="108" t="s">
        <v>253</v>
      </c>
      <c r="B24" s="108">
        <f t="shared" si="3"/>
        <v>84</v>
      </c>
      <c r="C24" s="108">
        <v>87</v>
      </c>
      <c r="D24" s="108">
        <f t="shared" si="0"/>
        <v>3</v>
      </c>
      <c r="E24">
        <v>1.1000000000000001</v>
      </c>
      <c r="F24" s="10">
        <f t="shared" si="4"/>
        <v>0.3666666666666667</v>
      </c>
      <c r="G24">
        <v>0.46</v>
      </c>
      <c r="H24" s="10">
        <f t="shared" si="2"/>
        <v>0.15333333333333335</v>
      </c>
      <c r="I24">
        <v>99</v>
      </c>
    </row>
    <row r="25" spans="1:9" x14ac:dyDescent="0.2">
      <c r="A25" s="108" t="s">
        <v>253</v>
      </c>
      <c r="B25" s="108">
        <f t="shared" si="3"/>
        <v>87</v>
      </c>
      <c r="C25" s="108">
        <v>90</v>
      </c>
      <c r="D25" s="108">
        <f t="shared" si="0"/>
        <v>3</v>
      </c>
      <c r="E25">
        <v>2.4500000000000002</v>
      </c>
      <c r="F25" s="10">
        <f t="shared" si="4"/>
        <v>0.81666666666666676</v>
      </c>
      <c r="G25">
        <v>0.49</v>
      </c>
      <c r="H25" s="10">
        <f t="shared" si="2"/>
        <v>0.16333333333333333</v>
      </c>
      <c r="I25">
        <v>99</v>
      </c>
    </row>
    <row r="26" spans="1:9" x14ac:dyDescent="0.2">
      <c r="A26" s="108" t="s">
        <v>253</v>
      </c>
      <c r="B26" s="108">
        <f t="shared" si="3"/>
        <v>90</v>
      </c>
      <c r="C26" s="108">
        <v>93</v>
      </c>
      <c r="D26" s="108">
        <f t="shared" si="0"/>
        <v>3</v>
      </c>
      <c r="E26">
        <v>2.96</v>
      </c>
      <c r="F26" s="10">
        <f t="shared" si="4"/>
        <v>0.98666666666666669</v>
      </c>
      <c r="G26">
        <v>1.1599999999999999</v>
      </c>
      <c r="H26" s="10">
        <f t="shared" si="2"/>
        <v>0.38666666666666666</v>
      </c>
      <c r="I26">
        <v>65</v>
      </c>
    </row>
    <row r="27" spans="1:9" x14ac:dyDescent="0.2">
      <c r="A27" s="108" t="s">
        <v>253</v>
      </c>
      <c r="B27" s="108">
        <f t="shared" si="3"/>
        <v>93</v>
      </c>
      <c r="C27" s="108">
        <v>96</v>
      </c>
      <c r="D27" s="108">
        <f t="shared" si="0"/>
        <v>3</v>
      </c>
      <c r="E27">
        <v>3.07</v>
      </c>
      <c r="F27" s="10">
        <f t="shared" si="4"/>
        <v>1.0233333333333332</v>
      </c>
      <c r="G27">
        <v>0.87</v>
      </c>
      <c r="H27" s="10">
        <f t="shared" si="2"/>
        <v>0.28999999999999998</v>
      </c>
      <c r="I27">
        <v>65</v>
      </c>
    </row>
    <row r="28" spans="1:9" x14ac:dyDescent="0.2">
      <c r="A28" s="108" t="s">
        <v>253</v>
      </c>
      <c r="B28" s="108">
        <f t="shared" si="3"/>
        <v>96</v>
      </c>
      <c r="C28" s="108">
        <v>99</v>
      </c>
      <c r="D28" s="108">
        <f t="shared" si="0"/>
        <v>3</v>
      </c>
      <c r="E28">
        <v>3.05</v>
      </c>
      <c r="F28" s="10">
        <f t="shared" si="4"/>
        <v>1.0166666666666666</v>
      </c>
      <c r="G28">
        <v>1.56</v>
      </c>
      <c r="H28" s="10">
        <f t="shared" si="2"/>
        <v>0.52</v>
      </c>
      <c r="I28">
        <v>40</v>
      </c>
    </row>
    <row r="29" spans="1:9" x14ac:dyDescent="0.2">
      <c r="A29" s="108" t="s">
        <v>253</v>
      </c>
      <c r="B29" s="108">
        <f t="shared" si="3"/>
        <v>99</v>
      </c>
      <c r="C29" s="108">
        <v>102</v>
      </c>
      <c r="D29" s="108">
        <f t="shared" si="0"/>
        <v>3</v>
      </c>
      <c r="E29">
        <v>3</v>
      </c>
      <c r="F29" s="10">
        <f t="shared" si="4"/>
        <v>1</v>
      </c>
      <c r="G29">
        <v>1.51</v>
      </c>
      <c r="H29" s="10">
        <f t="shared" si="2"/>
        <v>0.5033333333333333</v>
      </c>
      <c r="I29">
        <v>65</v>
      </c>
    </row>
    <row r="30" spans="1:9" x14ac:dyDescent="0.2">
      <c r="A30" s="108" t="s">
        <v>253</v>
      </c>
      <c r="B30" s="108">
        <f t="shared" si="3"/>
        <v>102</v>
      </c>
      <c r="C30" s="108">
        <v>105</v>
      </c>
      <c r="D30" s="108">
        <f t="shared" si="0"/>
        <v>3</v>
      </c>
      <c r="E30">
        <v>2.95</v>
      </c>
      <c r="F30" s="10">
        <f t="shared" si="4"/>
        <v>0.98333333333333339</v>
      </c>
      <c r="G30">
        <v>1.31</v>
      </c>
      <c r="H30" s="10">
        <f t="shared" si="2"/>
        <v>0.4366666666666667</v>
      </c>
      <c r="I30">
        <v>40</v>
      </c>
    </row>
    <row r="31" spans="1:9" x14ac:dyDescent="0.2">
      <c r="A31" s="108" t="s">
        <v>253</v>
      </c>
      <c r="B31" s="108">
        <f t="shared" si="3"/>
        <v>105</v>
      </c>
      <c r="C31" s="108">
        <v>108</v>
      </c>
      <c r="D31" s="108">
        <f t="shared" si="0"/>
        <v>3</v>
      </c>
      <c r="E31">
        <v>3.06</v>
      </c>
      <c r="F31" s="10">
        <f t="shared" si="4"/>
        <v>1.02</v>
      </c>
      <c r="G31">
        <v>0.92</v>
      </c>
      <c r="H31" s="10">
        <f t="shared" si="2"/>
        <v>0.3066666666666667</v>
      </c>
      <c r="I31">
        <v>40</v>
      </c>
    </row>
    <row r="32" spans="1:9" x14ac:dyDescent="0.2">
      <c r="A32" s="108" t="s">
        <v>253</v>
      </c>
      <c r="B32" s="108">
        <f t="shared" si="3"/>
        <v>108</v>
      </c>
      <c r="C32" s="108">
        <v>111</v>
      </c>
      <c r="D32" s="108">
        <f t="shared" si="0"/>
        <v>3</v>
      </c>
      <c r="E32">
        <v>2.9</v>
      </c>
      <c r="F32" s="10">
        <f t="shared" si="4"/>
        <v>0.96666666666666667</v>
      </c>
      <c r="G32">
        <v>1.94</v>
      </c>
      <c r="H32" s="10">
        <f t="shared" si="2"/>
        <v>0.64666666666666661</v>
      </c>
      <c r="I32">
        <v>45</v>
      </c>
    </row>
    <row r="33" spans="1:9" x14ac:dyDescent="0.2">
      <c r="A33" s="108" t="s">
        <v>253</v>
      </c>
      <c r="B33" s="108">
        <f t="shared" si="3"/>
        <v>111</v>
      </c>
      <c r="C33" s="108">
        <v>114</v>
      </c>
      <c r="D33" s="108">
        <f t="shared" si="0"/>
        <v>3</v>
      </c>
      <c r="E33">
        <v>2.76</v>
      </c>
      <c r="F33" s="10">
        <f t="shared" si="4"/>
        <v>0.91999999999999993</v>
      </c>
      <c r="G33">
        <v>0.78</v>
      </c>
      <c r="H33" s="10">
        <f t="shared" si="2"/>
        <v>0.26</v>
      </c>
      <c r="I33">
        <v>99</v>
      </c>
    </row>
    <row r="34" spans="1:9" x14ac:dyDescent="0.2">
      <c r="A34" s="108" t="s">
        <v>253</v>
      </c>
      <c r="B34" s="108">
        <f t="shared" si="3"/>
        <v>114</v>
      </c>
      <c r="C34" s="108">
        <v>117</v>
      </c>
      <c r="D34" s="108">
        <f t="shared" si="0"/>
        <v>3</v>
      </c>
      <c r="E34">
        <v>2.92</v>
      </c>
      <c r="F34" s="10">
        <f t="shared" si="4"/>
        <v>0.97333333333333327</v>
      </c>
      <c r="G34">
        <v>1.85</v>
      </c>
      <c r="H34" s="10">
        <f t="shared" si="2"/>
        <v>0.6166666666666667</v>
      </c>
      <c r="I34">
        <v>40</v>
      </c>
    </row>
    <row r="35" spans="1:9" x14ac:dyDescent="0.2">
      <c r="A35" s="108" t="s">
        <v>253</v>
      </c>
      <c r="B35" s="108">
        <f t="shared" si="3"/>
        <v>117</v>
      </c>
      <c r="C35" s="108">
        <v>120</v>
      </c>
      <c r="D35" s="108">
        <f t="shared" si="0"/>
        <v>3</v>
      </c>
      <c r="E35">
        <v>3.05</v>
      </c>
      <c r="F35" s="10">
        <f t="shared" si="4"/>
        <v>1.0166666666666666</v>
      </c>
      <c r="G35">
        <v>2.5499999999999998</v>
      </c>
      <c r="H35" s="10">
        <f t="shared" si="2"/>
        <v>0.85</v>
      </c>
      <c r="I35">
        <v>18</v>
      </c>
    </row>
    <row r="36" spans="1:9" x14ac:dyDescent="0.2">
      <c r="A36" s="108" t="s">
        <v>253</v>
      </c>
      <c r="B36" s="108">
        <f t="shared" si="3"/>
        <v>120</v>
      </c>
      <c r="C36" s="108">
        <v>123</v>
      </c>
      <c r="D36" s="108">
        <f t="shared" si="0"/>
        <v>3</v>
      </c>
      <c r="E36">
        <v>3.04</v>
      </c>
      <c r="F36" s="10">
        <f t="shared" si="4"/>
        <v>1.0133333333333334</v>
      </c>
      <c r="G36">
        <v>2.86</v>
      </c>
      <c r="H36" s="10">
        <f t="shared" si="2"/>
        <v>0.95333333333333325</v>
      </c>
      <c r="I36">
        <v>7</v>
      </c>
    </row>
    <row r="37" spans="1:9" x14ac:dyDescent="0.2">
      <c r="A37" s="108" t="s">
        <v>253</v>
      </c>
      <c r="B37" s="108">
        <f t="shared" si="3"/>
        <v>123</v>
      </c>
      <c r="C37" s="108">
        <v>126</v>
      </c>
      <c r="D37" s="108">
        <f t="shared" si="0"/>
        <v>3</v>
      </c>
      <c r="E37">
        <v>3.02</v>
      </c>
      <c r="F37" s="10">
        <f t="shared" si="4"/>
        <v>1.0066666666666666</v>
      </c>
      <c r="G37">
        <v>2.85</v>
      </c>
      <c r="H37" s="10">
        <f t="shared" si="2"/>
        <v>0.95000000000000007</v>
      </c>
      <c r="I37">
        <v>6</v>
      </c>
    </row>
    <row r="38" spans="1:9" x14ac:dyDescent="0.2">
      <c r="A38" s="108" t="s">
        <v>253</v>
      </c>
      <c r="B38" s="108">
        <f t="shared" si="3"/>
        <v>126</v>
      </c>
      <c r="C38" s="108">
        <v>129</v>
      </c>
      <c r="D38" s="108">
        <f t="shared" si="0"/>
        <v>3</v>
      </c>
      <c r="E38">
        <v>3.01</v>
      </c>
      <c r="F38" s="10">
        <f t="shared" si="4"/>
        <v>1.0033333333333332</v>
      </c>
      <c r="G38">
        <v>2.88</v>
      </c>
      <c r="H38" s="10">
        <f t="shared" si="2"/>
        <v>0.96</v>
      </c>
      <c r="I38">
        <v>7</v>
      </c>
    </row>
    <row r="39" spans="1:9" x14ac:dyDescent="0.2">
      <c r="A39" s="108" t="s">
        <v>253</v>
      </c>
      <c r="B39" s="108">
        <f t="shared" si="3"/>
        <v>129</v>
      </c>
      <c r="C39" s="108">
        <v>132</v>
      </c>
      <c r="D39" s="108">
        <f t="shared" si="0"/>
        <v>3</v>
      </c>
      <c r="E39">
        <v>2.79</v>
      </c>
      <c r="F39" s="10">
        <f t="shared" si="4"/>
        <v>0.93</v>
      </c>
      <c r="G39">
        <v>1.45</v>
      </c>
      <c r="H39" s="10">
        <f t="shared" si="2"/>
        <v>0.48333333333333334</v>
      </c>
      <c r="I39">
        <v>99</v>
      </c>
    </row>
    <row r="40" spans="1:9" x14ac:dyDescent="0.2">
      <c r="A40" s="108" t="s">
        <v>253</v>
      </c>
      <c r="B40" s="108">
        <f t="shared" si="3"/>
        <v>132</v>
      </c>
      <c r="C40" s="108">
        <v>135</v>
      </c>
      <c r="D40" s="108">
        <f t="shared" si="0"/>
        <v>3</v>
      </c>
      <c r="E40">
        <v>2.93</v>
      </c>
      <c r="F40" s="10">
        <f t="shared" si="4"/>
        <v>0.97666666666666668</v>
      </c>
      <c r="G40">
        <v>2.42</v>
      </c>
      <c r="H40" s="10">
        <f t="shared" si="2"/>
        <v>0.80666666666666664</v>
      </c>
      <c r="I40">
        <v>12</v>
      </c>
    </row>
    <row r="41" spans="1:9" x14ac:dyDescent="0.2">
      <c r="A41" s="108" t="s">
        <v>253</v>
      </c>
      <c r="B41" s="108">
        <f t="shared" si="3"/>
        <v>135</v>
      </c>
      <c r="C41" s="108">
        <v>138</v>
      </c>
      <c r="D41" s="108">
        <f t="shared" si="0"/>
        <v>3</v>
      </c>
      <c r="E41">
        <v>3.02</v>
      </c>
      <c r="F41" s="10">
        <f t="shared" si="4"/>
        <v>1.0066666666666666</v>
      </c>
      <c r="G41">
        <v>2.91</v>
      </c>
      <c r="H41" s="10">
        <f t="shared" si="2"/>
        <v>0.97000000000000008</v>
      </c>
      <c r="I41">
        <v>7</v>
      </c>
    </row>
    <row r="42" spans="1:9" x14ac:dyDescent="0.2">
      <c r="A42" s="108" t="s">
        <v>253</v>
      </c>
      <c r="B42" s="108">
        <f t="shared" si="3"/>
        <v>138</v>
      </c>
      <c r="C42" s="108">
        <v>141</v>
      </c>
      <c r="D42" s="108">
        <f t="shared" si="0"/>
        <v>3</v>
      </c>
      <c r="E42">
        <v>3.09</v>
      </c>
      <c r="F42" s="10">
        <f t="shared" si="4"/>
        <v>1.03</v>
      </c>
      <c r="G42">
        <v>2.31</v>
      </c>
      <c r="H42" s="10">
        <f t="shared" si="2"/>
        <v>0.77</v>
      </c>
      <c r="I42">
        <v>18</v>
      </c>
    </row>
    <row r="43" spans="1:9" x14ac:dyDescent="0.2">
      <c r="A43" s="108" t="s">
        <v>253</v>
      </c>
      <c r="B43" s="108">
        <f t="shared" si="3"/>
        <v>141</v>
      </c>
      <c r="C43" s="108">
        <v>144</v>
      </c>
      <c r="D43" s="108">
        <f t="shared" si="0"/>
        <v>3</v>
      </c>
      <c r="E43">
        <v>3.14</v>
      </c>
      <c r="F43" s="10">
        <f t="shared" ref="F43:F52" si="5">E43/D43</f>
        <v>1.0466666666666666</v>
      </c>
      <c r="G43" s="108">
        <v>2.11</v>
      </c>
      <c r="H43" s="10">
        <f t="shared" ref="H43:H52" si="6">G43/D43</f>
        <v>0.70333333333333325</v>
      </c>
      <c r="I43">
        <v>17</v>
      </c>
    </row>
    <row r="44" spans="1:9" x14ac:dyDescent="0.2">
      <c r="A44" s="108" t="s">
        <v>253</v>
      </c>
      <c r="B44" s="108">
        <f t="shared" si="3"/>
        <v>144</v>
      </c>
      <c r="C44" s="108">
        <v>147</v>
      </c>
      <c r="D44" s="108">
        <f t="shared" si="0"/>
        <v>3</v>
      </c>
      <c r="E44">
        <v>3.01</v>
      </c>
      <c r="F44" s="10">
        <f t="shared" si="5"/>
        <v>1.0033333333333332</v>
      </c>
      <c r="G44" s="108">
        <v>2.04</v>
      </c>
      <c r="H44" s="10">
        <f t="shared" si="6"/>
        <v>0.68</v>
      </c>
      <c r="I44">
        <v>22</v>
      </c>
    </row>
    <row r="45" spans="1:9" x14ac:dyDescent="0.2">
      <c r="A45" s="108" t="s">
        <v>253</v>
      </c>
      <c r="B45" s="108">
        <f t="shared" si="3"/>
        <v>147</v>
      </c>
      <c r="C45" s="108">
        <v>150</v>
      </c>
      <c r="D45" s="108">
        <f t="shared" si="0"/>
        <v>3</v>
      </c>
      <c r="E45">
        <v>2.62</v>
      </c>
      <c r="F45" s="10">
        <f t="shared" si="5"/>
        <v>0.87333333333333341</v>
      </c>
      <c r="G45" s="108">
        <v>1.1499999999999999</v>
      </c>
      <c r="H45" s="10">
        <f t="shared" si="6"/>
        <v>0.3833333333333333</v>
      </c>
      <c r="I45">
        <v>40</v>
      </c>
    </row>
    <row r="46" spans="1:9" x14ac:dyDescent="0.2">
      <c r="A46" s="108" t="s">
        <v>253</v>
      </c>
      <c r="B46" s="108">
        <f t="shared" si="3"/>
        <v>150</v>
      </c>
      <c r="C46" s="108">
        <v>153</v>
      </c>
      <c r="D46" s="108">
        <f t="shared" si="0"/>
        <v>3</v>
      </c>
      <c r="E46">
        <v>2.89</v>
      </c>
      <c r="F46" s="10">
        <f t="shared" si="5"/>
        <v>0.96333333333333337</v>
      </c>
      <c r="G46" s="108">
        <v>2.0299999999999998</v>
      </c>
      <c r="H46" s="10">
        <f t="shared" si="6"/>
        <v>0.67666666666666664</v>
      </c>
      <c r="I46">
        <v>37</v>
      </c>
    </row>
    <row r="47" spans="1:9" x14ac:dyDescent="0.2">
      <c r="A47" s="108" t="s">
        <v>253</v>
      </c>
      <c r="B47" s="108">
        <f t="shared" si="3"/>
        <v>153</v>
      </c>
      <c r="C47" s="108">
        <v>156</v>
      </c>
      <c r="D47" s="108">
        <f t="shared" si="0"/>
        <v>3</v>
      </c>
      <c r="E47">
        <v>3.09</v>
      </c>
      <c r="F47" s="10">
        <f t="shared" si="5"/>
        <v>1.03</v>
      </c>
      <c r="G47" s="108">
        <v>1.61</v>
      </c>
      <c r="H47" s="10">
        <f t="shared" si="6"/>
        <v>0.53666666666666674</v>
      </c>
      <c r="I47">
        <v>54</v>
      </c>
    </row>
    <row r="48" spans="1:9" x14ac:dyDescent="0.2">
      <c r="A48" s="108" t="s">
        <v>253</v>
      </c>
      <c r="B48" s="108">
        <f t="shared" si="3"/>
        <v>156</v>
      </c>
      <c r="C48" s="108">
        <v>159</v>
      </c>
      <c r="D48" s="108">
        <f t="shared" si="0"/>
        <v>3</v>
      </c>
      <c r="E48">
        <v>2.89</v>
      </c>
      <c r="F48" s="10">
        <f t="shared" si="5"/>
        <v>0.96333333333333337</v>
      </c>
      <c r="G48" s="108">
        <v>2.82</v>
      </c>
      <c r="H48" s="10">
        <f t="shared" si="6"/>
        <v>0.94</v>
      </c>
      <c r="I48">
        <v>7</v>
      </c>
    </row>
    <row r="49" spans="1:9" x14ac:dyDescent="0.2">
      <c r="A49" s="108" t="s">
        <v>253</v>
      </c>
      <c r="B49" s="108">
        <f t="shared" si="3"/>
        <v>159</v>
      </c>
      <c r="C49" s="108">
        <v>162</v>
      </c>
      <c r="D49" s="108">
        <f t="shared" si="0"/>
        <v>3</v>
      </c>
      <c r="E49">
        <v>3.23</v>
      </c>
      <c r="F49" s="10">
        <f t="shared" si="5"/>
        <v>1.0766666666666667</v>
      </c>
      <c r="G49" s="108">
        <v>2.65</v>
      </c>
      <c r="H49" s="10">
        <f t="shared" si="6"/>
        <v>0.8833333333333333</v>
      </c>
      <c r="I49">
        <v>8</v>
      </c>
    </row>
    <row r="50" spans="1:9" x14ac:dyDescent="0.2">
      <c r="A50" s="108" t="s">
        <v>253</v>
      </c>
      <c r="B50" s="108">
        <f t="shared" si="3"/>
        <v>162</v>
      </c>
      <c r="C50" s="108">
        <v>165</v>
      </c>
      <c r="D50" s="108">
        <f t="shared" si="0"/>
        <v>3</v>
      </c>
      <c r="E50">
        <v>3.03</v>
      </c>
      <c r="F50" s="10">
        <f t="shared" si="5"/>
        <v>1.01</v>
      </c>
      <c r="G50" s="108">
        <v>2.95</v>
      </c>
      <c r="H50" s="10">
        <f t="shared" si="6"/>
        <v>0.98333333333333339</v>
      </c>
      <c r="I50">
        <v>6</v>
      </c>
    </row>
    <row r="51" spans="1:9" x14ac:dyDescent="0.2">
      <c r="A51" s="108" t="s">
        <v>253</v>
      </c>
      <c r="B51" s="108">
        <f t="shared" ref="B51:B55" si="7">C50</f>
        <v>165</v>
      </c>
      <c r="C51" s="108">
        <v>168</v>
      </c>
      <c r="D51" s="108">
        <f t="shared" si="0"/>
        <v>3</v>
      </c>
      <c r="E51">
        <v>3.09</v>
      </c>
      <c r="F51" s="10">
        <f t="shared" si="5"/>
        <v>1.03</v>
      </c>
      <c r="G51" s="108">
        <v>3.02</v>
      </c>
      <c r="H51" s="10">
        <f t="shared" si="6"/>
        <v>1.0066666666666666</v>
      </c>
      <c r="I51">
        <v>9</v>
      </c>
    </row>
    <row r="52" spans="1:9" x14ac:dyDescent="0.2">
      <c r="A52" s="108" t="s">
        <v>253</v>
      </c>
      <c r="B52" s="108">
        <f t="shared" si="7"/>
        <v>168</v>
      </c>
      <c r="C52" s="108">
        <v>171</v>
      </c>
      <c r="D52" s="108">
        <f t="shared" si="0"/>
        <v>3</v>
      </c>
      <c r="E52">
        <v>3.01</v>
      </c>
      <c r="F52" s="10">
        <f t="shared" si="5"/>
        <v>1.0033333333333332</v>
      </c>
      <c r="G52" s="108">
        <v>2.93</v>
      </c>
      <c r="H52" s="10">
        <f t="shared" si="6"/>
        <v>0.97666666666666668</v>
      </c>
      <c r="I52">
        <v>7</v>
      </c>
    </row>
    <row r="53" spans="1:9" x14ac:dyDescent="0.2">
      <c r="A53" s="108" t="s">
        <v>253</v>
      </c>
      <c r="B53" s="108">
        <f t="shared" si="7"/>
        <v>171</v>
      </c>
      <c r="C53" s="108">
        <v>174</v>
      </c>
      <c r="D53" s="108">
        <f t="shared" si="0"/>
        <v>3</v>
      </c>
      <c r="E53">
        <v>3.05</v>
      </c>
      <c r="F53" s="10">
        <f t="shared" ref="F53:F55" si="8">E53/D53</f>
        <v>1.0166666666666666</v>
      </c>
      <c r="G53" s="108">
        <v>2.97</v>
      </c>
      <c r="H53" s="10">
        <f t="shared" ref="H53:H55" si="9">G53/D53</f>
        <v>0.9900000000000001</v>
      </c>
      <c r="I53">
        <v>8</v>
      </c>
    </row>
    <row r="54" spans="1:9" x14ac:dyDescent="0.2">
      <c r="A54" s="108" t="s">
        <v>253</v>
      </c>
      <c r="B54" s="108">
        <f t="shared" si="7"/>
        <v>174</v>
      </c>
      <c r="C54" s="108">
        <v>177</v>
      </c>
      <c r="D54" s="108">
        <f t="shared" si="0"/>
        <v>3</v>
      </c>
      <c r="E54">
        <v>3.11</v>
      </c>
      <c r="F54" s="10">
        <f t="shared" si="8"/>
        <v>1.0366666666666666</v>
      </c>
      <c r="G54" s="108">
        <v>3.02</v>
      </c>
      <c r="H54" s="10">
        <f t="shared" si="9"/>
        <v>1.0066666666666666</v>
      </c>
      <c r="I54">
        <v>16</v>
      </c>
    </row>
    <row r="55" spans="1:9" x14ac:dyDescent="0.2">
      <c r="A55" s="108" t="s">
        <v>253</v>
      </c>
      <c r="B55" s="108">
        <f t="shared" si="7"/>
        <v>177</v>
      </c>
      <c r="C55" s="108">
        <v>180</v>
      </c>
      <c r="D55" s="108">
        <f t="shared" si="0"/>
        <v>3</v>
      </c>
      <c r="E55">
        <v>3.07</v>
      </c>
      <c r="F55" s="10">
        <f t="shared" si="8"/>
        <v>1.0233333333333332</v>
      </c>
      <c r="G55" s="108">
        <v>2.87</v>
      </c>
      <c r="H55" s="10">
        <f t="shared" si="9"/>
        <v>0.95666666666666667</v>
      </c>
      <c r="I55">
        <v>11</v>
      </c>
    </row>
    <row r="56" spans="1:9" x14ac:dyDescent="0.2">
      <c r="A56" s="328" t="s">
        <v>226</v>
      </c>
      <c r="B56" s="328" t="s">
        <v>226</v>
      </c>
      <c r="C56" s="328" t="s">
        <v>226</v>
      </c>
      <c r="D56" s="328" t="s">
        <v>226</v>
      </c>
      <c r="E56" s="328" t="s">
        <v>226</v>
      </c>
      <c r="F56" s="328" t="s">
        <v>226</v>
      </c>
      <c r="G56" s="328" t="s">
        <v>226</v>
      </c>
      <c r="H56" s="328" t="s">
        <v>226</v>
      </c>
      <c r="I56" s="328" t="s">
        <v>226</v>
      </c>
    </row>
    <row r="57" spans="1:9" x14ac:dyDescent="0.2">
      <c r="A57" s="108"/>
      <c r="B57" s="108"/>
      <c r="C57" s="108"/>
      <c r="D57" s="108"/>
      <c r="G57" s="108"/>
    </row>
    <row r="58" spans="1:9" x14ac:dyDescent="0.2">
      <c r="A58" s="108"/>
      <c r="B58" s="108"/>
      <c r="C58" s="108"/>
      <c r="D58" s="108"/>
      <c r="G58" s="108"/>
    </row>
    <row r="59" spans="1:9" x14ac:dyDescent="0.2">
      <c r="A59" s="108"/>
      <c r="B59" s="108"/>
      <c r="C59" s="108"/>
      <c r="D59" s="108"/>
      <c r="G59" s="10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8"/>
  <sheetViews>
    <sheetView topLeftCell="A22" workbookViewId="0">
      <selection activeCell="B4" sqref="B4"/>
    </sheetView>
  </sheetViews>
  <sheetFormatPr defaultColWidth="8.6640625" defaultRowHeight="15.75" x14ac:dyDescent="0.2"/>
  <cols>
    <col min="1" max="1" width="12.33203125" style="72" bestFit="1" customWidth="1"/>
    <col min="2" max="2" width="9" style="112" bestFit="1" customWidth="1"/>
    <col min="3" max="3" width="9" style="112" customWidth="1"/>
    <col min="4" max="4" width="9.44140625" style="112" customWidth="1"/>
    <col min="5" max="5" width="17.109375" style="18" customWidth="1"/>
    <col min="6" max="6" width="7.6640625" style="2" hidden="1" customWidth="1"/>
    <col min="7" max="9" width="6" style="9" hidden="1" customWidth="1"/>
    <col min="10" max="10" width="11.33203125" style="9" hidden="1" customWidth="1"/>
    <col min="11" max="11" width="98.44140625" style="185" customWidth="1"/>
    <col min="12" max="16384" width="8.6640625" style="1"/>
  </cols>
  <sheetData>
    <row r="1" spans="1:17" x14ac:dyDescent="0.2">
      <c r="A1" s="181"/>
      <c r="B1" s="383" t="s">
        <v>60</v>
      </c>
      <c r="C1" s="383"/>
      <c r="D1" s="383"/>
      <c r="E1" s="383"/>
      <c r="F1" s="180"/>
      <c r="G1" s="8"/>
      <c r="H1" s="8"/>
      <c r="I1" s="8"/>
      <c r="J1" s="8"/>
      <c r="K1" s="298"/>
    </row>
    <row r="2" spans="1:17" ht="16.5" customHeight="1" x14ac:dyDescent="0.2">
      <c r="A2" s="182" t="s">
        <v>14</v>
      </c>
      <c r="B2" s="183" t="s">
        <v>235</v>
      </c>
      <c r="C2" s="183" t="s">
        <v>236</v>
      </c>
      <c r="D2" s="183" t="s">
        <v>59</v>
      </c>
      <c r="E2" s="182" t="s">
        <v>7</v>
      </c>
      <c r="F2" s="290" t="s">
        <v>54</v>
      </c>
      <c r="G2" s="291" t="s">
        <v>48</v>
      </c>
      <c r="H2" s="291" t="s">
        <v>49</v>
      </c>
      <c r="I2" s="291" t="s">
        <v>50</v>
      </c>
      <c r="J2" s="291" t="s">
        <v>12</v>
      </c>
      <c r="K2" s="289" t="s">
        <v>8</v>
      </c>
    </row>
    <row r="3" spans="1:17" ht="32.25" customHeight="1" x14ac:dyDescent="0.2">
      <c r="A3" s="244" t="s">
        <v>228</v>
      </c>
      <c r="B3" s="187">
        <v>0</v>
      </c>
      <c r="C3" s="183">
        <v>18</v>
      </c>
      <c r="D3" s="187">
        <f>C3-B3</f>
        <v>18</v>
      </c>
      <c r="E3" s="297" t="s">
        <v>224</v>
      </c>
      <c r="F3" s="296"/>
      <c r="G3" s="296"/>
      <c r="H3" s="296"/>
      <c r="I3" s="296"/>
      <c r="J3" s="296"/>
      <c r="K3" s="299"/>
      <c r="L3" s="110"/>
    </row>
    <row r="4" spans="1:17" s="110" customFormat="1" ht="120" x14ac:dyDescent="0.2">
      <c r="A4" s="244" t="str">
        <f>A3</f>
        <v>GG-LIV-17-01</v>
      </c>
      <c r="B4" s="187">
        <f>C3</f>
        <v>18</v>
      </c>
      <c r="C4" s="183">
        <v>30.1</v>
      </c>
      <c r="D4" s="187">
        <f t="shared" ref="D4:D23" si="0">C4-B4</f>
        <v>12.100000000000001</v>
      </c>
      <c r="E4" s="295" t="s">
        <v>240</v>
      </c>
      <c r="F4" s="292"/>
      <c r="G4" s="292"/>
      <c r="H4" s="292"/>
      <c r="I4" s="292"/>
      <c r="J4" s="293"/>
      <c r="K4" s="326" t="s">
        <v>241</v>
      </c>
      <c r="L4" s="326"/>
    </row>
    <row r="5" spans="1:17" s="110" customFormat="1" ht="91.15" customHeight="1" x14ac:dyDescent="0.2">
      <c r="A5" s="244" t="str">
        <f>A4</f>
        <v>GG-LIV-17-01</v>
      </c>
      <c r="B5" s="187">
        <f>C4</f>
        <v>30.1</v>
      </c>
      <c r="C5" s="183">
        <v>33.15</v>
      </c>
      <c r="D5" s="187">
        <f t="shared" si="0"/>
        <v>3.0499999999999972</v>
      </c>
      <c r="E5" s="295" t="s">
        <v>242</v>
      </c>
      <c r="F5" s="292"/>
      <c r="G5" s="292"/>
      <c r="H5" s="292"/>
      <c r="I5" s="292"/>
      <c r="J5" s="327" t="s">
        <v>370</v>
      </c>
      <c r="K5" s="326" t="s">
        <v>371</v>
      </c>
    </row>
    <row r="6" spans="1:17" s="110" customFormat="1" ht="90" x14ac:dyDescent="0.2">
      <c r="A6" s="244" t="str">
        <f t="shared" ref="A6:A23" si="1">A5</f>
        <v>GG-LIV-17-01</v>
      </c>
      <c r="B6" s="187">
        <f t="shared" ref="B6:B9" si="2">C5</f>
        <v>33.15</v>
      </c>
      <c r="C6" s="183">
        <v>41.5</v>
      </c>
      <c r="D6" s="187">
        <f t="shared" si="0"/>
        <v>8.3500000000000014</v>
      </c>
      <c r="E6" s="295" t="s">
        <v>240</v>
      </c>
      <c r="F6" s="292"/>
      <c r="G6" s="292"/>
      <c r="H6" s="292"/>
      <c r="I6" s="292"/>
      <c r="J6" s="326"/>
      <c r="K6" s="326" t="s">
        <v>243</v>
      </c>
      <c r="L6" s="326"/>
    </row>
    <row r="7" spans="1:17" s="110" customFormat="1" ht="131.25" customHeight="1" x14ac:dyDescent="0.2">
      <c r="A7" s="244" t="str">
        <f t="shared" si="1"/>
        <v>GG-LIV-17-01</v>
      </c>
      <c r="B7" s="187">
        <f t="shared" si="2"/>
        <v>41.5</v>
      </c>
      <c r="C7" s="183">
        <v>54.22</v>
      </c>
      <c r="D7" s="187">
        <f t="shared" si="0"/>
        <v>12.719999999999999</v>
      </c>
      <c r="E7" s="295" t="s">
        <v>366</v>
      </c>
      <c r="F7" s="292"/>
      <c r="G7" s="292"/>
      <c r="H7" s="292"/>
      <c r="I7" s="292"/>
      <c r="J7" s="326"/>
      <c r="K7" s="301" t="s">
        <v>367</v>
      </c>
      <c r="L7" s="300"/>
    </row>
    <row r="8" spans="1:17" s="110" customFormat="1" ht="120" x14ac:dyDescent="0.2">
      <c r="A8" s="284" t="str">
        <f t="shared" si="1"/>
        <v>GG-LIV-17-01</v>
      </c>
      <c r="B8" s="257">
        <f t="shared" si="2"/>
        <v>54.22</v>
      </c>
      <c r="C8" s="183">
        <v>57.5</v>
      </c>
      <c r="D8" s="187">
        <f t="shared" si="0"/>
        <v>3.2800000000000011</v>
      </c>
      <c r="E8" s="295" t="s">
        <v>240</v>
      </c>
      <c r="F8" s="292"/>
      <c r="G8" s="292"/>
      <c r="H8" s="292"/>
      <c r="I8" s="292"/>
      <c r="J8" s="326"/>
      <c r="K8" s="326" t="s">
        <v>369</v>
      </c>
      <c r="L8" s="326"/>
    </row>
    <row r="9" spans="1:17" ht="46.5" customHeight="1" x14ac:dyDescent="0.2">
      <c r="A9" s="244" t="str">
        <f t="shared" si="1"/>
        <v>GG-LIV-17-01</v>
      </c>
      <c r="B9" s="257">
        <f t="shared" si="2"/>
        <v>57.5</v>
      </c>
      <c r="C9" s="183">
        <v>60.3</v>
      </c>
      <c r="D9" s="257">
        <f t="shared" si="0"/>
        <v>2.7999999999999972</v>
      </c>
      <c r="E9" s="308" t="s">
        <v>368</v>
      </c>
      <c r="F9" s="294"/>
      <c r="G9" s="292"/>
      <c r="H9" s="292"/>
      <c r="I9" s="292"/>
      <c r="J9" s="292"/>
      <c r="K9" s="326" t="s">
        <v>372</v>
      </c>
      <c r="L9" s="116"/>
      <c r="M9" s="110"/>
      <c r="N9" s="110"/>
      <c r="O9" s="110"/>
      <c r="P9" s="382"/>
      <c r="Q9" s="382"/>
    </row>
    <row r="10" spans="1:17" ht="90" x14ac:dyDescent="0.2">
      <c r="A10" s="244" t="str">
        <f>A9</f>
        <v>GG-LIV-17-01</v>
      </c>
      <c r="B10" s="277">
        <f>C9</f>
        <v>60.3</v>
      </c>
      <c r="C10" s="183">
        <v>66.5</v>
      </c>
      <c r="D10" s="257">
        <f>C10-B10</f>
        <v>6.2000000000000028</v>
      </c>
      <c r="E10" s="295" t="s">
        <v>240</v>
      </c>
      <c r="F10" s="294"/>
      <c r="G10" s="292"/>
      <c r="H10" s="292"/>
      <c r="I10" s="292"/>
      <c r="J10" s="292"/>
      <c r="K10" s="301" t="s">
        <v>374</v>
      </c>
      <c r="L10" s="300"/>
    </row>
    <row r="11" spans="1:17" ht="105" x14ac:dyDescent="0.2">
      <c r="A11" s="244" t="str">
        <f t="shared" si="1"/>
        <v>GG-LIV-17-01</v>
      </c>
      <c r="B11" s="277">
        <f t="shared" ref="B11:B23" si="3">C10</f>
        <v>66.5</v>
      </c>
      <c r="C11" s="183">
        <v>94.3</v>
      </c>
      <c r="D11" s="257">
        <f t="shared" si="0"/>
        <v>27.799999999999997</v>
      </c>
      <c r="E11" s="308" t="s">
        <v>368</v>
      </c>
      <c r="K11" s="301" t="s">
        <v>427</v>
      </c>
      <c r="L11" s="110"/>
    </row>
    <row r="12" spans="1:17" ht="75" x14ac:dyDescent="0.2">
      <c r="A12" s="244" t="str">
        <f t="shared" si="1"/>
        <v>GG-LIV-17-01</v>
      </c>
      <c r="B12" s="277">
        <f t="shared" si="3"/>
        <v>94.3</v>
      </c>
      <c r="C12" s="183">
        <v>100.37</v>
      </c>
      <c r="D12" s="257">
        <f t="shared" si="0"/>
        <v>6.0700000000000074</v>
      </c>
      <c r="E12" s="295" t="s">
        <v>240</v>
      </c>
      <c r="K12" s="301" t="s">
        <v>383</v>
      </c>
      <c r="L12" s="110"/>
    </row>
    <row r="13" spans="1:17" ht="60" x14ac:dyDescent="0.2">
      <c r="A13" s="244" t="str">
        <f t="shared" si="1"/>
        <v>GG-LIV-17-01</v>
      </c>
      <c r="B13" s="277">
        <f>C12</f>
        <v>100.37</v>
      </c>
      <c r="C13" s="277">
        <v>103.2</v>
      </c>
      <c r="D13" s="257">
        <f t="shared" si="0"/>
        <v>2.8299999999999983</v>
      </c>
      <c r="E13" s="18" t="s">
        <v>377</v>
      </c>
      <c r="K13" s="326" t="s">
        <v>378</v>
      </c>
      <c r="L13" s="110"/>
    </row>
    <row r="14" spans="1:17" ht="90" x14ac:dyDescent="0.2">
      <c r="A14" s="244" t="str">
        <f t="shared" si="1"/>
        <v>GG-LIV-17-01</v>
      </c>
      <c r="B14" s="277">
        <f t="shared" si="3"/>
        <v>103.2</v>
      </c>
      <c r="C14" s="183">
        <v>106.66</v>
      </c>
      <c r="D14" s="257">
        <f t="shared" si="0"/>
        <v>3.4599999999999937</v>
      </c>
      <c r="E14" s="295" t="s">
        <v>240</v>
      </c>
      <c r="K14" s="301" t="s">
        <v>379</v>
      </c>
      <c r="L14" s="110"/>
    </row>
    <row r="15" spans="1:17" ht="75" x14ac:dyDescent="0.2">
      <c r="A15" s="244" t="str">
        <f t="shared" si="1"/>
        <v>GG-LIV-17-01</v>
      </c>
      <c r="B15" s="277">
        <f t="shared" si="3"/>
        <v>106.66</v>
      </c>
      <c r="C15" s="183">
        <v>108.9</v>
      </c>
      <c r="D15" s="257">
        <f t="shared" si="0"/>
        <v>2.2400000000000091</v>
      </c>
      <c r="E15" s="295" t="s">
        <v>242</v>
      </c>
      <c r="K15" s="326" t="s">
        <v>371</v>
      </c>
      <c r="L15" s="110"/>
    </row>
    <row r="16" spans="1:17" ht="75" x14ac:dyDescent="0.2">
      <c r="A16" s="244" t="str">
        <f t="shared" si="1"/>
        <v>GG-LIV-17-01</v>
      </c>
      <c r="B16" s="277">
        <f t="shared" si="3"/>
        <v>108.9</v>
      </c>
      <c r="C16" s="183">
        <v>111</v>
      </c>
      <c r="D16" s="257">
        <f t="shared" si="0"/>
        <v>2.0999999999999943</v>
      </c>
      <c r="E16" s="295" t="s">
        <v>240</v>
      </c>
      <c r="K16" s="301" t="s">
        <v>384</v>
      </c>
      <c r="L16" s="110"/>
    </row>
    <row r="17" spans="1:11" ht="75" x14ac:dyDescent="0.2">
      <c r="A17" s="244" t="str">
        <f t="shared" si="1"/>
        <v>GG-LIV-17-01</v>
      </c>
      <c r="B17" s="277">
        <f t="shared" si="3"/>
        <v>111</v>
      </c>
      <c r="C17" s="183">
        <v>116.32</v>
      </c>
      <c r="D17" s="257">
        <f t="shared" si="0"/>
        <v>5.3199999999999932</v>
      </c>
      <c r="E17" s="308" t="s">
        <v>380</v>
      </c>
      <c r="K17" s="301" t="s">
        <v>381</v>
      </c>
    </row>
    <row r="18" spans="1:11" ht="90" x14ac:dyDescent="0.2">
      <c r="A18" s="244" t="str">
        <f t="shared" si="1"/>
        <v>GG-LIV-17-01</v>
      </c>
      <c r="B18" s="277">
        <f t="shared" si="3"/>
        <v>116.32</v>
      </c>
      <c r="C18" s="183">
        <v>128.5</v>
      </c>
      <c r="D18" s="257">
        <f t="shared" si="0"/>
        <v>12.180000000000007</v>
      </c>
      <c r="E18" s="295" t="s">
        <v>240</v>
      </c>
      <c r="K18" s="301" t="s">
        <v>385</v>
      </c>
    </row>
    <row r="19" spans="1:11" ht="75" x14ac:dyDescent="0.2">
      <c r="A19" s="244" t="str">
        <f t="shared" si="1"/>
        <v>GG-LIV-17-01</v>
      </c>
      <c r="B19" s="277">
        <f t="shared" si="3"/>
        <v>128.5</v>
      </c>
      <c r="C19" s="183">
        <v>132.5</v>
      </c>
      <c r="D19" s="257">
        <f t="shared" si="0"/>
        <v>4</v>
      </c>
      <c r="E19" s="308" t="s">
        <v>382</v>
      </c>
      <c r="K19" s="314" t="s">
        <v>388</v>
      </c>
    </row>
    <row r="20" spans="1:11" ht="90" x14ac:dyDescent="0.2">
      <c r="A20" s="244" t="str">
        <f t="shared" si="1"/>
        <v>GG-LIV-17-01</v>
      </c>
      <c r="B20" s="277">
        <f t="shared" si="3"/>
        <v>132.5</v>
      </c>
      <c r="C20" s="183">
        <v>145</v>
      </c>
      <c r="D20" s="257">
        <f t="shared" si="0"/>
        <v>12.5</v>
      </c>
      <c r="E20" s="315" t="s">
        <v>386</v>
      </c>
      <c r="K20" s="301" t="s">
        <v>400</v>
      </c>
    </row>
    <row r="21" spans="1:11" ht="60" x14ac:dyDescent="0.2">
      <c r="A21" s="244" t="str">
        <f t="shared" si="1"/>
        <v>GG-LIV-17-01</v>
      </c>
      <c r="B21" s="277">
        <f t="shared" si="3"/>
        <v>145</v>
      </c>
      <c r="C21" s="183">
        <v>151</v>
      </c>
      <c r="D21" s="257">
        <f t="shared" si="0"/>
        <v>6</v>
      </c>
      <c r="E21" s="315" t="s">
        <v>390</v>
      </c>
      <c r="K21" s="314" t="s">
        <v>398</v>
      </c>
    </row>
    <row r="22" spans="1:11" ht="90" x14ac:dyDescent="0.2">
      <c r="A22" s="244" t="str">
        <f t="shared" si="1"/>
        <v>GG-LIV-17-01</v>
      </c>
      <c r="B22" s="277">
        <f>C21</f>
        <v>151</v>
      </c>
      <c r="C22" s="183">
        <v>155.5</v>
      </c>
      <c r="D22" s="257">
        <f t="shared" si="0"/>
        <v>4.5</v>
      </c>
      <c r="E22" s="315" t="s">
        <v>386</v>
      </c>
      <c r="K22" s="301" t="s">
        <v>409</v>
      </c>
    </row>
    <row r="23" spans="1:11" ht="75" x14ac:dyDescent="0.2">
      <c r="A23" s="244" t="str">
        <f t="shared" si="1"/>
        <v>GG-LIV-17-01</v>
      </c>
      <c r="B23" s="277">
        <f t="shared" si="3"/>
        <v>155.5</v>
      </c>
      <c r="C23" s="183">
        <v>180</v>
      </c>
      <c r="D23" s="257">
        <f t="shared" si="0"/>
        <v>24.5</v>
      </c>
      <c r="E23" s="315" t="s">
        <v>399</v>
      </c>
      <c r="F23" s="277" t="s">
        <v>225</v>
      </c>
      <c r="G23" s="277" t="s">
        <v>225</v>
      </c>
      <c r="H23" s="277" t="s">
        <v>225</v>
      </c>
      <c r="I23" s="277" t="s">
        <v>225</v>
      </c>
      <c r="J23" s="277" t="s">
        <v>225</v>
      </c>
      <c r="K23" s="316" t="s">
        <v>410</v>
      </c>
    </row>
    <row r="24" spans="1:11" ht="15" x14ac:dyDescent="0.2">
      <c r="A24" s="244" t="s">
        <v>226</v>
      </c>
      <c r="B24" s="244" t="s">
        <v>226</v>
      </c>
      <c r="C24" s="244" t="s">
        <v>226</v>
      </c>
      <c r="D24" s="244" t="s">
        <v>226</v>
      </c>
      <c r="E24" s="244" t="s">
        <v>226</v>
      </c>
      <c r="F24" s="244" t="s">
        <v>226</v>
      </c>
      <c r="G24" s="244" t="s">
        <v>226</v>
      </c>
      <c r="H24" s="244" t="s">
        <v>226</v>
      </c>
      <c r="I24" s="244" t="s">
        <v>226</v>
      </c>
      <c r="J24" s="244" t="s">
        <v>226</v>
      </c>
      <c r="K24" s="244" t="s">
        <v>226</v>
      </c>
    </row>
    <row r="25" spans="1:11" x14ac:dyDescent="0.2">
      <c r="A25" s="329"/>
      <c r="B25" s="330"/>
      <c r="C25" s="331"/>
      <c r="D25" s="332"/>
      <c r="E25" s="342"/>
      <c r="F25" s="333"/>
      <c r="G25" s="334"/>
      <c r="H25" s="334"/>
      <c r="I25" s="334"/>
      <c r="J25" s="334"/>
      <c r="K25" s="343"/>
    </row>
    <row r="26" spans="1:11" x14ac:dyDescent="0.2">
      <c r="A26" s="244"/>
      <c r="B26" s="277"/>
      <c r="C26" s="335"/>
      <c r="D26" s="257"/>
      <c r="E26" s="338"/>
      <c r="F26" s="336"/>
      <c r="G26" s="337"/>
      <c r="H26" s="337"/>
      <c r="I26" s="337"/>
      <c r="J26" s="337"/>
      <c r="K26" s="313"/>
    </row>
    <row r="27" spans="1:11" x14ac:dyDescent="0.2">
      <c r="A27" s="244"/>
      <c r="B27" s="277"/>
      <c r="C27" s="335"/>
      <c r="D27" s="257"/>
      <c r="E27" s="338"/>
      <c r="F27" s="336"/>
      <c r="G27" s="337"/>
      <c r="H27" s="337"/>
      <c r="I27" s="337"/>
      <c r="J27" s="337"/>
      <c r="K27" s="313"/>
    </row>
    <row r="28" spans="1:11" x14ac:dyDescent="0.2">
      <c r="A28" s="244"/>
      <c r="B28" s="277"/>
      <c r="C28" s="335"/>
      <c r="D28" s="257"/>
      <c r="E28" s="338"/>
      <c r="F28" s="336"/>
      <c r="G28" s="337"/>
      <c r="H28" s="337"/>
      <c r="I28" s="337"/>
      <c r="J28" s="337"/>
      <c r="K28" s="339"/>
    </row>
    <row r="29" spans="1:11" x14ac:dyDescent="0.2">
      <c r="A29" s="244"/>
      <c r="B29" s="277"/>
      <c r="C29" s="335"/>
      <c r="D29" s="257"/>
      <c r="E29" s="338"/>
      <c r="F29" s="336"/>
      <c r="G29" s="337"/>
      <c r="H29" s="337"/>
      <c r="I29" s="337"/>
      <c r="J29" s="337"/>
      <c r="K29" s="313"/>
    </row>
    <row r="30" spans="1:11" x14ac:dyDescent="0.2">
      <c r="A30" s="244"/>
      <c r="B30" s="277"/>
      <c r="C30" s="335"/>
      <c r="D30" s="257"/>
      <c r="E30" s="338"/>
      <c r="F30" s="336"/>
      <c r="G30" s="337"/>
      <c r="H30" s="337"/>
      <c r="I30" s="337"/>
      <c r="J30" s="337"/>
      <c r="K30" s="339"/>
    </row>
    <row r="31" spans="1:11" x14ac:dyDescent="0.2">
      <c r="A31" s="244"/>
      <c r="B31" s="277"/>
      <c r="C31" s="335"/>
      <c r="D31" s="257"/>
      <c r="E31" s="338"/>
      <c r="F31" s="336"/>
      <c r="G31" s="337"/>
      <c r="H31" s="337"/>
      <c r="I31" s="337"/>
      <c r="J31" s="337"/>
      <c r="K31" s="339"/>
    </row>
    <row r="32" spans="1:11" x14ac:dyDescent="0.2">
      <c r="A32" s="244"/>
      <c r="B32" s="277"/>
      <c r="C32" s="335"/>
      <c r="D32" s="257"/>
      <c r="E32" s="338"/>
      <c r="F32" s="336"/>
      <c r="G32" s="337"/>
      <c r="H32" s="337"/>
      <c r="I32" s="337"/>
      <c r="J32" s="337"/>
      <c r="K32" s="339"/>
    </row>
    <row r="33" spans="1:11" x14ac:dyDescent="0.2">
      <c r="A33" s="244"/>
      <c r="B33" s="277"/>
      <c r="C33" s="335"/>
      <c r="D33" s="257"/>
      <c r="E33" s="338"/>
      <c r="F33" s="336"/>
      <c r="G33" s="337"/>
      <c r="H33" s="337"/>
      <c r="I33" s="337"/>
      <c r="J33" s="337"/>
      <c r="K33" s="339"/>
    </row>
    <row r="34" spans="1:11" x14ac:dyDescent="0.2">
      <c r="A34" s="244"/>
      <c r="B34" s="277"/>
      <c r="C34" s="335"/>
      <c r="D34" s="257"/>
      <c r="E34" s="338"/>
      <c r="F34" s="336"/>
      <c r="G34" s="337"/>
      <c r="H34" s="337"/>
      <c r="I34" s="337"/>
      <c r="J34" s="337"/>
      <c r="K34" s="339"/>
    </row>
    <row r="35" spans="1:11" x14ac:dyDescent="0.2">
      <c r="A35" s="244"/>
      <c r="B35" s="277"/>
      <c r="C35" s="335"/>
      <c r="D35" s="257"/>
      <c r="E35" s="338"/>
      <c r="F35" s="336"/>
      <c r="G35" s="337"/>
      <c r="H35" s="337"/>
      <c r="I35" s="337"/>
      <c r="J35" s="337"/>
      <c r="K35" s="339"/>
    </row>
    <row r="36" spans="1:11" x14ac:dyDescent="0.2">
      <c r="A36" s="244"/>
      <c r="B36" s="277"/>
      <c r="C36" s="335"/>
      <c r="D36" s="257"/>
      <c r="E36" s="338"/>
      <c r="F36" s="336"/>
      <c r="G36" s="337"/>
      <c r="H36" s="337"/>
      <c r="I36" s="337"/>
      <c r="J36" s="337"/>
      <c r="K36" s="339"/>
    </row>
    <row r="37" spans="1:11" x14ac:dyDescent="0.2">
      <c r="A37" s="244"/>
      <c r="B37" s="277"/>
      <c r="C37" s="277"/>
      <c r="D37" s="277"/>
      <c r="E37" s="277"/>
      <c r="F37" s="336"/>
      <c r="G37" s="337"/>
      <c r="H37" s="337"/>
      <c r="I37" s="337"/>
      <c r="J37" s="337"/>
      <c r="K37" s="277"/>
    </row>
    <row r="38" spans="1:11" x14ac:dyDescent="0.2">
      <c r="B38" s="340"/>
      <c r="C38" s="340"/>
      <c r="D38" s="340"/>
      <c r="E38" s="181"/>
      <c r="F38" s="336"/>
      <c r="G38" s="337"/>
      <c r="H38" s="337"/>
      <c r="I38" s="337"/>
      <c r="J38" s="337"/>
      <c r="K38" s="341"/>
    </row>
  </sheetData>
  <mergeCells count="2">
    <mergeCell ref="P9:Q9"/>
    <mergeCell ref="B1:E1"/>
  </mergeCells>
  <phoneticPr fontId="0" type="noConversion"/>
  <pageMargins left="0.75" right="0.75" top="1" bottom="1" header="0.5" footer="0.5"/>
  <pageSetup paperSize="9" scale="31" orientation="portrait" r:id="rId1"/>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3"/>
  <sheetViews>
    <sheetView workbookViewId="0">
      <selection activeCell="E19" sqref="E19"/>
    </sheetView>
  </sheetViews>
  <sheetFormatPr defaultColWidth="8.6640625" defaultRowHeight="15.75" customHeight="1" x14ac:dyDescent="0.2"/>
  <cols>
    <col min="1" max="1" width="12.33203125" style="118" customWidth="1"/>
    <col min="2" max="2" width="9" style="118" customWidth="1"/>
    <col min="3" max="3" width="8.44140625" style="129" customWidth="1"/>
    <col min="4" max="4" width="9.33203125" style="130" customWidth="1"/>
    <col min="5" max="5" width="14.33203125" style="118" bestFit="1" customWidth="1"/>
    <col min="6" max="6" width="65.33203125" style="134" customWidth="1"/>
    <col min="7" max="7" width="9.33203125" customWidth="1"/>
  </cols>
  <sheetData>
    <row r="1" spans="1:18" x14ac:dyDescent="0.25">
      <c r="A1" s="216" t="s">
        <v>14</v>
      </c>
      <c r="B1" s="166" t="s">
        <v>5</v>
      </c>
      <c r="C1" s="73" t="s">
        <v>6</v>
      </c>
      <c r="D1" s="167" t="s">
        <v>3</v>
      </c>
      <c r="E1" s="3" t="s">
        <v>11</v>
      </c>
      <c r="F1" s="153" t="s">
        <v>0</v>
      </c>
    </row>
    <row r="2" spans="1:18" s="108" customFormat="1" ht="15" x14ac:dyDescent="0.2">
      <c r="A2" s="126" t="str">
        <f>Cover_Sheet!A9</f>
        <v>GGLIV-17-03</v>
      </c>
      <c r="B2" s="189">
        <v>18</v>
      </c>
      <c r="C2" s="189">
        <v>30.1</v>
      </c>
      <c r="D2" s="118">
        <v>70</v>
      </c>
      <c r="E2" s="118" t="s">
        <v>160</v>
      </c>
      <c r="F2" s="117" t="s">
        <v>413</v>
      </c>
    </row>
    <row r="3" spans="1:18" s="108" customFormat="1" ht="15" x14ac:dyDescent="0.2">
      <c r="A3" s="126" t="str">
        <f>A2</f>
        <v>GGLIV-17-03</v>
      </c>
      <c r="B3" s="189">
        <v>18</v>
      </c>
      <c r="C3" s="189">
        <v>30.1</v>
      </c>
      <c r="D3" s="130" t="s">
        <v>412</v>
      </c>
      <c r="E3" s="118" t="s">
        <v>81</v>
      </c>
      <c r="F3" s="117" t="s">
        <v>413</v>
      </c>
    </row>
    <row r="4" spans="1:18" s="108" customFormat="1" ht="15" x14ac:dyDescent="0.2">
      <c r="A4" s="126" t="str">
        <f>A2</f>
        <v>GGLIV-17-03</v>
      </c>
      <c r="B4" s="189">
        <v>30.1</v>
      </c>
      <c r="C4" s="189">
        <v>33.15</v>
      </c>
      <c r="D4" s="130" t="s">
        <v>411</v>
      </c>
      <c r="E4" s="118" t="s">
        <v>160</v>
      </c>
      <c r="F4" s="117" t="s">
        <v>414</v>
      </c>
    </row>
    <row r="5" spans="1:18" s="108" customFormat="1" ht="15" x14ac:dyDescent="0.2">
      <c r="A5" s="126" t="str">
        <f>A2</f>
        <v>GGLIV-17-03</v>
      </c>
      <c r="B5" s="189">
        <v>33.15</v>
      </c>
      <c r="C5" s="189">
        <v>41.5</v>
      </c>
      <c r="D5" s="130" t="s">
        <v>412</v>
      </c>
      <c r="E5" s="118" t="s">
        <v>160</v>
      </c>
      <c r="F5" s="117" t="s">
        <v>415</v>
      </c>
    </row>
    <row r="6" spans="1:18" s="108" customFormat="1" ht="15" x14ac:dyDescent="0.2">
      <c r="A6" s="126" t="str">
        <f t="shared" ref="A6:A18" si="0">A5</f>
        <v>GGLIV-17-03</v>
      </c>
      <c r="B6" s="189">
        <v>33.15</v>
      </c>
      <c r="C6" s="189">
        <v>41.5</v>
      </c>
      <c r="D6" s="130" t="s">
        <v>412</v>
      </c>
      <c r="E6" s="118" t="s">
        <v>81</v>
      </c>
      <c r="F6" s="117" t="s">
        <v>415</v>
      </c>
    </row>
    <row r="7" spans="1:18" s="108" customFormat="1" ht="15" x14ac:dyDescent="0.2">
      <c r="A7" s="126" t="str">
        <f t="shared" si="0"/>
        <v>GGLIV-17-03</v>
      </c>
      <c r="B7" s="189">
        <v>41.5</v>
      </c>
      <c r="C7" s="189">
        <v>42.5</v>
      </c>
      <c r="D7" s="130" t="s">
        <v>412</v>
      </c>
      <c r="E7" s="118" t="s">
        <v>160</v>
      </c>
      <c r="F7" s="117" t="s">
        <v>416</v>
      </c>
    </row>
    <row r="8" spans="1:18" s="108" customFormat="1" ht="15" x14ac:dyDescent="0.2">
      <c r="A8" s="126" t="str">
        <f t="shared" si="0"/>
        <v>GGLIV-17-03</v>
      </c>
      <c r="B8" s="189">
        <v>41.5</v>
      </c>
      <c r="C8" s="189">
        <v>42.5</v>
      </c>
      <c r="D8" s="130" t="s">
        <v>412</v>
      </c>
      <c r="E8" s="118" t="s">
        <v>81</v>
      </c>
      <c r="F8" s="117" t="s">
        <v>417</v>
      </c>
      <c r="G8" s="126"/>
      <c r="H8" s="189"/>
      <c r="I8" s="189"/>
      <c r="J8" s="130"/>
      <c r="K8" s="117"/>
      <c r="L8" s="228"/>
    </row>
    <row r="9" spans="1:18" s="108" customFormat="1" ht="15" x14ac:dyDescent="0.2">
      <c r="A9" s="126" t="str">
        <f t="shared" si="0"/>
        <v>GGLIV-17-03</v>
      </c>
      <c r="B9" s="121">
        <v>42.5</v>
      </c>
      <c r="C9" s="129">
        <v>45.5</v>
      </c>
      <c r="D9" s="130" t="s">
        <v>412</v>
      </c>
      <c r="E9" s="118" t="s">
        <v>81</v>
      </c>
      <c r="F9" s="117" t="s">
        <v>418</v>
      </c>
      <c r="L9" s="127"/>
    </row>
    <row r="10" spans="1:18" s="108" customFormat="1" ht="15" x14ac:dyDescent="0.2">
      <c r="A10" s="126" t="str">
        <f t="shared" si="0"/>
        <v>GGLIV-17-03</v>
      </c>
      <c r="B10" s="121">
        <v>44</v>
      </c>
      <c r="C10" s="121">
        <v>44.5</v>
      </c>
      <c r="D10" s="130" t="s">
        <v>412</v>
      </c>
      <c r="E10" s="118" t="s">
        <v>81</v>
      </c>
      <c r="F10" s="117" t="s">
        <v>419</v>
      </c>
      <c r="G10" s="126"/>
      <c r="H10" s="122"/>
      <c r="I10" s="122"/>
      <c r="J10" s="130"/>
      <c r="K10" s="118"/>
      <c r="L10" s="127"/>
    </row>
    <row r="11" spans="1:18" ht="15" x14ac:dyDescent="0.2">
      <c r="A11" s="126" t="str">
        <f t="shared" si="0"/>
        <v>GGLIV-17-03</v>
      </c>
      <c r="B11" s="121">
        <v>45.5</v>
      </c>
      <c r="C11" s="121">
        <v>54.22</v>
      </c>
      <c r="D11" s="130" t="s">
        <v>412</v>
      </c>
      <c r="E11" s="118" t="s">
        <v>160</v>
      </c>
      <c r="F11" s="117" t="s">
        <v>420</v>
      </c>
      <c r="G11" s="108"/>
      <c r="H11" s="108"/>
      <c r="I11" s="108"/>
      <c r="J11" s="108"/>
      <c r="K11" s="108"/>
      <c r="L11" s="108"/>
      <c r="M11" s="126"/>
      <c r="N11" s="122"/>
      <c r="O11" s="122"/>
      <c r="P11" s="130"/>
      <c r="Q11" s="118"/>
      <c r="R11" s="127"/>
    </row>
    <row r="12" spans="1:18" ht="15" x14ac:dyDescent="0.2">
      <c r="A12" s="126" t="str">
        <f t="shared" si="0"/>
        <v>GGLIV-17-03</v>
      </c>
      <c r="B12" s="121">
        <v>45.5</v>
      </c>
      <c r="C12" s="121">
        <v>54.22</v>
      </c>
      <c r="D12" s="130" t="s">
        <v>412</v>
      </c>
      <c r="E12" s="118" t="s">
        <v>81</v>
      </c>
      <c r="F12" s="117" t="s">
        <v>421</v>
      </c>
      <c r="G12" s="126"/>
      <c r="H12" s="122"/>
      <c r="I12" s="122"/>
      <c r="J12" s="130"/>
      <c r="K12" s="118"/>
      <c r="L12" s="127"/>
    </row>
    <row r="13" spans="1:18" s="108" customFormat="1" ht="30" x14ac:dyDescent="0.2">
      <c r="A13" s="126" t="str">
        <f t="shared" si="0"/>
        <v>GGLIV-17-03</v>
      </c>
      <c r="B13" s="121">
        <v>54.22</v>
      </c>
      <c r="C13" s="129">
        <v>57.5</v>
      </c>
      <c r="D13" s="130" t="s">
        <v>412</v>
      </c>
      <c r="E13" s="118" t="s">
        <v>160</v>
      </c>
      <c r="F13" s="275" t="s">
        <v>422</v>
      </c>
      <c r="G13" s="126"/>
      <c r="H13" s="189"/>
      <c r="I13" s="122"/>
      <c r="J13" s="130"/>
      <c r="K13" s="118"/>
      <c r="L13" s="253"/>
      <c r="M13" s="6"/>
      <c r="N13" s="6"/>
    </row>
    <row r="14" spans="1:18" ht="15" x14ac:dyDescent="0.2">
      <c r="A14" s="126" t="str">
        <f t="shared" si="0"/>
        <v>GGLIV-17-03</v>
      </c>
      <c r="B14" s="121">
        <v>54.22</v>
      </c>
      <c r="C14" s="129">
        <v>57.5</v>
      </c>
      <c r="D14" s="130" t="s">
        <v>412</v>
      </c>
      <c r="E14" s="118" t="s">
        <v>81</v>
      </c>
      <c r="F14" s="108" t="s">
        <v>422</v>
      </c>
      <c r="G14" s="126"/>
      <c r="H14" s="189"/>
      <c r="I14" s="122"/>
      <c r="J14" s="130"/>
      <c r="K14" s="118"/>
      <c r="L14" s="127"/>
    </row>
    <row r="15" spans="1:18" ht="30" x14ac:dyDescent="0.2">
      <c r="A15" s="126" t="str">
        <f t="shared" si="0"/>
        <v>GGLIV-17-03</v>
      </c>
      <c r="B15" s="121">
        <v>60.3</v>
      </c>
      <c r="C15" s="129">
        <v>66.5</v>
      </c>
      <c r="D15" s="130" t="s">
        <v>423</v>
      </c>
      <c r="E15" s="118" t="s">
        <v>160</v>
      </c>
      <c r="F15" s="312" t="s">
        <v>422</v>
      </c>
      <c r="G15" s="126"/>
      <c r="H15" s="189"/>
      <c r="I15" s="122"/>
      <c r="J15" s="130"/>
      <c r="K15" s="118"/>
      <c r="L15" s="228"/>
    </row>
    <row r="16" spans="1:18" ht="15" x14ac:dyDescent="0.2">
      <c r="A16" s="126" t="str">
        <f t="shared" si="0"/>
        <v>GGLIV-17-03</v>
      </c>
      <c r="B16" s="121">
        <v>60.3</v>
      </c>
      <c r="C16" s="129">
        <v>66.5</v>
      </c>
      <c r="D16" s="130" t="s">
        <v>423</v>
      </c>
      <c r="E16" s="118" t="s">
        <v>81</v>
      </c>
      <c r="F16" s="108" t="s">
        <v>422</v>
      </c>
      <c r="G16" s="126"/>
      <c r="H16" s="189"/>
      <c r="I16" s="122"/>
      <c r="J16" s="130"/>
      <c r="K16" s="118"/>
      <c r="L16" s="127"/>
    </row>
    <row r="17" spans="1:6" ht="15" x14ac:dyDescent="0.2">
      <c r="A17" s="126" t="str">
        <f t="shared" si="0"/>
        <v>GGLIV-17-03</v>
      </c>
      <c r="B17" s="121">
        <v>68.55</v>
      </c>
      <c r="C17" s="129">
        <v>68.7</v>
      </c>
      <c r="D17" s="130" t="s">
        <v>424</v>
      </c>
      <c r="E17" s="118" t="s">
        <v>160</v>
      </c>
      <c r="F17" s="278" t="s">
        <v>425</v>
      </c>
    </row>
    <row r="18" spans="1:6" ht="15" x14ac:dyDescent="0.2">
      <c r="A18" s="126" t="str">
        <f t="shared" si="0"/>
        <v>GGLIV-17-03</v>
      </c>
      <c r="B18" s="150">
        <v>72</v>
      </c>
      <c r="C18" s="257">
        <v>72.400000000000006</v>
      </c>
      <c r="D18" s="130" t="s">
        <v>424</v>
      </c>
      <c r="E18" s="118" t="s">
        <v>81</v>
      </c>
      <c r="F18" s="275" t="s">
        <v>426</v>
      </c>
    </row>
    <row r="19" spans="1:6" ht="30" x14ac:dyDescent="0.2">
      <c r="A19" s="126" t="str">
        <f t="shared" ref="A19:A28" si="1">A17</f>
        <v>GGLIV-17-03</v>
      </c>
      <c r="B19" s="150">
        <v>94.3</v>
      </c>
      <c r="C19" s="257">
        <v>100.37</v>
      </c>
      <c r="D19" s="130" t="s">
        <v>423</v>
      </c>
      <c r="E19" s="118" t="s">
        <v>160</v>
      </c>
      <c r="F19" s="306" t="s">
        <v>413</v>
      </c>
    </row>
    <row r="20" spans="1:6" ht="30" x14ac:dyDescent="0.2">
      <c r="A20" s="126" t="str">
        <f t="shared" ref="A20:A27" si="2">A19</f>
        <v>GGLIV-17-03</v>
      </c>
      <c r="B20" s="150">
        <v>94.3</v>
      </c>
      <c r="C20" s="257">
        <v>100.37</v>
      </c>
      <c r="D20" s="130" t="s">
        <v>423</v>
      </c>
      <c r="E20" s="118" t="s">
        <v>81</v>
      </c>
      <c r="F20" s="306" t="s">
        <v>413</v>
      </c>
    </row>
    <row r="21" spans="1:6" ht="15" x14ac:dyDescent="0.2">
      <c r="A21" s="126" t="str">
        <f t="shared" si="2"/>
        <v>GGLIV-17-03</v>
      </c>
      <c r="B21" s="150">
        <v>100.37</v>
      </c>
      <c r="C21" s="257">
        <v>103.2</v>
      </c>
      <c r="D21" s="126">
        <v>60</v>
      </c>
      <c r="E21" s="118" t="s">
        <v>81</v>
      </c>
      <c r="F21" s="306" t="s">
        <v>429</v>
      </c>
    </row>
    <row r="22" spans="1:6" ht="30" x14ac:dyDescent="0.2">
      <c r="A22" s="126" t="str">
        <f t="shared" si="2"/>
        <v>GGLIV-17-03</v>
      </c>
      <c r="B22" s="150">
        <v>100.37</v>
      </c>
      <c r="C22" s="257">
        <v>103.2</v>
      </c>
      <c r="D22" s="126">
        <v>60</v>
      </c>
      <c r="E22" s="118" t="s">
        <v>428</v>
      </c>
      <c r="F22" s="306" t="s">
        <v>430</v>
      </c>
    </row>
    <row r="23" spans="1:6" ht="30" x14ac:dyDescent="0.2">
      <c r="A23" s="126" t="str">
        <f t="shared" si="2"/>
        <v>GGLIV-17-03</v>
      </c>
      <c r="B23" s="150">
        <v>105</v>
      </c>
      <c r="C23" s="257">
        <v>106.66</v>
      </c>
      <c r="D23" s="121">
        <v>60</v>
      </c>
      <c r="E23" s="118" t="s">
        <v>160</v>
      </c>
      <c r="F23" s="306" t="s">
        <v>431</v>
      </c>
    </row>
    <row r="24" spans="1:6" s="108" customFormat="1" ht="30" x14ac:dyDescent="0.2">
      <c r="A24" s="126" t="str">
        <f t="shared" si="2"/>
        <v>GGLIV-17-03</v>
      </c>
      <c r="B24" s="150">
        <v>105</v>
      </c>
      <c r="C24" s="257">
        <v>106.66</v>
      </c>
      <c r="D24" s="121">
        <v>60</v>
      </c>
      <c r="E24" s="118" t="s">
        <v>81</v>
      </c>
      <c r="F24" s="306" t="s">
        <v>431</v>
      </c>
    </row>
    <row r="25" spans="1:6" ht="15" x14ac:dyDescent="0.2">
      <c r="A25" s="126" t="str">
        <f t="shared" si="2"/>
        <v>GGLIV-17-03</v>
      </c>
      <c r="B25" s="150">
        <v>105</v>
      </c>
      <c r="C25" s="257">
        <v>105.1</v>
      </c>
      <c r="D25" s="130" t="s">
        <v>424</v>
      </c>
      <c r="E25" s="118" t="s">
        <v>432</v>
      </c>
      <c r="F25" s="306" t="s">
        <v>433</v>
      </c>
    </row>
    <row r="26" spans="1:6" ht="15" x14ac:dyDescent="0.2">
      <c r="A26" s="126" t="str">
        <f>A25</f>
        <v>GGLIV-17-03</v>
      </c>
      <c r="B26" s="150">
        <v>106.66</v>
      </c>
      <c r="C26" s="112">
        <v>108.9</v>
      </c>
      <c r="D26" s="130" t="s">
        <v>434</v>
      </c>
      <c r="E26" s="118" t="s">
        <v>160</v>
      </c>
      <c r="F26" s="261" t="s">
        <v>435</v>
      </c>
    </row>
    <row r="27" spans="1:6" ht="15" x14ac:dyDescent="0.2">
      <c r="A27" s="126" t="str">
        <f t="shared" si="2"/>
        <v>GGLIV-17-03</v>
      </c>
      <c r="B27" s="150">
        <v>108.9</v>
      </c>
      <c r="C27" s="112">
        <v>111</v>
      </c>
      <c r="D27" s="130" t="s">
        <v>424</v>
      </c>
      <c r="E27" s="118" t="s">
        <v>160</v>
      </c>
      <c r="F27" s="306" t="s">
        <v>436</v>
      </c>
    </row>
    <row r="28" spans="1:6" ht="15" x14ac:dyDescent="0.2">
      <c r="A28" s="126" t="str">
        <f t="shared" si="1"/>
        <v>GGLIV-17-03</v>
      </c>
      <c r="B28" s="150">
        <v>108.9</v>
      </c>
      <c r="C28" s="112">
        <v>111</v>
      </c>
      <c r="D28" s="130" t="s">
        <v>424</v>
      </c>
      <c r="E28" s="118" t="s">
        <v>81</v>
      </c>
      <c r="F28" s="261" t="s">
        <v>437</v>
      </c>
    </row>
    <row r="29" spans="1:6" ht="45" x14ac:dyDescent="0.2">
      <c r="A29" s="126" t="str">
        <f t="shared" ref="A29:A40" si="3">A28</f>
        <v>GGLIV-17-03</v>
      </c>
      <c r="B29" s="150">
        <v>111</v>
      </c>
      <c r="C29" s="112">
        <v>116.32</v>
      </c>
      <c r="D29" s="130" t="s">
        <v>424</v>
      </c>
      <c r="E29" s="118" t="s">
        <v>428</v>
      </c>
      <c r="F29" s="312" t="s">
        <v>438</v>
      </c>
    </row>
    <row r="30" spans="1:6" ht="30" x14ac:dyDescent="0.2">
      <c r="A30" s="126" t="str">
        <f t="shared" si="3"/>
        <v>GGLIV-17-03</v>
      </c>
      <c r="B30" s="150">
        <v>116.32</v>
      </c>
      <c r="C30" s="129">
        <v>128.5</v>
      </c>
      <c r="D30" s="130" t="s">
        <v>440</v>
      </c>
      <c r="E30" s="118" t="s">
        <v>160</v>
      </c>
      <c r="F30" s="261" t="s">
        <v>439</v>
      </c>
    </row>
    <row r="31" spans="1:6" ht="15" x14ac:dyDescent="0.2">
      <c r="A31" s="126" t="str">
        <f t="shared" si="3"/>
        <v>GGLIV-17-03</v>
      </c>
      <c r="B31" s="150">
        <v>116.32</v>
      </c>
      <c r="C31" s="129">
        <v>128.5</v>
      </c>
      <c r="D31" s="130" t="s">
        <v>424</v>
      </c>
      <c r="E31" s="118" t="s">
        <v>428</v>
      </c>
      <c r="F31" s="312" t="s">
        <v>441</v>
      </c>
    </row>
    <row r="32" spans="1:6" ht="30" x14ac:dyDescent="0.2">
      <c r="A32" s="126" t="str">
        <f t="shared" si="3"/>
        <v>GGLIV-17-03</v>
      </c>
      <c r="B32" s="150">
        <v>129.5</v>
      </c>
      <c r="C32" s="118">
        <v>131.5</v>
      </c>
      <c r="D32" s="130" t="s">
        <v>443</v>
      </c>
      <c r="E32" s="118" t="s">
        <v>428</v>
      </c>
      <c r="F32" s="261" t="s">
        <v>444</v>
      </c>
    </row>
    <row r="33" spans="1:6" ht="30" x14ac:dyDescent="0.2">
      <c r="A33" s="126" t="str">
        <f t="shared" si="3"/>
        <v>GGLIV-17-03</v>
      </c>
      <c r="B33" s="277">
        <v>132</v>
      </c>
      <c r="C33" s="112">
        <v>145</v>
      </c>
      <c r="D33" s="130" t="s">
        <v>424</v>
      </c>
      <c r="E33" s="118" t="s">
        <v>428</v>
      </c>
      <c r="F33" s="261" t="s">
        <v>445</v>
      </c>
    </row>
    <row r="34" spans="1:6" ht="15" x14ac:dyDescent="0.2">
      <c r="A34" s="126" t="str">
        <f t="shared" si="3"/>
        <v>GGLIV-17-03</v>
      </c>
      <c r="B34" s="277">
        <v>132</v>
      </c>
      <c r="C34" s="112">
        <v>145</v>
      </c>
      <c r="D34" s="130" t="s">
        <v>446</v>
      </c>
      <c r="E34" s="118" t="s">
        <v>160</v>
      </c>
      <c r="F34" s="261" t="s">
        <v>447</v>
      </c>
    </row>
    <row r="35" spans="1:6" ht="45" x14ac:dyDescent="0.2">
      <c r="A35" s="126" t="str">
        <f t="shared" si="3"/>
        <v>GGLIV-17-03</v>
      </c>
      <c r="B35" s="150">
        <v>145</v>
      </c>
      <c r="C35" s="112">
        <v>151</v>
      </c>
      <c r="D35" s="130" t="s">
        <v>442</v>
      </c>
      <c r="E35" s="118" t="s">
        <v>160</v>
      </c>
      <c r="F35" s="261" t="s">
        <v>448</v>
      </c>
    </row>
    <row r="36" spans="1:6" ht="30" x14ac:dyDescent="0.2">
      <c r="A36" s="126" t="str">
        <f t="shared" si="3"/>
        <v>GGLIV-17-03</v>
      </c>
      <c r="B36" s="150">
        <v>151</v>
      </c>
      <c r="C36" s="112">
        <v>155</v>
      </c>
      <c r="D36" s="130" t="s">
        <v>424</v>
      </c>
      <c r="E36" s="118" t="s">
        <v>428</v>
      </c>
      <c r="F36" s="312" t="s">
        <v>449</v>
      </c>
    </row>
    <row r="37" spans="1:6" ht="15" x14ac:dyDescent="0.2">
      <c r="A37" s="126" t="str">
        <f t="shared" si="3"/>
        <v>GGLIV-17-03</v>
      </c>
      <c r="B37" s="150">
        <v>151</v>
      </c>
      <c r="C37" s="112">
        <v>155</v>
      </c>
      <c r="D37" s="130" t="s">
        <v>442</v>
      </c>
      <c r="E37" s="118" t="s">
        <v>160</v>
      </c>
      <c r="F37" s="312" t="s">
        <v>450</v>
      </c>
    </row>
    <row r="38" spans="1:6" ht="30" x14ac:dyDescent="0.2">
      <c r="A38" s="126" t="str">
        <f t="shared" si="3"/>
        <v>GGLIV-17-03</v>
      </c>
      <c r="B38" s="150">
        <v>155</v>
      </c>
      <c r="C38" s="189">
        <v>180</v>
      </c>
      <c r="D38" s="130" t="s">
        <v>442</v>
      </c>
      <c r="E38" s="118" t="s">
        <v>428</v>
      </c>
      <c r="F38" s="256" t="s">
        <v>451</v>
      </c>
    </row>
    <row r="39" spans="1:6" ht="15" x14ac:dyDescent="0.2">
      <c r="A39" s="126" t="str">
        <f t="shared" si="3"/>
        <v>GGLIV-17-03</v>
      </c>
      <c r="B39" s="150">
        <v>169.5</v>
      </c>
      <c r="C39" s="150">
        <v>175</v>
      </c>
      <c r="D39" s="130" t="s">
        <v>442</v>
      </c>
      <c r="E39" s="118" t="s">
        <v>428</v>
      </c>
      <c r="F39" s="252" t="s">
        <v>452</v>
      </c>
    </row>
    <row r="40" spans="1:6" ht="30" x14ac:dyDescent="0.2">
      <c r="A40" s="126" t="str">
        <f t="shared" si="3"/>
        <v>GGLIV-17-03</v>
      </c>
      <c r="B40" s="150">
        <v>172.85</v>
      </c>
      <c r="C40" s="189">
        <v>173.3</v>
      </c>
      <c r="D40" s="130" t="s">
        <v>446</v>
      </c>
      <c r="E40" s="118" t="s">
        <v>453</v>
      </c>
      <c r="F40" s="186" t="s">
        <v>454</v>
      </c>
    </row>
    <row r="41" spans="1:6" s="74" customFormat="1" x14ac:dyDescent="0.25">
      <c r="A41" s="345" t="s">
        <v>226</v>
      </c>
      <c r="B41" s="345" t="s">
        <v>226</v>
      </c>
      <c r="C41" s="345" t="s">
        <v>226</v>
      </c>
      <c r="D41" s="345" t="s">
        <v>226</v>
      </c>
      <c r="E41" s="345" t="s">
        <v>226</v>
      </c>
      <c r="F41" s="345" t="s">
        <v>226</v>
      </c>
    </row>
    <row r="42" spans="1:6" s="74" customFormat="1" ht="15.75" customHeight="1" x14ac:dyDescent="0.25">
      <c r="A42" s="345"/>
      <c r="B42" s="3"/>
      <c r="C42" s="3"/>
      <c r="D42" s="167"/>
      <c r="E42" s="3"/>
      <c r="F42" s="153"/>
    </row>
    <row r="43" spans="1:6" ht="15.75" customHeight="1" x14ac:dyDescent="0.2">
      <c r="A43" s="126"/>
      <c r="B43" s="189"/>
      <c r="C43" s="189"/>
      <c r="F43" s="260"/>
    </row>
    <row r="44" spans="1:6" ht="15.75" customHeight="1" x14ac:dyDescent="0.2">
      <c r="A44" s="126"/>
      <c r="B44" s="189"/>
      <c r="C44" s="189"/>
      <c r="F44" s="256"/>
    </row>
    <row r="45" spans="1:6" ht="15.75" customHeight="1" x14ac:dyDescent="0.2">
      <c r="A45" s="126"/>
      <c r="B45" s="189"/>
      <c r="C45" s="189"/>
      <c r="F45" s="260"/>
    </row>
    <row r="46" spans="1:6" ht="15.75" customHeight="1" x14ac:dyDescent="0.2">
      <c r="A46" s="126"/>
      <c r="B46" s="189"/>
      <c r="C46" s="189"/>
      <c r="E46" s="225"/>
      <c r="F46" s="259"/>
    </row>
    <row r="47" spans="1:6" ht="15.75" customHeight="1" x14ac:dyDescent="0.2">
      <c r="A47" s="126"/>
      <c r="B47" s="189"/>
      <c r="C47" s="189"/>
      <c r="F47" s="260"/>
    </row>
    <row r="48" spans="1:6" ht="15.75" customHeight="1" x14ac:dyDescent="0.2">
      <c r="A48" s="126"/>
      <c r="B48" s="189"/>
      <c r="C48" s="189"/>
      <c r="F48" s="259"/>
    </row>
    <row r="49" spans="1:6" ht="15.75" customHeight="1" x14ac:dyDescent="0.2">
      <c r="A49" s="126"/>
      <c r="B49" s="189"/>
      <c r="C49" s="189"/>
      <c r="E49" s="225"/>
      <c r="F49" s="260"/>
    </row>
    <row r="50" spans="1:6" ht="15.75" customHeight="1" x14ac:dyDescent="0.2">
      <c r="A50" s="126"/>
      <c r="B50" s="189"/>
      <c r="C50" s="189"/>
      <c r="F50" s="259"/>
    </row>
    <row r="51" spans="1:6" ht="15.75" customHeight="1" x14ac:dyDescent="0.2">
      <c r="A51" s="126"/>
      <c r="B51" s="189"/>
      <c r="C51" s="189"/>
      <c r="F51" s="260"/>
    </row>
    <row r="52" spans="1:6" ht="15.75" customHeight="1" x14ac:dyDescent="0.2">
      <c r="A52" s="126"/>
      <c r="B52" s="189"/>
      <c r="C52" s="189"/>
      <c r="F52" s="259"/>
    </row>
    <row r="53" spans="1:6" ht="15.75" customHeight="1" x14ac:dyDescent="0.2">
      <c r="A53" s="126"/>
      <c r="B53" s="189"/>
      <c r="C53" s="189"/>
      <c r="F53" s="260"/>
    </row>
    <row r="54" spans="1:6" ht="15.75" customHeight="1" x14ac:dyDescent="0.2">
      <c r="A54" s="126"/>
      <c r="B54" s="189"/>
      <c r="C54" s="189"/>
      <c r="F54" s="259"/>
    </row>
    <row r="55" spans="1:6" ht="15.75" customHeight="1" x14ac:dyDescent="0.2">
      <c r="A55" s="126"/>
      <c r="B55" s="189"/>
      <c r="C55" s="189"/>
      <c r="F55" s="259"/>
    </row>
    <row r="56" spans="1:6" ht="15.75" customHeight="1" x14ac:dyDescent="0.2">
      <c r="A56" s="126"/>
      <c r="B56" s="189"/>
      <c r="C56" s="189"/>
      <c r="F56" s="259"/>
    </row>
    <row r="57" spans="1:6" ht="15.75" customHeight="1" x14ac:dyDescent="0.2">
      <c r="A57" s="126"/>
      <c r="B57" s="189"/>
      <c r="C57" s="189"/>
      <c r="F57" s="259"/>
    </row>
    <row r="58" spans="1:6" ht="15.75" customHeight="1" x14ac:dyDescent="0.2">
      <c r="A58" s="126"/>
      <c r="B58" s="286"/>
      <c r="C58" s="286"/>
      <c r="F58" s="259"/>
    </row>
    <row r="59" spans="1:6" ht="15.75" customHeight="1" x14ac:dyDescent="0.2">
      <c r="A59" s="126"/>
      <c r="C59" s="118"/>
      <c r="F59" s="259"/>
    </row>
    <row r="60" spans="1:6" ht="15.75" customHeight="1" x14ac:dyDescent="0.2">
      <c r="A60" s="126"/>
      <c r="B60" s="189"/>
      <c r="C60" s="122"/>
      <c r="D60" s="189"/>
      <c r="E60" s="189"/>
      <c r="F60" s="256"/>
    </row>
    <row r="61" spans="1:6" ht="15.75" customHeight="1" x14ac:dyDescent="0.2">
      <c r="A61" s="126"/>
      <c r="B61" s="189"/>
      <c r="C61" s="122"/>
      <c r="F61" s="258"/>
    </row>
    <row r="62" spans="1:6" ht="15.75" customHeight="1" x14ac:dyDescent="0.2">
      <c r="A62" s="126"/>
      <c r="B62" s="189"/>
      <c r="C62" s="122"/>
      <c r="F62" s="108"/>
    </row>
    <row r="63" spans="1:6" ht="15.75" customHeight="1" x14ac:dyDescent="0.2">
      <c r="A63" s="126"/>
      <c r="B63" s="189"/>
      <c r="C63" s="122"/>
      <c r="F63" s="226"/>
    </row>
    <row r="64" spans="1:6" ht="15.75" customHeight="1" x14ac:dyDescent="0.2">
      <c r="A64" s="126"/>
      <c r="B64" s="189"/>
      <c r="C64" s="122"/>
      <c r="D64" s="189"/>
      <c r="E64" s="189"/>
      <c r="F64" s="258"/>
    </row>
    <row r="65" spans="1:6" ht="15.75" customHeight="1" x14ac:dyDescent="0.2">
      <c r="A65" s="161"/>
      <c r="B65" s="189"/>
      <c r="C65" s="122"/>
      <c r="F65" s="258"/>
    </row>
    <row r="66" spans="1:6" ht="15.75" customHeight="1" x14ac:dyDescent="0.2">
      <c r="A66" s="161"/>
      <c r="B66" s="189"/>
      <c r="C66" s="122"/>
      <c r="D66" s="189"/>
      <c r="E66" s="189"/>
      <c r="F66" s="127"/>
    </row>
    <row r="67" spans="1:6" ht="15.75" customHeight="1" x14ac:dyDescent="0.2">
      <c r="A67" s="161"/>
      <c r="B67" s="189"/>
      <c r="C67" s="122"/>
      <c r="E67" s="189"/>
      <c r="F67" s="228"/>
    </row>
    <row r="68" spans="1:6" ht="15.75" customHeight="1" x14ac:dyDescent="0.2">
      <c r="A68" s="161"/>
      <c r="B68" s="189"/>
      <c r="C68" s="122"/>
      <c r="D68" s="189"/>
      <c r="E68" s="189"/>
      <c r="F68" s="228"/>
    </row>
    <row r="69" spans="1:6" ht="15.75" customHeight="1" x14ac:dyDescent="0.2">
      <c r="A69" s="161"/>
      <c r="B69" s="189"/>
      <c r="C69" s="122"/>
      <c r="D69" s="189"/>
      <c r="E69" s="189"/>
      <c r="F69" s="228"/>
    </row>
    <row r="70" spans="1:6" ht="15.75" customHeight="1" x14ac:dyDescent="0.2">
      <c r="A70" s="161"/>
      <c r="B70" s="129"/>
      <c r="C70" s="147"/>
      <c r="D70" s="189"/>
      <c r="F70" s="228"/>
    </row>
    <row r="71" spans="1:6" ht="15.75" customHeight="1" x14ac:dyDescent="0.2">
      <c r="A71" s="161"/>
      <c r="D71" s="189"/>
      <c r="E71" s="189"/>
      <c r="F71" s="228"/>
    </row>
    <row r="72" spans="1:6" ht="15.75" customHeight="1" x14ac:dyDescent="0.2">
      <c r="A72" s="161"/>
      <c r="B72" s="129"/>
      <c r="C72" s="148"/>
      <c r="D72" s="118"/>
      <c r="F72" s="228"/>
    </row>
    <row r="73" spans="1:6" ht="15.75" customHeight="1" x14ac:dyDescent="0.2">
      <c r="A73" s="161"/>
      <c r="D73" s="118"/>
      <c r="F73" s="228"/>
    </row>
    <row r="74" spans="1:6" ht="15.75" customHeight="1" x14ac:dyDescent="0.2">
      <c r="A74" s="161"/>
      <c r="D74" s="189"/>
      <c r="F74" s="243"/>
    </row>
    <row r="75" spans="1:6" ht="15.75" customHeight="1" x14ac:dyDescent="0.2">
      <c r="A75" s="161"/>
      <c r="B75" s="129"/>
      <c r="D75" s="286"/>
      <c r="E75" s="286"/>
      <c r="F75" s="108"/>
    </row>
    <row r="76" spans="1:6" ht="15.75" customHeight="1" x14ac:dyDescent="0.2">
      <c r="A76" s="161"/>
      <c r="B76" s="129"/>
      <c r="D76" s="118"/>
      <c r="F76" s="243"/>
    </row>
    <row r="77" spans="1:6" ht="15.75" customHeight="1" x14ac:dyDescent="0.2">
      <c r="A77" s="161"/>
      <c r="B77" s="161"/>
      <c r="F77" s="243"/>
    </row>
    <row r="78" spans="1:6" ht="15.75" customHeight="1" x14ac:dyDescent="0.2">
      <c r="A78" s="161"/>
      <c r="F78" s="243"/>
    </row>
    <row r="79" spans="1:6" ht="15.75" customHeight="1" x14ac:dyDescent="0.2">
      <c r="A79" s="161"/>
      <c r="F79" s="108"/>
    </row>
    <row r="80" spans="1:6" ht="15.75" customHeight="1" x14ac:dyDescent="0.2">
      <c r="A80" s="161"/>
      <c r="B80" s="148"/>
      <c r="C80" s="147"/>
      <c r="F80" s="251"/>
    </row>
    <row r="81" spans="1:6" ht="15.75" customHeight="1" x14ac:dyDescent="0.2">
      <c r="A81" s="161"/>
      <c r="B81" s="148"/>
      <c r="C81" s="147"/>
      <c r="F81" s="108"/>
    </row>
    <row r="82" spans="1:6" ht="15.75" customHeight="1" x14ac:dyDescent="0.2">
      <c r="A82" s="161"/>
      <c r="F82" s="251"/>
    </row>
    <row r="83" spans="1:6" ht="15.75" customHeight="1" x14ac:dyDescent="0.2">
      <c r="A83" s="161"/>
      <c r="F83" s="251"/>
    </row>
    <row r="84" spans="1:6" ht="15.75" customHeight="1" x14ac:dyDescent="0.2">
      <c r="A84" s="161"/>
      <c r="B84" s="161"/>
      <c r="F84" s="253"/>
    </row>
    <row r="85" spans="1:6" ht="15.75" customHeight="1" x14ac:dyDescent="0.2">
      <c r="A85" s="161"/>
      <c r="F85" s="251"/>
    </row>
    <row r="86" spans="1:6" ht="15.75" customHeight="1" x14ac:dyDescent="0.2">
      <c r="A86" s="161"/>
      <c r="B86" s="161"/>
      <c r="C86" s="133"/>
      <c r="F86" s="108"/>
    </row>
    <row r="87" spans="1:6" ht="15.75" customHeight="1" x14ac:dyDescent="0.2">
      <c r="A87" s="161"/>
      <c r="B87" s="161"/>
      <c r="C87" s="133"/>
      <c r="D87" s="148"/>
      <c r="F87" s="251"/>
    </row>
    <row r="88" spans="1:6" ht="15.75" customHeight="1" x14ac:dyDescent="0.2">
      <c r="A88" s="161"/>
      <c r="B88" s="133"/>
      <c r="C88" s="133"/>
      <c r="D88" s="148"/>
      <c r="F88" s="251"/>
    </row>
    <row r="89" spans="1:6" ht="15.75" customHeight="1" x14ac:dyDescent="0.2">
      <c r="A89" s="161"/>
      <c r="B89" s="133"/>
      <c r="C89" s="133"/>
      <c r="D89" s="148"/>
      <c r="F89" s="253"/>
    </row>
    <row r="90" spans="1:6" ht="15.75" customHeight="1" x14ac:dyDescent="0.2">
      <c r="A90" s="161"/>
      <c r="B90" s="130"/>
      <c r="C90" s="130"/>
      <c r="D90" s="148"/>
      <c r="F90" s="126"/>
    </row>
    <row r="91" spans="1:6" ht="15.75" customHeight="1" x14ac:dyDescent="0.2">
      <c r="B91" s="133"/>
      <c r="C91" s="133"/>
      <c r="D91" s="148"/>
      <c r="F91" s="118"/>
    </row>
    <row r="92" spans="1:6" ht="15.75" customHeight="1" x14ac:dyDescent="0.2">
      <c r="B92" s="133"/>
      <c r="D92" s="148"/>
      <c r="F92" s="153"/>
    </row>
    <row r="93" spans="1:6" ht="15.75" customHeight="1" x14ac:dyDescent="0.2">
      <c r="B93" s="194"/>
      <c r="F93" s="153"/>
    </row>
    <row r="94" spans="1:6" ht="15.75" customHeight="1" x14ac:dyDescent="0.2">
      <c r="B94" s="194"/>
      <c r="C94" s="194"/>
      <c r="F94" s="108"/>
    </row>
    <row r="95" spans="1:6" ht="15.75" customHeight="1" x14ac:dyDescent="0.2">
      <c r="B95" s="194"/>
      <c r="C95" s="194"/>
      <c r="D95" s="148"/>
      <c r="F95" s="127"/>
    </row>
    <row r="96" spans="1:6" ht="15.75" customHeight="1" x14ac:dyDescent="0.2">
      <c r="B96" s="129"/>
      <c r="D96" s="148"/>
      <c r="F96" s="127"/>
    </row>
    <row r="97" spans="2:6" ht="15.75" customHeight="1" x14ac:dyDescent="0.2">
      <c r="B97" s="129"/>
      <c r="D97" s="148"/>
      <c r="F97" s="127"/>
    </row>
    <row r="98" spans="2:6" ht="15.75" customHeight="1" x14ac:dyDescent="0.2">
      <c r="B98" s="152"/>
      <c r="E98" s="193"/>
      <c r="F98" s="127"/>
    </row>
    <row r="99" spans="2:6" ht="15.75" customHeight="1" x14ac:dyDescent="0.2">
      <c r="B99" s="129"/>
      <c r="E99" s="193"/>
      <c r="F99" s="127"/>
    </row>
    <row r="100" spans="2:6" ht="15.75" customHeight="1" x14ac:dyDescent="0.2">
      <c r="B100" s="129"/>
      <c r="D100" s="129"/>
      <c r="E100" s="193"/>
      <c r="F100" s="127"/>
    </row>
    <row r="101" spans="2:6" ht="15.75" customHeight="1" x14ac:dyDescent="0.2">
      <c r="B101" s="152"/>
      <c r="D101" s="129"/>
      <c r="E101" s="193"/>
      <c r="F101" s="127"/>
    </row>
    <row r="102" spans="2:6" ht="15.75" customHeight="1" x14ac:dyDescent="0.2">
      <c r="B102" s="152"/>
      <c r="E102" s="193"/>
      <c r="F102" s="127"/>
    </row>
    <row r="103" spans="2:6" ht="15.75" customHeight="1" x14ac:dyDescent="0.2">
      <c r="B103" s="129"/>
      <c r="C103" s="133"/>
      <c r="F103" s="127"/>
    </row>
    <row r="104" spans="2:6" ht="15.75" customHeight="1" x14ac:dyDescent="0.2">
      <c r="B104" s="152"/>
      <c r="C104" s="133"/>
      <c r="F104" s="127"/>
    </row>
    <row r="105" spans="2:6" ht="15.75" customHeight="1" x14ac:dyDescent="0.2">
      <c r="B105" s="152"/>
      <c r="F105" s="127"/>
    </row>
    <row r="106" spans="2:6" ht="15.75" customHeight="1" x14ac:dyDescent="0.2">
      <c r="B106" s="152"/>
      <c r="E106" s="193"/>
      <c r="F106" s="127"/>
    </row>
    <row r="107" spans="2:6" ht="15.75" customHeight="1" x14ac:dyDescent="0.2">
      <c r="B107" s="152"/>
      <c r="E107" s="193"/>
      <c r="F107" s="127"/>
    </row>
    <row r="108" spans="2:6" ht="15.75" customHeight="1" x14ac:dyDescent="0.2">
      <c r="B108" s="152"/>
      <c r="E108" s="193"/>
      <c r="F108" s="127"/>
    </row>
    <row r="109" spans="2:6" ht="15.75" customHeight="1" x14ac:dyDescent="0.2">
      <c r="B109" s="152"/>
      <c r="C109" s="152"/>
      <c r="F109" s="127"/>
    </row>
    <row r="110" spans="2:6" ht="15.75" customHeight="1" x14ac:dyDescent="0.2">
      <c r="B110" s="152"/>
      <c r="F110" s="127"/>
    </row>
    <row r="111" spans="2:6" ht="15.75" customHeight="1" x14ac:dyDescent="0.2">
      <c r="B111" s="129"/>
      <c r="E111" s="193"/>
      <c r="F111" s="127"/>
    </row>
    <row r="112" spans="2:6" ht="15.75" customHeight="1" x14ac:dyDescent="0.2">
      <c r="B112" s="152"/>
      <c r="C112" s="133"/>
      <c r="E112" s="193"/>
      <c r="F112" s="127"/>
    </row>
    <row r="113" spans="2:6" ht="15.75" customHeight="1" x14ac:dyDescent="0.2">
      <c r="B113" s="161"/>
      <c r="C113" s="133"/>
    </row>
    <row r="114" spans="2:6" ht="15.75" customHeight="1" x14ac:dyDescent="0.2">
      <c r="B114" s="161"/>
      <c r="C114" s="133"/>
      <c r="F114" s="127"/>
    </row>
    <row r="115" spans="2:6" ht="15.75" customHeight="1" x14ac:dyDescent="0.2">
      <c r="B115" s="161"/>
      <c r="C115" s="133"/>
      <c r="F115" s="127"/>
    </row>
    <row r="116" spans="2:6" ht="15.75" customHeight="1" x14ac:dyDescent="0.2">
      <c r="B116" s="161"/>
      <c r="C116" s="133"/>
      <c r="F116" s="127"/>
    </row>
    <row r="117" spans="2:6" ht="15.75" customHeight="1" x14ac:dyDescent="0.2">
      <c r="B117" s="161"/>
      <c r="C117" s="133"/>
      <c r="F117" s="127"/>
    </row>
    <row r="118" spans="2:6" ht="15.75" customHeight="1" x14ac:dyDescent="0.2">
      <c r="B118" s="161"/>
      <c r="C118" s="133"/>
      <c r="F118" s="127"/>
    </row>
    <row r="119" spans="2:6" ht="15.75" customHeight="1" x14ac:dyDescent="0.2">
      <c r="B119" s="161"/>
      <c r="C119" s="133"/>
      <c r="F119" s="127"/>
    </row>
    <row r="120" spans="2:6" ht="15.75" customHeight="1" x14ac:dyDescent="0.2">
      <c r="B120" s="133"/>
      <c r="C120" s="150"/>
      <c r="F120" s="127"/>
    </row>
    <row r="121" spans="2:6" ht="15.75" customHeight="1" x14ac:dyDescent="0.2">
      <c r="B121" s="161"/>
      <c r="C121" s="150"/>
      <c r="F121" s="127"/>
    </row>
    <row r="122" spans="2:6" ht="15.75" customHeight="1" x14ac:dyDescent="0.2">
      <c r="B122" s="161"/>
      <c r="E122" s="193"/>
      <c r="F122" s="127"/>
    </row>
    <row r="123" spans="2:6" ht="15.75" customHeight="1" x14ac:dyDescent="0.2">
      <c r="B123" s="161"/>
      <c r="E123" s="193"/>
      <c r="F123" s="127"/>
    </row>
    <row r="124" spans="2:6" ht="15.75" customHeight="1" x14ac:dyDescent="0.2">
      <c r="B124" s="161"/>
      <c r="F124" s="127"/>
    </row>
    <row r="125" spans="2:6" ht="15.75" customHeight="1" x14ac:dyDescent="0.2">
      <c r="B125" s="161"/>
      <c r="F125" s="127"/>
    </row>
    <row r="126" spans="2:6" ht="15.75" customHeight="1" x14ac:dyDescent="0.2">
      <c r="B126" s="161"/>
      <c r="F126" s="127"/>
    </row>
    <row r="127" spans="2:6" ht="15.75" customHeight="1" x14ac:dyDescent="0.2">
      <c r="B127" s="161"/>
      <c r="F127" s="127"/>
    </row>
    <row r="128" spans="2:6" ht="15.75" customHeight="1" x14ac:dyDescent="0.2">
      <c r="B128" s="161"/>
    </row>
    <row r="129" spans="2:6" ht="15.75" customHeight="1" x14ac:dyDescent="0.2">
      <c r="B129" s="161"/>
      <c r="D129" s="168"/>
      <c r="F129" s="127"/>
    </row>
    <row r="130" spans="2:6" ht="15.75" customHeight="1" x14ac:dyDescent="0.2">
      <c r="B130" s="161"/>
      <c r="F130" s="127"/>
    </row>
    <row r="131" spans="2:6" ht="15.75" customHeight="1" x14ac:dyDescent="0.2">
      <c r="F131" s="127"/>
    </row>
    <row r="132" spans="2:6" ht="15.75" customHeight="1" x14ac:dyDescent="0.2">
      <c r="D132" s="169"/>
      <c r="F132" s="127"/>
    </row>
    <row r="133" spans="2:6" ht="15.75" customHeight="1" x14ac:dyDescent="0.2">
      <c r="D133" s="169"/>
      <c r="F133" s="127"/>
    </row>
    <row r="134" spans="2:6" ht="15.75" customHeight="1" x14ac:dyDescent="0.2">
      <c r="D134" s="168"/>
      <c r="F134" s="127"/>
    </row>
    <row r="135" spans="2:6" ht="15.75" customHeight="1" x14ac:dyDescent="0.2">
      <c r="D135" s="168"/>
      <c r="F135" s="127"/>
    </row>
    <row r="136" spans="2:6" ht="15.75" customHeight="1" x14ac:dyDescent="0.2">
      <c r="C136" s="133"/>
      <c r="D136" s="168"/>
      <c r="F136" s="127"/>
    </row>
    <row r="137" spans="2:6" ht="15.75" customHeight="1" x14ac:dyDescent="0.2">
      <c r="C137" s="133"/>
      <c r="D137" s="169"/>
      <c r="F137" s="127"/>
    </row>
    <row r="138" spans="2:6" ht="15.75" customHeight="1" x14ac:dyDescent="0.2">
      <c r="C138" s="133"/>
      <c r="D138" s="169"/>
      <c r="F138" s="127"/>
    </row>
    <row r="139" spans="2:6" ht="15.75" customHeight="1" x14ac:dyDescent="0.2">
      <c r="D139" s="169"/>
      <c r="F139" s="127"/>
    </row>
    <row r="140" spans="2:6" ht="15.75" customHeight="1" x14ac:dyDescent="0.2">
      <c r="C140" s="133"/>
      <c r="D140" s="169"/>
      <c r="E140" s="152"/>
      <c r="F140" s="127"/>
    </row>
    <row r="141" spans="2:6" ht="15.75" customHeight="1" x14ac:dyDescent="0.2">
      <c r="D141" s="168"/>
      <c r="F141" s="127"/>
    </row>
    <row r="142" spans="2:6" ht="15.75" customHeight="1" x14ac:dyDescent="0.2">
      <c r="F142" s="127"/>
    </row>
    <row r="143" spans="2:6" ht="15.75" customHeight="1" x14ac:dyDescent="0.2">
      <c r="E143" s="133"/>
      <c r="F143" s="127"/>
    </row>
    <row r="144" spans="2:6" ht="15.75" customHeight="1" x14ac:dyDescent="0.2">
      <c r="E144" s="133"/>
      <c r="F144" s="127"/>
    </row>
    <row r="145" spans="4:6" ht="15.75" customHeight="1" x14ac:dyDescent="0.2">
      <c r="E145" s="133"/>
      <c r="F145" s="127"/>
    </row>
    <row r="146" spans="4:6" ht="15.75" customHeight="1" x14ac:dyDescent="0.2">
      <c r="E146" s="133"/>
      <c r="F146" s="127"/>
    </row>
    <row r="147" spans="4:6" ht="15.75" customHeight="1" x14ac:dyDescent="0.2">
      <c r="E147" s="133"/>
      <c r="F147" s="127"/>
    </row>
    <row r="148" spans="4:6" ht="15.75" customHeight="1" x14ac:dyDescent="0.2">
      <c r="E148" s="133"/>
      <c r="F148" s="127"/>
    </row>
    <row r="149" spans="4:6" ht="15.75" customHeight="1" x14ac:dyDescent="0.2">
      <c r="E149" s="133"/>
      <c r="F149" s="127"/>
    </row>
    <row r="150" spans="4:6" ht="15.75" customHeight="1" x14ac:dyDescent="0.2">
      <c r="E150" s="133"/>
      <c r="F150" s="127"/>
    </row>
    <row r="151" spans="4:6" ht="15.75" customHeight="1" x14ac:dyDescent="0.2">
      <c r="E151" s="121"/>
      <c r="F151" s="127"/>
    </row>
    <row r="152" spans="4:6" ht="15.75" customHeight="1" x14ac:dyDescent="0.2">
      <c r="E152" s="121"/>
      <c r="F152" s="127"/>
    </row>
    <row r="153" spans="4:6" ht="15.75" customHeight="1" x14ac:dyDescent="0.2">
      <c r="F153" s="127"/>
    </row>
    <row r="154" spans="4:6" ht="15.75" customHeight="1" x14ac:dyDescent="0.2">
      <c r="F154" s="127"/>
    </row>
    <row r="155" spans="4:6" ht="15.75" customHeight="1" x14ac:dyDescent="0.2">
      <c r="F155" s="170"/>
    </row>
    <row r="156" spans="4:6" ht="15.75" customHeight="1" x14ac:dyDescent="0.2">
      <c r="D156" s="168"/>
      <c r="F156" s="127"/>
    </row>
    <row r="157" spans="4:6" ht="15.75" customHeight="1" x14ac:dyDescent="0.2">
      <c r="D157" s="168"/>
      <c r="F157" s="127"/>
    </row>
    <row r="158" spans="4:6" ht="15.75" customHeight="1" x14ac:dyDescent="0.2">
      <c r="D158" s="168"/>
      <c r="F158" s="171"/>
    </row>
    <row r="159" spans="4:6" ht="15.75" customHeight="1" x14ac:dyDescent="0.2">
      <c r="F159" s="171"/>
    </row>
    <row r="160" spans="4:6" ht="15.75" customHeight="1" x14ac:dyDescent="0.2">
      <c r="D160" s="168"/>
      <c r="F160" s="171"/>
    </row>
    <row r="161" spans="5:6" ht="15.75" customHeight="1" x14ac:dyDescent="0.2">
      <c r="F161" s="171"/>
    </row>
    <row r="162" spans="5:6" ht="15.75" customHeight="1" x14ac:dyDescent="0.2">
      <c r="F162" s="127"/>
    </row>
    <row r="163" spans="5:6" ht="15.75" customHeight="1" x14ac:dyDescent="0.2">
      <c r="F163" s="171"/>
    </row>
    <row r="164" spans="5:6" ht="15.75" customHeight="1" x14ac:dyDescent="0.2">
      <c r="F164" s="171"/>
    </row>
    <row r="165" spans="5:6" ht="15.75" customHeight="1" x14ac:dyDescent="0.2">
      <c r="F165" s="171"/>
    </row>
    <row r="166" spans="5:6" ht="15.75" customHeight="1" x14ac:dyDescent="0.2">
      <c r="F166" s="170"/>
    </row>
    <row r="167" spans="5:6" ht="15.75" customHeight="1" x14ac:dyDescent="0.2">
      <c r="E167" s="133"/>
      <c r="F167" s="172"/>
    </row>
    <row r="168" spans="5:6" ht="15.75" customHeight="1" x14ac:dyDescent="0.2">
      <c r="E168" s="133"/>
      <c r="F168" s="127"/>
    </row>
    <row r="169" spans="5:6" ht="15.75" customHeight="1" x14ac:dyDescent="0.2">
      <c r="E169" s="133"/>
      <c r="F169" s="173"/>
    </row>
    <row r="170" spans="5:6" ht="15.75" customHeight="1" x14ac:dyDescent="0.2">
      <c r="F170" s="127"/>
    </row>
    <row r="171" spans="5:6" ht="15.75" customHeight="1" x14ac:dyDescent="0.2">
      <c r="E171" s="133"/>
      <c r="F171" s="127"/>
    </row>
    <row r="172" spans="5:6" ht="15.75" customHeight="1" x14ac:dyDescent="0.2">
      <c r="F172" s="127"/>
    </row>
    <row r="173" spans="5:6" ht="15.75" customHeight="1" x14ac:dyDescent="0.2">
      <c r="F173" s="127"/>
    </row>
    <row r="174" spans="5:6" ht="15.75" customHeight="1" x14ac:dyDescent="0.2">
      <c r="F174" s="127"/>
    </row>
    <row r="175" spans="5:6" ht="15.75" customHeight="1" x14ac:dyDescent="0.2">
      <c r="F175" s="127"/>
    </row>
    <row r="176" spans="5:6" ht="15.75" customHeight="1" x14ac:dyDescent="0.2">
      <c r="F176" s="127"/>
    </row>
    <row r="177" spans="1:6" ht="15.75" customHeight="1" x14ac:dyDescent="0.2">
      <c r="F177" s="127"/>
    </row>
    <row r="178" spans="1:6" ht="15.75" customHeight="1" x14ac:dyDescent="0.2">
      <c r="F178" s="127"/>
    </row>
    <row r="179" spans="1:6" ht="15.75" customHeight="1" x14ac:dyDescent="0.2">
      <c r="F179" s="127"/>
    </row>
    <row r="180" spans="1:6" ht="15.75" customHeight="1" x14ac:dyDescent="0.2">
      <c r="F180" s="127"/>
    </row>
    <row r="181" spans="1:6" ht="15.75" customHeight="1" x14ac:dyDescent="0.2">
      <c r="F181" s="127"/>
    </row>
    <row r="182" spans="1:6" ht="15.75" customHeight="1" x14ac:dyDescent="0.2">
      <c r="F182" s="171"/>
    </row>
    <row r="183" spans="1:6" ht="15.75" customHeight="1" x14ac:dyDescent="0.2">
      <c r="F183" s="171"/>
    </row>
    <row r="184" spans="1:6" ht="15.75" customHeight="1" x14ac:dyDescent="0.2">
      <c r="F184" s="171"/>
    </row>
    <row r="185" spans="1:6" ht="15.75" customHeight="1" x14ac:dyDescent="0.2">
      <c r="F185" s="127"/>
    </row>
    <row r="186" spans="1:6" ht="15.75" customHeight="1" x14ac:dyDescent="0.2">
      <c r="F186" s="171"/>
    </row>
    <row r="187" spans="1:6" ht="15.75" customHeight="1" x14ac:dyDescent="0.2">
      <c r="F187" s="127"/>
    </row>
    <row r="188" spans="1:6" ht="15.75" customHeight="1" x14ac:dyDescent="0.2">
      <c r="F188" s="127"/>
    </row>
    <row r="189" spans="1:6" ht="15.75" customHeight="1" x14ac:dyDescent="0.2">
      <c r="F189" s="127"/>
    </row>
    <row r="190" spans="1:6" ht="15.75" customHeight="1" x14ac:dyDescent="0.2">
      <c r="A190" s="121"/>
      <c r="F190" s="127"/>
    </row>
    <row r="191" spans="1:6" ht="15.75" customHeight="1" x14ac:dyDescent="0.2">
      <c r="F191" s="127"/>
    </row>
    <row r="192" spans="1:6" ht="15.75" customHeight="1" x14ac:dyDescent="0.2">
      <c r="A192" s="121"/>
      <c r="F192" s="127"/>
    </row>
    <row r="193" spans="1:6" ht="15.75" customHeight="1" x14ac:dyDescent="0.2">
      <c r="A193" s="121"/>
      <c r="F193" s="127"/>
    </row>
    <row r="194" spans="1:6" ht="15.75" customHeight="1" x14ac:dyDescent="0.2">
      <c r="F194" s="127"/>
    </row>
    <row r="195" spans="1:6" ht="15.75" customHeight="1" x14ac:dyDescent="0.2">
      <c r="F195" s="127"/>
    </row>
    <row r="196" spans="1:6" ht="15.75" customHeight="1" x14ac:dyDescent="0.2">
      <c r="F196" s="127"/>
    </row>
    <row r="197" spans="1:6" ht="15.75" customHeight="1" x14ac:dyDescent="0.2">
      <c r="F197" s="127"/>
    </row>
    <row r="198" spans="1:6" ht="15.75" customHeight="1" x14ac:dyDescent="0.2">
      <c r="F198" s="127"/>
    </row>
    <row r="199" spans="1:6" ht="15.75" customHeight="1" x14ac:dyDescent="0.2">
      <c r="F199" s="127"/>
    </row>
    <row r="200" spans="1:6" ht="15.75" customHeight="1" x14ac:dyDescent="0.2">
      <c r="F200" s="127"/>
    </row>
    <row r="201" spans="1:6" ht="15.75" customHeight="1" x14ac:dyDescent="0.2">
      <c r="F201" s="127"/>
    </row>
    <row r="202" spans="1:6" ht="15.75" customHeight="1" x14ac:dyDescent="0.2">
      <c r="F202" s="127"/>
    </row>
    <row r="203" spans="1:6" ht="15.75" customHeight="1" x14ac:dyDescent="0.2">
      <c r="F203" s="127"/>
    </row>
    <row r="204" spans="1:6" ht="15.75" customHeight="1" x14ac:dyDescent="0.2">
      <c r="F204" s="127"/>
    </row>
    <row r="205" spans="1:6" ht="15.75" customHeight="1" x14ac:dyDescent="0.2">
      <c r="F205" s="174"/>
    </row>
    <row r="206" spans="1:6" ht="15.75" customHeight="1" x14ac:dyDescent="0.2">
      <c r="F206" s="127"/>
    </row>
    <row r="207" spans="1:6" ht="15.75" customHeight="1" x14ac:dyDescent="0.2">
      <c r="F207" s="127"/>
    </row>
    <row r="208" spans="1:6" ht="15.75" customHeight="1" x14ac:dyDescent="0.2">
      <c r="F208" s="127"/>
    </row>
    <row r="209" spans="6:6" ht="15.75" customHeight="1" x14ac:dyDescent="0.2">
      <c r="F209" s="127"/>
    </row>
    <row r="210" spans="6:6" ht="15.75" customHeight="1" x14ac:dyDescent="0.2">
      <c r="F210" s="127"/>
    </row>
    <row r="220" spans="6:6" ht="15.75" customHeight="1" x14ac:dyDescent="0.2">
      <c r="F220" s="117"/>
    </row>
    <row r="230" spans="2:3" ht="15.75" customHeight="1" x14ac:dyDescent="0.2">
      <c r="B230" s="121"/>
      <c r="C230" s="150"/>
    </row>
    <row r="232" spans="2:3" ht="15.75" customHeight="1" x14ac:dyDescent="0.2">
      <c r="B232" s="121"/>
      <c r="C232" s="152"/>
    </row>
    <row r="233" spans="2:3" ht="15.75" customHeight="1" x14ac:dyDescent="0.2">
      <c r="B233" s="121"/>
      <c r="C233" s="152"/>
    </row>
  </sheetData>
  <phoneticPr fontId="0" type="noConversion"/>
  <pageMargins left="0.75" right="0.75" top="1" bottom="1" header="0.5" footer="0.5"/>
  <pageSetup paperSize="9" orientation="portrait" r:id="rId1"/>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9"/>
  <sheetViews>
    <sheetView workbookViewId="0">
      <selection activeCell="D24" sqref="D24"/>
    </sheetView>
  </sheetViews>
  <sheetFormatPr defaultColWidth="8.6640625" defaultRowHeight="19.5" customHeight="1" x14ac:dyDescent="0.2"/>
  <cols>
    <col min="1" max="1" width="12.33203125" style="146" bestFit="1" customWidth="1"/>
    <col min="2" max="2" width="9.33203125" style="128" customWidth="1"/>
    <col min="3" max="3" width="10" style="144" customWidth="1"/>
    <col min="4" max="4" width="10.33203125" style="148" bestFit="1" customWidth="1"/>
    <col min="5" max="5" width="14" style="193" bestFit="1" customWidth="1"/>
    <col min="6" max="6" width="19.6640625" style="128" bestFit="1" customWidth="1"/>
    <col min="7" max="7" width="70.109375" style="127" bestFit="1" customWidth="1"/>
    <col min="8" max="8" width="9.33203125" customWidth="1"/>
  </cols>
  <sheetData>
    <row r="1" spans="1:7" ht="19.5" customHeight="1" x14ac:dyDescent="0.2">
      <c r="A1" s="318" t="s">
        <v>14</v>
      </c>
      <c r="B1" s="162" t="s">
        <v>235</v>
      </c>
      <c r="C1" s="154" t="s">
        <v>236</v>
      </c>
      <c r="D1" s="215" t="s">
        <v>10</v>
      </c>
      <c r="E1" s="155" t="s">
        <v>215</v>
      </c>
      <c r="F1" s="155" t="s">
        <v>11</v>
      </c>
      <c r="G1" s="204" t="s">
        <v>0</v>
      </c>
    </row>
    <row r="2" spans="1:7" s="108" customFormat="1" ht="19.5" customHeight="1" x14ac:dyDescent="0.2">
      <c r="A2" s="319" t="str">
        <f>Cover_Sheet!A9</f>
        <v>GGLIV-17-03</v>
      </c>
      <c r="B2" s="158">
        <v>18</v>
      </c>
      <c r="C2" s="194">
        <v>30.1</v>
      </c>
      <c r="D2" s="148" t="s">
        <v>455</v>
      </c>
      <c r="E2" s="118">
        <v>70</v>
      </c>
      <c r="F2" s="117" t="s">
        <v>164</v>
      </c>
      <c r="G2" s="137" t="s">
        <v>458</v>
      </c>
    </row>
    <row r="3" spans="1:7" s="108" customFormat="1" ht="19.5" customHeight="1" x14ac:dyDescent="0.2">
      <c r="A3" s="319" t="str">
        <f>A2</f>
        <v>GGLIV-17-03</v>
      </c>
      <c r="B3" s="158">
        <v>33.15</v>
      </c>
      <c r="C3" s="194">
        <v>41.5</v>
      </c>
      <c r="D3" s="148" t="s">
        <v>455</v>
      </c>
      <c r="E3" s="118">
        <v>70</v>
      </c>
      <c r="F3" s="117" t="s">
        <v>164</v>
      </c>
      <c r="G3" s="137" t="s">
        <v>458</v>
      </c>
    </row>
    <row r="4" spans="1:7" s="108" customFormat="1" ht="19.5" customHeight="1" x14ac:dyDescent="0.2">
      <c r="A4" s="319" t="str">
        <f t="shared" ref="A4:A22" si="0">A3</f>
        <v>GGLIV-17-03</v>
      </c>
      <c r="B4" s="317">
        <v>37.299999999999997</v>
      </c>
      <c r="C4" s="317">
        <v>38.1</v>
      </c>
      <c r="D4" s="148" t="s">
        <v>455</v>
      </c>
      <c r="E4" s="118">
        <v>70</v>
      </c>
      <c r="F4" s="117" t="s">
        <v>457</v>
      </c>
      <c r="G4" s="137" t="s">
        <v>459</v>
      </c>
    </row>
    <row r="5" spans="1:7" s="117" customFormat="1" ht="19.5" customHeight="1" x14ac:dyDescent="0.2">
      <c r="A5" s="319" t="str">
        <f t="shared" si="0"/>
        <v>GGLIV-17-03</v>
      </c>
      <c r="B5" s="158">
        <v>41.5</v>
      </c>
      <c r="C5" s="194">
        <v>57.5</v>
      </c>
      <c r="D5" s="148" t="s">
        <v>455</v>
      </c>
      <c r="E5" s="118">
        <v>70</v>
      </c>
      <c r="F5" s="117" t="s">
        <v>164</v>
      </c>
      <c r="G5" s="137" t="s">
        <v>458</v>
      </c>
    </row>
    <row r="6" spans="1:7" s="117" customFormat="1" ht="19.5" customHeight="1" x14ac:dyDescent="0.2">
      <c r="A6" s="319" t="str">
        <f t="shared" si="0"/>
        <v>GGLIV-17-03</v>
      </c>
      <c r="B6" s="317">
        <v>57.3</v>
      </c>
      <c r="C6" s="194">
        <v>57.5</v>
      </c>
      <c r="D6" s="148" t="s">
        <v>455</v>
      </c>
      <c r="E6" s="118">
        <v>90</v>
      </c>
      <c r="F6" s="117" t="s">
        <v>164</v>
      </c>
      <c r="G6" s="137" t="s">
        <v>460</v>
      </c>
    </row>
    <row r="7" spans="1:7" s="117" customFormat="1" ht="19.5" customHeight="1" x14ac:dyDescent="0.2">
      <c r="A7" s="319" t="str">
        <f t="shared" si="0"/>
        <v>GGLIV-17-03</v>
      </c>
      <c r="B7" s="317">
        <v>57.3</v>
      </c>
      <c r="C7" s="194">
        <v>57.5</v>
      </c>
      <c r="D7" s="148" t="s">
        <v>455</v>
      </c>
      <c r="E7" s="118">
        <v>90</v>
      </c>
      <c r="F7" s="117" t="s">
        <v>173</v>
      </c>
      <c r="G7" s="137" t="s">
        <v>461</v>
      </c>
    </row>
    <row r="8" spans="1:7" s="117" customFormat="1" ht="19.5" customHeight="1" x14ac:dyDescent="0.2">
      <c r="A8" s="319" t="str">
        <f t="shared" si="0"/>
        <v>GGLIV-17-03</v>
      </c>
      <c r="B8" s="317">
        <v>57.5</v>
      </c>
      <c r="C8" s="194">
        <v>60.3</v>
      </c>
      <c r="D8" s="148" t="s">
        <v>455</v>
      </c>
      <c r="E8" s="118">
        <v>90</v>
      </c>
      <c r="F8" s="117" t="s">
        <v>457</v>
      </c>
      <c r="G8" s="137" t="s">
        <v>462</v>
      </c>
    </row>
    <row r="9" spans="1:7" s="117" customFormat="1" ht="19.5" customHeight="1" x14ac:dyDescent="0.2">
      <c r="A9" s="319" t="str">
        <f t="shared" si="0"/>
        <v>GGLIV-17-03</v>
      </c>
      <c r="B9" s="158">
        <v>60.3</v>
      </c>
      <c r="C9" s="194">
        <v>63.5</v>
      </c>
      <c r="D9" s="148" t="s">
        <v>455</v>
      </c>
      <c r="E9" s="118">
        <v>60</v>
      </c>
      <c r="F9" s="117" t="s">
        <v>164</v>
      </c>
      <c r="G9" s="137" t="s">
        <v>458</v>
      </c>
    </row>
    <row r="10" spans="1:7" s="117" customFormat="1" ht="19.5" customHeight="1" x14ac:dyDescent="0.2">
      <c r="A10" s="319" t="str">
        <f t="shared" si="0"/>
        <v>GGLIV-17-03</v>
      </c>
      <c r="B10" s="317">
        <v>63.5</v>
      </c>
      <c r="C10" s="194">
        <v>65</v>
      </c>
      <c r="D10" s="148" t="s">
        <v>455</v>
      </c>
      <c r="E10" s="118">
        <v>10</v>
      </c>
      <c r="F10" s="117" t="s">
        <v>164</v>
      </c>
      <c r="G10" s="137" t="s">
        <v>463</v>
      </c>
    </row>
    <row r="11" spans="1:7" s="117" customFormat="1" ht="19.5" customHeight="1" x14ac:dyDescent="0.2">
      <c r="A11" s="319" t="str">
        <f t="shared" si="0"/>
        <v>GGLIV-17-03</v>
      </c>
      <c r="B11" s="158">
        <v>65</v>
      </c>
      <c r="C11" s="194">
        <v>66.5</v>
      </c>
      <c r="D11" s="148" t="s">
        <v>455</v>
      </c>
      <c r="E11" s="118">
        <v>60</v>
      </c>
      <c r="F11" s="117" t="s">
        <v>164</v>
      </c>
      <c r="G11" s="137" t="s">
        <v>458</v>
      </c>
    </row>
    <row r="12" spans="1:7" s="117" customFormat="1" ht="19.5" customHeight="1" x14ac:dyDescent="0.2">
      <c r="A12" s="319" t="str">
        <f>A11</f>
        <v>GGLIV-17-03</v>
      </c>
      <c r="B12" s="317">
        <v>66.5</v>
      </c>
      <c r="C12" s="194">
        <v>94.3</v>
      </c>
      <c r="D12" s="148" t="s">
        <v>455</v>
      </c>
      <c r="E12" s="118">
        <v>60</v>
      </c>
      <c r="F12" s="117" t="s">
        <v>457</v>
      </c>
      <c r="G12" s="137" t="s">
        <v>464</v>
      </c>
    </row>
    <row r="13" spans="1:7" s="117" customFormat="1" ht="19.5" customHeight="1" x14ac:dyDescent="0.2">
      <c r="A13" s="319" t="str">
        <f t="shared" si="0"/>
        <v>GGLIV-17-03</v>
      </c>
      <c r="B13" s="158">
        <v>94.3</v>
      </c>
      <c r="C13" s="194">
        <v>100.37</v>
      </c>
      <c r="D13" s="148" t="s">
        <v>455</v>
      </c>
      <c r="E13" s="118">
        <v>60</v>
      </c>
      <c r="F13" s="117" t="s">
        <v>164</v>
      </c>
      <c r="G13" s="137" t="s">
        <v>458</v>
      </c>
    </row>
    <row r="14" spans="1:7" s="117" customFormat="1" ht="19.5" customHeight="1" x14ac:dyDescent="0.2">
      <c r="A14" s="319" t="str">
        <f t="shared" si="0"/>
        <v>GGLIV-17-03</v>
      </c>
      <c r="B14" s="257">
        <v>100.37</v>
      </c>
      <c r="C14" s="257">
        <v>103.2</v>
      </c>
      <c r="D14" s="148" t="s">
        <v>455</v>
      </c>
      <c r="E14" s="118">
        <v>60</v>
      </c>
      <c r="F14" s="117" t="s">
        <v>164</v>
      </c>
      <c r="G14" s="137" t="s">
        <v>465</v>
      </c>
    </row>
    <row r="15" spans="1:7" s="117" customFormat="1" ht="19.5" customHeight="1" x14ac:dyDescent="0.2">
      <c r="A15" s="319" t="str">
        <f t="shared" si="0"/>
        <v>GGLIV-17-03</v>
      </c>
      <c r="B15" s="158">
        <v>103.2</v>
      </c>
      <c r="C15" s="194">
        <v>106.66</v>
      </c>
      <c r="D15" s="148" t="s">
        <v>455</v>
      </c>
      <c r="E15" s="118">
        <v>60</v>
      </c>
      <c r="F15" s="117" t="s">
        <v>164</v>
      </c>
      <c r="G15" s="137" t="s">
        <v>458</v>
      </c>
    </row>
    <row r="16" spans="1:7" s="117" customFormat="1" ht="19.5" customHeight="1" x14ac:dyDescent="0.2">
      <c r="A16" s="319" t="str">
        <f t="shared" si="0"/>
        <v>GGLIV-17-03</v>
      </c>
      <c r="B16" s="317">
        <v>108.9</v>
      </c>
      <c r="C16" s="317">
        <v>111</v>
      </c>
      <c r="D16" s="148" t="s">
        <v>455</v>
      </c>
      <c r="E16" s="118">
        <v>60</v>
      </c>
      <c r="F16" s="117" t="s">
        <v>164</v>
      </c>
      <c r="G16" s="137" t="s">
        <v>466</v>
      </c>
    </row>
    <row r="17" spans="1:8" s="117" customFormat="1" ht="19.5" customHeight="1" x14ac:dyDescent="0.2">
      <c r="A17" s="319" t="str">
        <f t="shared" si="0"/>
        <v>GGLIV-17-03</v>
      </c>
      <c r="B17" s="317">
        <f t="shared" ref="B17:B22" si="1">+C16</f>
        <v>111</v>
      </c>
      <c r="C17" s="194">
        <v>116.32</v>
      </c>
      <c r="D17" s="148" t="s">
        <v>455</v>
      </c>
      <c r="E17" s="118">
        <v>60</v>
      </c>
      <c r="F17" s="203" t="s">
        <v>457</v>
      </c>
      <c r="G17" s="137" t="s">
        <v>464</v>
      </c>
    </row>
    <row r="18" spans="1:8" s="117" customFormat="1" ht="19.5" customHeight="1" x14ac:dyDescent="0.2">
      <c r="A18" s="319" t="str">
        <f t="shared" si="0"/>
        <v>GGLIV-17-03</v>
      </c>
      <c r="B18" s="317">
        <f t="shared" si="1"/>
        <v>116.32</v>
      </c>
      <c r="C18" s="317">
        <v>128.5</v>
      </c>
      <c r="D18" s="148" t="s">
        <v>455</v>
      </c>
      <c r="E18" s="158">
        <v>60</v>
      </c>
      <c r="F18" s="203" t="s">
        <v>164</v>
      </c>
      <c r="G18" s="137" t="s">
        <v>467</v>
      </c>
    </row>
    <row r="19" spans="1:8" s="117" customFormat="1" ht="19.5" customHeight="1" x14ac:dyDescent="0.2">
      <c r="A19" s="319" t="str">
        <f t="shared" si="0"/>
        <v>GGLIV-17-03</v>
      </c>
      <c r="B19" s="317">
        <v>132.5</v>
      </c>
      <c r="C19" s="158">
        <v>145</v>
      </c>
      <c r="D19" s="148" t="s">
        <v>455</v>
      </c>
      <c r="E19" s="118">
        <v>60</v>
      </c>
      <c r="F19" s="203" t="s">
        <v>164</v>
      </c>
      <c r="G19" s="137" t="s">
        <v>468</v>
      </c>
    </row>
    <row r="20" spans="1:8" s="117" customFormat="1" ht="19.5" customHeight="1" x14ac:dyDescent="0.2">
      <c r="A20" s="319" t="str">
        <f t="shared" si="0"/>
        <v>GGLIV-17-03</v>
      </c>
      <c r="B20" s="317">
        <v>151</v>
      </c>
      <c r="C20" s="317">
        <v>155.5</v>
      </c>
      <c r="D20" s="148" t="s">
        <v>455</v>
      </c>
      <c r="E20" s="158">
        <v>60</v>
      </c>
      <c r="F20" s="203" t="s">
        <v>164</v>
      </c>
      <c r="G20" s="137" t="s">
        <v>469</v>
      </c>
    </row>
    <row r="21" spans="1:8" s="117" customFormat="1" ht="19.5" customHeight="1" x14ac:dyDescent="0.2">
      <c r="A21" s="319" t="str">
        <f t="shared" si="0"/>
        <v>GGLIV-17-03</v>
      </c>
      <c r="B21" s="317">
        <f t="shared" si="1"/>
        <v>155.5</v>
      </c>
      <c r="C21" s="158">
        <v>179.28</v>
      </c>
      <c r="D21" s="148" t="s">
        <v>455</v>
      </c>
      <c r="E21" s="118">
        <v>60</v>
      </c>
      <c r="F21" s="203" t="s">
        <v>164</v>
      </c>
      <c r="G21" s="137" t="s">
        <v>470</v>
      </c>
    </row>
    <row r="22" spans="1:8" s="117" customFormat="1" ht="19.5" customHeight="1" x14ac:dyDescent="0.2">
      <c r="A22" s="319" t="str">
        <f t="shared" si="0"/>
        <v>GGLIV-17-03</v>
      </c>
      <c r="B22" s="317">
        <f t="shared" si="1"/>
        <v>179.28</v>
      </c>
      <c r="C22" s="317">
        <v>180</v>
      </c>
      <c r="D22" s="148" t="s">
        <v>455</v>
      </c>
      <c r="E22" s="158">
        <v>60</v>
      </c>
      <c r="F22" s="203" t="s">
        <v>164</v>
      </c>
      <c r="G22" s="137" t="s">
        <v>471</v>
      </c>
    </row>
    <row r="23" spans="1:8" s="74" customFormat="1" ht="19.5" customHeight="1" x14ac:dyDescent="0.25">
      <c r="A23" s="346" t="s">
        <v>226</v>
      </c>
      <c r="B23" s="347" t="s">
        <v>226</v>
      </c>
      <c r="C23" s="154" t="s">
        <v>226</v>
      </c>
      <c r="D23" s="348" t="s">
        <v>226</v>
      </c>
      <c r="E23" s="348" t="s">
        <v>226</v>
      </c>
      <c r="F23" s="348" t="s">
        <v>226</v>
      </c>
      <c r="G23" s="348" t="s">
        <v>226</v>
      </c>
    </row>
    <row r="24" spans="1:8" s="74" customFormat="1" ht="19.5" customHeight="1" x14ac:dyDescent="0.25">
      <c r="A24" s="346"/>
      <c r="B24" s="347"/>
      <c r="C24" s="154"/>
      <c r="D24" s="348"/>
      <c r="E24" s="155"/>
      <c r="F24" s="347"/>
      <c r="G24" s="349"/>
    </row>
    <row r="25" spans="1:8" s="74" customFormat="1" ht="19.5" customHeight="1" x14ac:dyDescent="0.25">
      <c r="A25" s="346"/>
      <c r="B25" s="347"/>
      <c r="C25" s="154"/>
      <c r="D25" s="348"/>
      <c r="E25" s="155"/>
      <c r="F25" s="350"/>
      <c r="G25" s="351"/>
    </row>
    <row r="26" spans="1:8" s="74" customFormat="1" ht="19.5" customHeight="1" x14ac:dyDescent="0.25">
      <c r="A26" s="346"/>
      <c r="B26" s="154"/>
      <c r="C26" s="352"/>
      <c r="D26" s="348"/>
      <c r="E26" s="348"/>
      <c r="F26" s="155"/>
      <c r="G26" s="351"/>
    </row>
    <row r="27" spans="1:8" s="74" customFormat="1" ht="19.5" customHeight="1" x14ac:dyDescent="0.25">
      <c r="A27" s="346"/>
      <c r="B27" s="154"/>
      <c r="C27" s="348"/>
      <c r="D27" s="348"/>
      <c r="E27" s="348"/>
      <c r="F27" s="155"/>
      <c r="G27" s="349"/>
      <c r="H27" s="3"/>
    </row>
    <row r="28" spans="1:8" s="74" customFormat="1" ht="19.5" customHeight="1" x14ac:dyDescent="0.25">
      <c r="A28" s="346"/>
      <c r="B28" s="155"/>
      <c r="C28" s="154"/>
      <c r="D28" s="348"/>
      <c r="E28" s="155"/>
      <c r="F28" s="347"/>
      <c r="G28" s="347"/>
    </row>
    <row r="29" spans="1:8" s="74" customFormat="1" ht="19.5" customHeight="1" x14ac:dyDescent="0.25">
      <c r="A29" s="346"/>
      <c r="B29" s="155"/>
      <c r="C29" s="154"/>
      <c r="D29" s="348"/>
      <c r="E29" s="155"/>
      <c r="F29" s="155"/>
      <c r="G29" s="351"/>
    </row>
    <row r="30" spans="1:8" s="74" customFormat="1" ht="19.5" customHeight="1" x14ac:dyDescent="0.25">
      <c r="A30" s="346"/>
      <c r="B30" s="155"/>
      <c r="C30" s="154"/>
      <c r="D30" s="348"/>
      <c r="E30" s="155"/>
      <c r="F30" s="155"/>
      <c r="G30" s="351"/>
    </row>
    <row r="31" spans="1:8" s="74" customFormat="1" ht="19.5" customHeight="1" x14ac:dyDescent="0.25">
      <c r="A31" s="346"/>
      <c r="B31" s="155"/>
      <c r="C31" s="155"/>
      <c r="D31" s="348"/>
      <c r="E31" s="353"/>
      <c r="F31" s="155"/>
      <c r="G31" s="204"/>
    </row>
    <row r="32" spans="1:8" s="74" customFormat="1" ht="19.5" customHeight="1" x14ac:dyDescent="0.25">
      <c r="A32" s="346"/>
      <c r="B32" s="155"/>
      <c r="C32" s="155"/>
      <c r="D32" s="348"/>
      <c r="E32" s="353"/>
      <c r="F32" s="155"/>
      <c r="G32" s="204"/>
    </row>
    <row r="33" spans="1:7" s="74" customFormat="1" ht="19.5" customHeight="1" x14ac:dyDescent="0.25">
      <c r="A33" s="346"/>
      <c r="B33" s="155"/>
      <c r="C33" s="154"/>
      <c r="D33" s="348"/>
      <c r="E33" s="353"/>
      <c r="F33" s="155"/>
      <c r="G33" s="204"/>
    </row>
    <row r="34" spans="1:7" ht="19.5" customHeight="1" x14ac:dyDescent="0.2">
      <c r="A34" s="160"/>
    </row>
    <row r="35" spans="1:7" ht="19.5" customHeight="1" x14ac:dyDescent="0.2">
      <c r="A35" s="160"/>
      <c r="B35" s="148"/>
      <c r="C35" s="147"/>
      <c r="E35" s="129"/>
      <c r="G35" s="204"/>
    </row>
    <row r="36" spans="1:7" ht="19.5" customHeight="1" x14ac:dyDescent="0.2">
      <c r="A36" s="160"/>
      <c r="E36" s="175"/>
    </row>
    <row r="37" spans="1:7" ht="19.5" customHeight="1" x14ac:dyDescent="0.2">
      <c r="A37" s="160"/>
      <c r="E37" s="175"/>
    </row>
    <row r="38" spans="1:7" ht="19.5" customHeight="1" x14ac:dyDescent="0.2">
      <c r="A38" s="160"/>
      <c r="B38" s="163"/>
      <c r="E38" s="175"/>
    </row>
    <row r="39" spans="1:7" ht="19.5" customHeight="1" x14ac:dyDescent="0.2">
      <c r="A39" s="160"/>
      <c r="B39" s="161"/>
      <c r="C39" s="133"/>
      <c r="E39" s="175"/>
    </row>
    <row r="40" spans="1:7" ht="19.5" customHeight="1" x14ac:dyDescent="0.2">
      <c r="A40" s="160"/>
      <c r="B40" s="159"/>
      <c r="E40" s="175"/>
    </row>
    <row r="41" spans="1:7" ht="19.5" customHeight="1" x14ac:dyDescent="0.2">
      <c r="A41" s="160"/>
      <c r="B41" s="163"/>
      <c r="E41" s="175"/>
    </row>
    <row r="42" spans="1:7" ht="19.5" customHeight="1" x14ac:dyDescent="0.2">
      <c r="A42" s="160"/>
      <c r="B42" s="159"/>
    </row>
    <row r="43" spans="1:7" ht="19.5" customHeight="1" x14ac:dyDescent="0.2">
      <c r="A43" s="160"/>
      <c r="B43" s="159"/>
      <c r="E43" s="175"/>
      <c r="F43" s="176"/>
    </row>
    <row r="44" spans="1:7" ht="19.5" customHeight="1" x14ac:dyDescent="0.2">
      <c r="A44" s="160"/>
      <c r="B44" s="159"/>
      <c r="E44" s="175"/>
      <c r="F44" s="176"/>
    </row>
    <row r="45" spans="1:7" ht="19.5" customHeight="1" x14ac:dyDescent="0.2">
      <c r="A45" s="160"/>
      <c r="B45" s="159"/>
    </row>
    <row r="46" spans="1:7" ht="19.5" customHeight="1" x14ac:dyDescent="0.2">
      <c r="A46" s="160"/>
      <c r="B46" s="144"/>
      <c r="E46" s="175"/>
    </row>
    <row r="47" spans="1:7" ht="19.5" customHeight="1" x14ac:dyDescent="0.2">
      <c r="A47" s="160"/>
      <c r="B47" s="159"/>
      <c r="E47" s="175"/>
      <c r="F47" s="176"/>
    </row>
    <row r="48" spans="1:7" ht="19.5" customHeight="1" x14ac:dyDescent="0.2">
      <c r="A48" s="160"/>
      <c r="B48" s="144"/>
      <c r="E48" s="175"/>
    </row>
    <row r="49" spans="1:6" ht="19.5" customHeight="1" x14ac:dyDescent="0.2">
      <c r="A49" s="160"/>
      <c r="B49" s="159"/>
      <c r="E49" s="175"/>
    </row>
    <row r="50" spans="1:6" ht="19.5" customHeight="1" x14ac:dyDescent="0.2">
      <c r="A50" s="160"/>
      <c r="B50" s="163"/>
    </row>
    <row r="51" spans="1:6" ht="19.5" customHeight="1" x14ac:dyDescent="0.2">
      <c r="A51" s="160"/>
      <c r="B51" s="163"/>
      <c r="F51" s="175"/>
    </row>
    <row r="52" spans="1:6" ht="19.5" customHeight="1" x14ac:dyDescent="0.2">
      <c r="A52" s="160"/>
      <c r="B52" s="163"/>
    </row>
    <row r="53" spans="1:6" ht="19.5" customHeight="1" x14ac:dyDescent="0.2">
      <c r="A53" s="160"/>
      <c r="B53" s="159"/>
    </row>
    <row r="54" spans="1:6" ht="19.5" customHeight="1" x14ac:dyDescent="0.2">
      <c r="A54" s="160"/>
      <c r="B54" s="144"/>
    </row>
    <row r="55" spans="1:6" ht="19.5" customHeight="1" x14ac:dyDescent="0.2">
      <c r="A55"/>
      <c r="B55" s="163"/>
    </row>
    <row r="56" spans="1:6" ht="19.5" customHeight="1" x14ac:dyDescent="0.2">
      <c r="A56"/>
    </row>
    <row r="57" spans="1:6" ht="19.5" customHeight="1" x14ac:dyDescent="0.2">
      <c r="A57"/>
      <c r="B57" s="144"/>
      <c r="C57" s="156"/>
    </row>
    <row r="58" spans="1:6" ht="19.5" customHeight="1" x14ac:dyDescent="0.2">
      <c r="A58"/>
      <c r="B58"/>
      <c r="C58"/>
      <c r="D58"/>
      <c r="E58" s="189"/>
    </row>
    <row r="59" spans="1:6" ht="19.5" customHeight="1" x14ac:dyDescent="0.2">
      <c r="A59"/>
      <c r="B59"/>
      <c r="C59"/>
      <c r="D59"/>
      <c r="E59" s="189"/>
    </row>
    <row r="60" spans="1:6" ht="19.5" customHeight="1" x14ac:dyDescent="0.2">
      <c r="A60"/>
      <c r="B60"/>
      <c r="C60"/>
      <c r="D60"/>
      <c r="E60" s="189"/>
    </row>
    <row r="61" spans="1:6" ht="19.5" customHeight="1" x14ac:dyDescent="0.2">
      <c r="A61"/>
      <c r="B61"/>
      <c r="C61"/>
      <c r="D61"/>
      <c r="E61" s="189"/>
    </row>
    <row r="62" spans="1:6" ht="19.5" customHeight="1" x14ac:dyDescent="0.2">
      <c r="A62"/>
      <c r="B62"/>
      <c r="C62"/>
      <c r="D62"/>
      <c r="E62" s="189"/>
    </row>
    <row r="63" spans="1:6" ht="19.5" customHeight="1" x14ac:dyDescent="0.2">
      <c r="A63"/>
      <c r="B63"/>
      <c r="C63"/>
      <c r="D63"/>
      <c r="E63" s="189"/>
    </row>
    <row r="64" spans="1:6" ht="19.5" customHeight="1" x14ac:dyDescent="0.2">
      <c r="A64"/>
      <c r="B64"/>
      <c r="C64"/>
      <c r="D64"/>
      <c r="E64" s="189"/>
      <c r="F64"/>
    </row>
    <row r="65" spans="1:7" ht="19.5" customHeight="1" x14ac:dyDescent="0.2">
      <c r="A65"/>
      <c r="B65"/>
      <c r="C65"/>
      <c r="D65"/>
      <c r="E65" s="189"/>
      <c r="F65"/>
    </row>
    <row r="66" spans="1:7" ht="19.5" customHeight="1" x14ac:dyDescent="0.2">
      <c r="A66"/>
      <c r="B66"/>
      <c r="C66"/>
      <c r="D66"/>
      <c r="E66" s="189"/>
      <c r="F66"/>
    </row>
    <row r="67" spans="1:7" ht="19.5" customHeight="1" x14ac:dyDescent="0.2">
      <c r="A67"/>
      <c r="B67"/>
      <c r="C67"/>
      <c r="D67"/>
      <c r="E67" s="189"/>
      <c r="F67"/>
    </row>
    <row r="68" spans="1:7" ht="19.5" customHeight="1" x14ac:dyDescent="0.2">
      <c r="A68"/>
      <c r="B68"/>
      <c r="C68"/>
      <c r="D68"/>
      <c r="E68" s="189"/>
      <c r="F68"/>
    </row>
    <row r="69" spans="1:7" ht="19.5" customHeight="1" x14ac:dyDescent="0.2">
      <c r="A69" s="149"/>
      <c r="B69"/>
      <c r="C69"/>
      <c r="D69"/>
      <c r="E69" s="189"/>
      <c r="F69"/>
    </row>
    <row r="70" spans="1:7" ht="19.5" customHeight="1" x14ac:dyDescent="0.2">
      <c r="A70" s="149"/>
      <c r="B70"/>
      <c r="C70"/>
      <c r="D70"/>
      <c r="E70" s="189"/>
      <c r="F70"/>
      <c r="G70" s="196"/>
    </row>
    <row r="71" spans="1:7" ht="19.5" customHeight="1" x14ac:dyDescent="0.2">
      <c r="A71" s="149"/>
      <c r="B71"/>
      <c r="C71"/>
      <c r="D71"/>
      <c r="E71" s="189"/>
      <c r="F71"/>
      <c r="G71" s="196"/>
    </row>
    <row r="72" spans="1:7" ht="19.5" customHeight="1" x14ac:dyDescent="0.2">
      <c r="A72" s="149"/>
      <c r="B72" s="144"/>
      <c r="F72"/>
      <c r="G72" s="196"/>
    </row>
    <row r="73" spans="1:7" ht="19.5" customHeight="1" x14ac:dyDescent="0.2">
      <c r="A73" s="149"/>
      <c r="B73" s="163"/>
      <c r="F73"/>
      <c r="G73" s="196"/>
    </row>
    <row r="74" spans="1:7" ht="19.5" customHeight="1" x14ac:dyDescent="0.2">
      <c r="A74" s="149"/>
      <c r="B74" s="144"/>
      <c r="C74" s="156"/>
      <c r="F74"/>
      <c r="G74" s="196"/>
    </row>
    <row r="75" spans="1:7" ht="19.5" customHeight="1" x14ac:dyDescent="0.2">
      <c r="A75" s="149"/>
      <c r="B75" s="163"/>
      <c r="F75"/>
      <c r="G75" s="196"/>
    </row>
    <row r="76" spans="1:7" ht="19.5" customHeight="1" x14ac:dyDescent="0.2">
      <c r="A76" s="149"/>
      <c r="B76" s="159"/>
      <c r="F76"/>
      <c r="G76" s="196"/>
    </row>
    <row r="77" spans="1:7" ht="19.5" customHeight="1" x14ac:dyDescent="0.2">
      <c r="A77" s="149"/>
      <c r="B77" s="163"/>
      <c r="F77"/>
      <c r="G77" s="196"/>
    </row>
    <row r="78" spans="1:7" ht="19.5" customHeight="1" x14ac:dyDescent="0.2">
      <c r="A78" s="149"/>
      <c r="B78" s="159"/>
      <c r="G78" s="196"/>
    </row>
    <row r="79" spans="1:7" ht="19.5" customHeight="1" x14ac:dyDescent="0.2">
      <c r="A79" s="149"/>
      <c r="B79" s="163"/>
      <c r="C79" s="156"/>
      <c r="G79" s="196"/>
    </row>
    <row r="80" spans="1:7" ht="19.5" customHeight="1" x14ac:dyDescent="0.2">
      <c r="A80" s="149"/>
      <c r="B80" s="144"/>
      <c r="G80" s="196"/>
    </row>
    <row r="81" spans="1:7" ht="19.5" customHeight="1" x14ac:dyDescent="0.2">
      <c r="A81" s="149"/>
      <c r="B81" s="163"/>
      <c r="G81" s="196"/>
    </row>
    <row r="82" spans="1:7" ht="19.5" customHeight="1" x14ac:dyDescent="0.2">
      <c r="A82" s="149"/>
      <c r="B82" s="163"/>
      <c r="C82" s="156"/>
      <c r="G82" s="196"/>
    </row>
    <row r="83" spans="1:7" ht="19.5" customHeight="1" x14ac:dyDescent="0.2">
      <c r="A83" s="149"/>
      <c r="B83" s="163"/>
      <c r="G83" s="196"/>
    </row>
    <row r="84" spans="1:7" ht="19.5" customHeight="1" x14ac:dyDescent="0.2">
      <c r="A84" s="149"/>
      <c r="B84" s="163"/>
      <c r="C84" s="156"/>
      <c r="D84" s="164"/>
      <c r="E84" s="157"/>
    </row>
    <row r="85" spans="1:7" ht="19.5" customHeight="1" x14ac:dyDescent="0.2">
      <c r="A85" s="149"/>
      <c r="B85" s="163"/>
    </row>
    <row r="86" spans="1:7" ht="19.5" customHeight="1" x14ac:dyDescent="0.2">
      <c r="A86" s="149"/>
      <c r="B86" s="163"/>
      <c r="C86" s="156"/>
    </row>
    <row r="87" spans="1:7" ht="19.5" customHeight="1" x14ac:dyDescent="0.2">
      <c r="A87" s="149"/>
      <c r="B87" s="163"/>
      <c r="C87" s="156"/>
      <c r="D87" s="165"/>
      <c r="E87" s="227"/>
    </row>
    <row r="88" spans="1:7" ht="19.5" customHeight="1" x14ac:dyDescent="0.2">
      <c r="A88" s="149"/>
      <c r="B88" s="156"/>
      <c r="C88" s="158"/>
      <c r="D88" s="165"/>
      <c r="E88" s="227"/>
    </row>
    <row r="89" spans="1:7" ht="19.5" customHeight="1" x14ac:dyDescent="0.2">
      <c r="A89" s="149"/>
      <c r="B89" s="163"/>
      <c r="C89" s="156"/>
      <c r="D89" s="164"/>
      <c r="E89" s="157"/>
    </row>
    <row r="90" spans="1:7" ht="19.5" customHeight="1" x14ac:dyDescent="0.2">
      <c r="A90" s="149"/>
      <c r="B90" s="163"/>
      <c r="D90" s="164"/>
      <c r="E90" s="157"/>
      <c r="F90" s="159"/>
    </row>
    <row r="91" spans="1:7" ht="19.5" customHeight="1" x14ac:dyDescent="0.2">
      <c r="A91" s="149"/>
      <c r="B91" s="163"/>
      <c r="C91" s="156"/>
      <c r="D91" s="164"/>
      <c r="E91" s="157"/>
    </row>
    <row r="92" spans="1:7" ht="19.5" customHeight="1" x14ac:dyDescent="0.2">
      <c r="A92" s="149"/>
      <c r="B92" s="163"/>
      <c r="C92" s="156"/>
      <c r="D92" s="165"/>
      <c r="E92" s="227"/>
    </row>
    <row r="93" spans="1:7" ht="19.5" customHeight="1" x14ac:dyDescent="0.2">
      <c r="A93" s="149"/>
      <c r="B93" s="163"/>
      <c r="C93" s="156"/>
      <c r="D93" s="165"/>
      <c r="E93" s="227"/>
      <c r="F93" s="156"/>
    </row>
    <row r="94" spans="1:7" ht="19.5" customHeight="1" x14ac:dyDescent="0.2">
      <c r="A94" s="149"/>
      <c r="B94" s="163"/>
      <c r="C94" s="156"/>
      <c r="D94" s="165"/>
      <c r="E94" s="227"/>
      <c r="F94" s="156"/>
    </row>
    <row r="95" spans="1:7" ht="19.5" customHeight="1" x14ac:dyDescent="0.2">
      <c r="A95" s="149"/>
      <c r="B95" s="163"/>
      <c r="C95" s="158"/>
      <c r="D95" s="165"/>
      <c r="E95" s="227"/>
      <c r="F95" s="156"/>
    </row>
    <row r="96" spans="1:7" ht="19.5" customHeight="1" x14ac:dyDescent="0.2">
      <c r="A96" s="149"/>
      <c r="B96" s="163"/>
      <c r="C96" s="158"/>
      <c r="D96" s="164"/>
      <c r="E96" s="157"/>
      <c r="F96" s="156"/>
    </row>
    <row r="97" spans="1:7" ht="19.5" customHeight="1" x14ac:dyDescent="0.2">
      <c r="A97" s="149"/>
      <c r="B97" s="163"/>
      <c r="F97" s="156"/>
    </row>
    <row r="98" spans="1:7" ht="19.5" customHeight="1" x14ac:dyDescent="0.2">
      <c r="A98" s="149"/>
      <c r="B98" s="163"/>
      <c r="F98" s="156"/>
    </row>
    <row r="99" spans="1:7" ht="19.5" customHeight="1" x14ac:dyDescent="0.2">
      <c r="A99" s="149"/>
      <c r="B99" s="163"/>
      <c r="F99" s="156"/>
    </row>
    <row r="100" spans="1:7" ht="19.5" customHeight="1" x14ac:dyDescent="0.2">
      <c r="A100" s="149"/>
      <c r="B100" s="163"/>
      <c r="F100" s="156"/>
      <c r="G100" s="171"/>
    </row>
    <row r="101" spans="1:7" ht="19.5" customHeight="1" x14ac:dyDescent="0.2">
      <c r="A101" s="149"/>
      <c r="B101" s="163"/>
      <c r="F101" s="157"/>
      <c r="G101" s="171"/>
    </row>
    <row r="102" spans="1:7" ht="19.5" customHeight="1" x14ac:dyDescent="0.2">
      <c r="A102" s="149"/>
      <c r="B102" s="163"/>
      <c r="F102" s="157"/>
      <c r="G102" s="171"/>
    </row>
    <row r="103" spans="1:7" ht="19.5" customHeight="1" x14ac:dyDescent="0.2">
      <c r="A103" s="149"/>
      <c r="B103" s="163"/>
    </row>
    <row r="104" spans="1:7" ht="19.5" customHeight="1" x14ac:dyDescent="0.2">
      <c r="B104" s="163"/>
      <c r="G104" s="171"/>
    </row>
    <row r="105" spans="1:7" ht="19.5" customHeight="1" x14ac:dyDescent="0.2">
      <c r="B105" s="163"/>
      <c r="G105" s="171"/>
    </row>
    <row r="106" spans="1:7" ht="19.5" customHeight="1" x14ac:dyDescent="0.2">
      <c r="B106" s="163"/>
      <c r="G106" s="171"/>
    </row>
    <row r="107" spans="1:7" ht="19.5" customHeight="1" x14ac:dyDescent="0.2">
      <c r="G107" s="171"/>
    </row>
    <row r="108" spans="1:7" ht="19.5" customHeight="1" x14ac:dyDescent="0.2">
      <c r="G108" s="170"/>
    </row>
    <row r="109" spans="1:7" ht="19.5" customHeight="1" x14ac:dyDescent="0.2">
      <c r="G109" s="172"/>
    </row>
    <row r="112" spans="1:7" ht="19.5" customHeight="1" x14ac:dyDescent="0.2">
      <c r="C112" s="156"/>
      <c r="D112" s="164"/>
      <c r="E112" s="157"/>
    </row>
    <row r="113" spans="3:7" ht="19.5" customHeight="1" x14ac:dyDescent="0.2">
      <c r="C113" s="156"/>
      <c r="D113" s="164"/>
      <c r="E113" s="157"/>
    </row>
    <row r="114" spans="3:7" ht="19.5" customHeight="1" x14ac:dyDescent="0.2">
      <c r="C114" s="156"/>
      <c r="D114" s="164"/>
      <c r="E114" s="157"/>
    </row>
    <row r="116" spans="3:7" ht="19.5" customHeight="1" x14ac:dyDescent="0.2">
      <c r="C116" s="156"/>
      <c r="D116" s="164"/>
      <c r="E116" s="157"/>
    </row>
    <row r="118" spans="3:7" ht="19.5" customHeight="1" x14ac:dyDescent="0.2">
      <c r="F118" s="156"/>
    </row>
    <row r="119" spans="3:7" ht="19.5" customHeight="1" x14ac:dyDescent="0.2">
      <c r="F119" s="156"/>
    </row>
    <row r="120" spans="3:7" ht="19.5" customHeight="1" x14ac:dyDescent="0.2">
      <c r="F120" s="156"/>
    </row>
    <row r="122" spans="3:7" ht="19.5" customHeight="1" x14ac:dyDescent="0.2">
      <c r="F122" s="156"/>
    </row>
    <row r="125" spans="3:7" ht="19.5" customHeight="1" x14ac:dyDescent="0.2">
      <c r="G125" s="171"/>
    </row>
    <row r="126" spans="3:7" ht="19.5" customHeight="1" x14ac:dyDescent="0.2">
      <c r="G126" s="171"/>
    </row>
    <row r="127" spans="3:7" ht="19.5" customHeight="1" x14ac:dyDescent="0.2">
      <c r="G127" s="171"/>
    </row>
    <row r="129" spans="7:7" ht="19.5" customHeight="1" x14ac:dyDescent="0.2">
      <c r="G129" s="171"/>
    </row>
    <row r="148" spans="7:7" ht="19.5" customHeight="1" x14ac:dyDescent="0.2">
      <c r="G148" s="174"/>
    </row>
    <row r="163" spans="7:7" ht="19.5" customHeight="1" x14ac:dyDescent="0.2">
      <c r="G163" s="174"/>
    </row>
    <row r="203" spans="1:3" ht="19.5" customHeight="1" x14ac:dyDescent="0.2">
      <c r="A203" s="151"/>
    </row>
    <row r="205" spans="1:3" ht="19.5" customHeight="1" x14ac:dyDescent="0.2">
      <c r="A205" s="151"/>
    </row>
    <row r="206" spans="1:3" ht="19.5" customHeight="1" x14ac:dyDescent="0.2">
      <c r="A206" s="151"/>
      <c r="B206" s="157"/>
      <c r="C206" s="158"/>
    </row>
    <row r="208" spans="1:3" ht="19.5" customHeight="1" x14ac:dyDescent="0.2">
      <c r="B208" s="157"/>
      <c r="C208" s="159"/>
    </row>
    <row r="209" spans="2:3" ht="19.5" customHeight="1" x14ac:dyDescent="0.2">
      <c r="B209" s="157"/>
      <c r="C209" s="159"/>
    </row>
  </sheetData>
  <phoneticPr fontId="0" type="noConversion"/>
  <pageMargins left="0.75" right="0.75" top="1" bottom="1" header="0.5" footer="0.5"/>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2"/>
  <sheetViews>
    <sheetView topLeftCell="C7" workbookViewId="0">
      <selection activeCell="D1" sqref="D1:I26"/>
    </sheetView>
  </sheetViews>
  <sheetFormatPr defaultColWidth="8.6640625" defaultRowHeight="15" x14ac:dyDescent="0.2"/>
  <cols>
    <col min="1" max="1" width="12.33203125" style="118" bestFit="1" customWidth="1"/>
    <col min="2" max="2" width="6.6640625" style="118" customWidth="1"/>
    <col min="3" max="3" width="7.33203125" style="264" customWidth="1"/>
    <col min="4" max="4" width="12.109375" style="128" customWidth="1"/>
    <col min="5" max="5" width="12.44140625" style="128" customWidth="1"/>
    <col min="6" max="6" width="11.88671875" style="193" customWidth="1"/>
    <col min="7" max="7" width="10.6640625" style="128" customWidth="1"/>
    <col min="8" max="9" width="12" style="193" customWidth="1"/>
    <col min="10" max="10" width="62.88671875" style="11" customWidth="1"/>
  </cols>
  <sheetData>
    <row r="1" spans="1:10" ht="15.75" x14ac:dyDescent="0.25">
      <c r="A1" s="216" t="s">
        <v>14</v>
      </c>
      <c r="B1" s="166" t="s">
        <v>5</v>
      </c>
      <c r="C1" s="262" t="s">
        <v>6</v>
      </c>
      <c r="D1" s="155" t="s">
        <v>217</v>
      </c>
      <c r="E1" s="128" t="s">
        <v>216</v>
      </c>
      <c r="F1" s="155" t="s">
        <v>217</v>
      </c>
      <c r="G1" s="128" t="s">
        <v>216</v>
      </c>
      <c r="H1" s="155" t="s">
        <v>217</v>
      </c>
      <c r="I1" s="193" t="s">
        <v>216</v>
      </c>
      <c r="J1" s="77" t="s">
        <v>0</v>
      </c>
    </row>
    <row r="2" spans="1:10" ht="28.5" x14ac:dyDescent="0.2">
      <c r="A2" s="126" t="str">
        <f>Cover_Sheet!A9</f>
        <v>GGLIV-17-03</v>
      </c>
      <c r="B2" s="255">
        <v>18</v>
      </c>
      <c r="C2" s="235">
        <v>23</v>
      </c>
      <c r="D2" s="193" t="s">
        <v>456</v>
      </c>
      <c r="E2" s="193">
        <v>5</v>
      </c>
      <c r="F2" s="155" t="s">
        <v>151</v>
      </c>
      <c r="G2" s="193">
        <v>5</v>
      </c>
      <c r="J2" s="267" t="s">
        <v>474</v>
      </c>
    </row>
    <row r="3" spans="1:10" s="108" customFormat="1" ht="28.5" x14ac:dyDescent="0.2">
      <c r="A3" s="126" t="str">
        <f>A2</f>
        <v>GGLIV-17-03</v>
      </c>
      <c r="B3" s="143">
        <f>+C2</f>
        <v>23</v>
      </c>
      <c r="C3" s="263">
        <v>23.5</v>
      </c>
      <c r="D3" s="155" t="s">
        <v>472</v>
      </c>
      <c r="E3" s="193">
        <v>7</v>
      </c>
      <c r="F3" s="193"/>
      <c r="G3" s="193"/>
      <c r="H3" s="193"/>
      <c r="I3" s="193"/>
      <c r="J3" s="267" t="s">
        <v>475</v>
      </c>
    </row>
    <row r="4" spans="1:10" s="108" customFormat="1" ht="15.75" x14ac:dyDescent="0.2">
      <c r="A4" s="126" t="str">
        <f t="shared" ref="A4:A25" si="0">A3</f>
        <v>GGLIV-17-03</v>
      </c>
      <c r="B4" s="143">
        <f t="shared" ref="B4:B25" si="1">+C3</f>
        <v>23.5</v>
      </c>
      <c r="C4" s="263">
        <v>26.7</v>
      </c>
      <c r="D4" s="193" t="s">
        <v>160</v>
      </c>
      <c r="E4" s="193">
        <v>1</v>
      </c>
      <c r="F4" s="155" t="s">
        <v>151</v>
      </c>
      <c r="G4" s="193">
        <v>1</v>
      </c>
      <c r="H4" s="193" t="s">
        <v>141</v>
      </c>
      <c r="I4" s="193">
        <v>1</v>
      </c>
      <c r="J4" s="267" t="s">
        <v>478</v>
      </c>
    </row>
    <row r="5" spans="1:10" s="108" customFormat="1" ht="28.5" x14ac:dyDescent="0.2">
      <c r="A5" s="126" t="str">
        <f t="shared" si="0"/>
        <v>GGLIV-17-03</v>
      </c>
      <c r="B5" s="143">
        <f t="shared" si="1"/>
        <v>26.7</v>
      </c>
      <c r="C5" s="263">
        <v>30.1</v>
      </c>
      <c r="D5" s="193" t="s">
        <v>160</v>
      </c>
      <c r="E5" s="193">
        <v>1</v>
      </c>
      <c r="F5" s="155" t="s">
        <v>151</v>
      </c>
      <c r="G5" s="193">
        <v>1</v>
      </c>
      <c r="H5" s="155" t="s">
        <v>151</v>
      </c>
      <c r="I5" s="193">
        <v>5</v>
      </c>
      <c r="J5" s="267" t="s">
        <v>477</v>
      </c>
    </row>
    <row r="6" spans="1:10" s="108" customFormat="1" ht="28.5" x14ac:dyDescent="0.2">
      <c r="A6" s="126" t="str">
        <f t="shared" si="0"/>
        <v>GGLIV-17-03</v>
      </c>
      <c r="B6" s="143">
        <v>33.15</v>
      </c>
      <c r="C6" s="235">
        <v>41.5</v>
      </c>
      <c r="D6" s="193" t="s">
        <v>160</v>
      </c>
      <c r="E6" s="193">
        <v>1</v>
      </c>
      <c r="F6" s="155" t="s">
        <v>151</v>
      </c>
      <c r="G6" s="193">
        <v>1</v>
      </c>
      <c r="H6" s="193" t="s">
        <v>141</v>
      </c>
      <c r="I6" s="193">
        <v>1</v>
      </c>
      <c r="J6" s="267" t="s">
        <v>479</v>
      </c>
    </row>
    <row r="7" spans="1:10" s="108" customFormat="1" ht="15.75" customHeight="1" x14ac:dyDescent="0.2">
      <c r="A7" s="279" t="str">
        <f t="shared" si="0"/>
        <v>GGLIV-17-03</v>
      </c>
      <c r="B7" s="143">
        <f t="shared" si="1"/>
        <v>41.5</v>
      </c>
      <c r="C7" s="280">
        <v>54.22</v>
      </c>
      <c r="D7" s="193" t="s">
        <v>481</v>
      </c>
      <c r="E7" s="193">
        <v>3</v>
      </c>
      <c r="F7" s="193" t="s">
        <v>160</v>
      </c>
      <c r="G7" s="193">
        <v>1</v>
      </c>
      <c r="H7" s="193" t="s">
        <v>151</v>
      </c>
      <c r="I7" s="193">
        <v>1</v>
      </c>
      <c r="J7" s="267" t="s">
        <v>480</v>
      </c>
    </row>
    <row r="8" spans="1:10" s="108" customFormat="1" ht="28.5" x14ac:dyDescent="0.2">
      <c r="A8" s="126" t="str">
        <f t="shared" si="0"/>
        <v>GGLIV-17-03</v>
      </c>
      <c r="B8" s="143">
        <f t="shared" si="1"/>
        <v>54.22</v>
      </c>
      <c r="C8" s="263">
        <v>57.5</v>
      </c>
      <c r="D8" s="193" t="s">
        <v>160</v>
      </c>
      <c r="E8" s="193">
        <v>1</v>
      </c>
      <c r="F8" s="155" t="s">
        <v>151</v>
      </c>
      <c r="G8" s="193">
        <v>1</v>
      </c>
      <c r="H8" s="193" t="s">
        <v>141</v>
      </c>
      <c r="I8" s="193">
        <v>1</v>
      </c>
      <c r="J8" s="267" t="s">
        <v>479</v>
      </c>
    </row>
    <row r="9" spans="1:10" s="108" customFormat="1" x14ac:dyDescent="0.2">
      <c r="A9" s="126" t="str">
        <f t="shared" si="0"/>
        <v>GGLIV-17-03</v>
      </c>
      <c r="B9" s="143">
        <f t="shared" si="1"/>
        <v>57.5</v>
      </c>
      <c r="C9" s="263">
        <v>60.3</v>
      </c>
      <c r="D9" s="193" t="s">
        <v>472</v>
      </c>
      <c r="E9" s="193">
        <v>7</v>
      </c>
      <c r="F9" s="302"/>
      <c r="G9" s="302"/>
      <c r="H9" s="193"/>
      <c r="I9" s="302"/>
      <c r="J9" s="267" t="s">
        <v>482</v>
      </c>
    </row>
    <row r="10" spans="1:10" s="108" customFormat="1" ht="28.5" x14ac:dyDescent="0.2">
      <c r="A10" s="126" t="str">
        <f t="shared" si="0"/>
        <v>GGLIV-17-03</v>
      </c>
      <c r="B10" s="143">
        <f t="shared" si="1"/>
        <v>60.3</v>
      </c>
      <c r="C10" s="263">
        <v>66.5</v>
      </c>
      <c r="D10" s="193" t="s">
        <v>160</v>
      </c>
      <c r="E10" s="193">
        <v>1</v>
      </c>
      <c r="F10" s="155" t="s">
        <v>151</v>
      </c>
      <c r="G10" s="193">
        <v>1</v>
      </c>
      <c r="H10" s="193" t="s">
        <v>141</v>
      </c>
      <c r="I10" s="193">
        <v>1</v>
      </c>
      <c r="J10" s="267" t="s">
        <v>479</v>
      </c>
    </row>
    <row r="11" spans="1:10" x14ac:dyDescent="0.2">
      <c r="A11" s="126" t="str">
        <f t="shared" si="0"/>
        <v>GGLIV-17-03</v>
      </c>
      <c r="B11" s="143">
        <f t="shared" si="1"/>
        <v>66.5</v>
      </c>
      <c r="C11" s="235">
        <v>68.55</v>
      </c>
      <c r="D11" s="193" t="s">
        <v>472</v>
      </c>
      <c r="E11" s="193">
        <v>5</v>
      </c>
      <c r="F11" s="193" t="s">
        <v>151</v>
      </c>
      <c r="G11" s="193">
        <v>5</v>
      </c>
      <c r="H11" s="193" t="s">
        <v>481</v>
      </c>
      <c r="I11" s="193">
        <v>5</v>
      </c>
      <c r="J11" s="281" t="s">
        <v>483</v>
      </c>
    </row>
    <row r="12" spans="1:10" x14ac:dyDescent="0.2">
      <c r="A12" s="126" t="str">
        <f t="shared" si="0"/>
        <v>GGLIV-17-03</v>
      </c>
      <c r="B12" s="143">
        <f t="shared" si="1"/>
        <v>68.55</v>
      </c>
      <c r="C12" s="235">
        <v>68.7</v>
      </c>
      <c r="D12" s="193" t="s">
        <v>160</v>
      </c>
      <c r="E12" s="193">
        <v>7</v>
      </c>
      <c r="F12" s="309"/>
      <c r="G12" s="309"/>
      <c r="J12" s="267" t="s">
        <v>484</v>
      </c>
    </row>
    <row r="13" spans="1:10" x14ac:dyDescent="0.2">
      <c r="A13" s="126" t="str">
        <f t="shared" si="0"/>
        <v>GGLIV-17-03</v>
      </c>
      <c r="B13" s="143">
        <f t="shared" si="1"/>
        <v>68.7</v>
      </c>
      <c r="C13" s="235">
        <v>91.5</v>
      </c>
      <c r="D13" s="193" t="s">
        <v>472</v>
      </c>
      <c r="E13" s="193">
        <v>5</v>
      </c>
      <c r="F13" s="193" t="s">
        <v>151</v>
      </c>
      <c r="G13" s="193">
        <v>5</v>
      </c>
      <c r="H13" s="193" t="s">
        <v>481</v>
      </c>
      <c r="I13" s="193">
        <v>5</v>
      </c>
      <c r="J13" s="281" t="s">
        <v>483</v>
      </c>
    </row>
    <row r="14" spans="1:10" ht="17.25" customHeight="1" x14ac:dyDescent="0.2">
      <c r="A14" s="126" t="str">
        <f t="shared" si="0"/>
        <v>GGLIV-17-03</v>
      </c>
      <c r="B14" s="143">
        <f t="shared" si="1"/>
        <v>91.5</v>
      </c>
      <c r="C14" s="235">
        <v>93</v>
      </c>
      <c r="D14" s="193" t="s">
        <v>481</v>
      </c>
      <c r="E14" s="193">
        <v>7</v>
      </c>
      <c r="G14" s="193"/>
      <c r="J14" s="281" t="s">
        <v>485</v>
      </c>
    </row>
    <row r="15" spans="1:10" ht="28.5" x14ac:dyDescent="0.2">
      <c r="A15" s="126" t="str">
        <f t="shared" si="0"/>
        <v>GGLIV-17-03</v>
      </c>
      <c r="B15" s="143">
        <f t="shared" si="1"/>
        <v>93</v>
      </c>
      <c r="C15" s="194">
        <v>100.37</v>
      </c>
      <c r="D15" s="193" t="s">
        <v>160</v>
      </c>
      <c r="E15" s="193">
        <v>1</v>
      </c>
      <c r="F15" s="155" t="s">
        <v>151</v>
      </c>
      <c r="G15" s="193">
        <v>1</v>
      </c>
      <c r="H15" s="193" t="s">
        <v>141</v>
      </c>
      <c r="I15" s="193">
        <v>1</v>
      </c>
      <c r="J15" s="267" t="s">
        <v>479</v>
      </c>
    </row>
    <row r="16" spans="1:10" ht="28.5" x14ac:dyDescent="0.2">
      <c r="A16" s="126" t="str">
        <f t="shared" si="0"/>
        <v>GGLIV-17-03</v>
      </c>
      <c r="B16" s="143">
        <f t="shared" si="1"/>
        <v>100.37</v>
      </c>
      <c r="C16" s="257">
        <v>103.2</v>
      </c>
      <c r="D16" s="193" t="s">
        <v>481</v>
      </c>
      <c r="E16" s="193">
        <v>1</v>
      </c>
      <c r="F16" s="193" t="s">
        <v>476</v>
      </c>
      <c r="G16" s="193">
        <v>5</v>
      </c>
      <c r="J16" s="281" t="s">
        <v>486</v>
      </c>
    </row>
    <row r="17" spans="1:10" x14ac:dyDescent="0.2">
      <c r="A17" s="126" t="str">
        <f t="shared" si="0"/>
        <v>GGLIV-17-03</v>
      </c>
      <c r="B17" s="143">
        <f t="shared" si="1"/>
        <v>103.2</v>
      </c>
      <c r="C17" s="194">
        <v>106.66</v>
      </c>
      <c r="D17" s="255" t="s">
        <v>151</v>
      </c>
      <c r="E17" s="255">
        <v>5</v>
      </c>
      <c r="F17" s="255" t="s">
        <v>160</v>
      </c>
      <c r="G17" s="255">
        <v>3</v>
      </c>
      <c r="H17" s="255" t="s">
        <v>141</v>
      </c>
      <c r="I17" s="255">
        <v>3</v>
      </c>
      <c r="J17" s="276" t="s">
        <v>487</v>
      </c>
    </row>
    <row r="18" spans="1:10" x14ac:dyDescent="0.2">
      <c r="A18" s="126" t="str">
        <f t="shared" si="0"/>
        <v>GGLIV-17-03</v>
      </c>
      <c r="B18" s="143">
        <v>108.9</v>
      </c>
      <c r="C18" s="210">
        <v>111</v>
      </c>
      <c r="D18" s="255" t="s">
        <v>151</v>
      </c>
      <c r="E18" s="255">
        <v>5</v>
      </c>
      <c r="F18" s="255" t="s">
        <v>160</v>
      </c>
      <c r="G18" s="255">
        <v>3</v>
      </c>
      <c r="H18" s="255" t="s">
        <v>141</v>
      </c>
      <c r="I18" s="255">
        <v>3</v>
      </c>
      <c r="J18" s="344" t="s">
        <v>487</v>
      </c>
    </row>
    <row r="19" spans="1:10" x14ac:dyDescent="0.2">
      <c r="A19" s="126" t="str">
        <f t="shared" si="0"/>
        <v>GGLIV-17-03</v>
      </c>
      <c r="B19" s="143">
        <f t="shared" si="1"/>
        <v>111</v>
      </c>
      <c r="C19" s="194">
        <v>116.32</v>
      </c>
      <c r="D19" s="255" t="s">
        <v>151</v>
      </c>
      <c r="E19" s="193">
        <v>3</v>
      </c>
      <c r="F19" s="193" t="s">
        <v>481</v>
      </c>
      <c r="G19" s="193">
        <v>1</v>
      </c>
      <c r="H19" s="193" t="s">
        <v>472</v>
      </c>
      <c r="I19" s="193">
        <v>5</v>
      </c>
      <c r="J19" s="203" t="s">
        <v>488</v>
      </c>
    </row>
    <row r="20" spans="1:10" ht="28.5" x14ac:dyDescent="0.2">
      <c r="A20" s="126" t="str">
        <f t="shared" si="0"/>
        <v>GGLIV-17-03</v>
      </c>
      <c r="B20" s="143">
        <f t="shared" si="1"/>
        <v>116.32</v>
      </c>
      <c r="C20" s="210">
        <v>128.5</v>
      </c>
      <c r="D20" s="255" t="s">
        <v>151</v>
      </c>
      <c r="E20" s="193">
        <v>1</v>
      </c>
      <c r="F20" s="193" t="s">
        <v>481</v>
      </c>
      <c r="G20" s="193">
        <v>3</v>
      </c>
      <c r="H20" s="193" t="s">
        <v>160</v>
      </c>
      <c r="I20" s="193">
        <v>3</v>
      </c>
      <c r="J20" s="281" t="s">
        <v>489</v>
      </c>
    </row>
    <row r="21" spans="1:10" ht="42.75" x14ac:dyDescent="0.2">
      <c r="A21" s="126" t="str">
        <f t="shared" si="0"/>
        <v>GGLIV-17-03</v>
      </c>
      <c r="B21" s="143">
        <f t="shared" si="1"/>
        <v>128.5</v>
      </c>
      <c r="C21" s="158">
        <v>132.5</v>
      </c>
      <c r="D21" s="193" t="s">
        <v>481</v>
      </c>
      <c r="E21" s="193">
        <v>3</v>
      </c>
      <c r="F21" s="193" t="s">
        <v>160</v>
      </c>
      <c r="G21" s="193">
        <v>5</v>
      </c>
      <c r="H21" s="193" t="s">
        <v>472</v>
      </c>
      <c r="I21" s="193">
        <v>5</v>
      </c>
      <c r="J21" s="281" t="s">
        <v>490</v>
      </c>
    </row>
    <row r="22" spans="1:10" x14ac:dyDescent="0.2">
      <c r="A22" s="126" t="str">
        <f t="shared" si="0"/>
        <v>GGLIV-17-03</v>
      </c>
      <c r="B22" s="143">
        <f t="shared" si="1"/>
        <v>132.5</v>
      </c>
      <c r="C22" s="210">
        <v>145</v>
      </c>
      <c r="D22" s="193" t="s">
        <v>481</v>
      </c>
      <c r="E22" s="193">
        <v>1</v>
      </c>
      <c r="F22" s="193" t="s">
        <v>151</v>
      </c>
      <c r="G22" s="193">
        <v>1</v>
      </c>
      <c r="J22" s="281" t="s">
        <v>491</v>
      </c>
    </row>
    <row r="23" spans="1:10" x14ac:dyDescent="0.2">
      <c r="A23" s="126" t="str">
        <f t="shared" si="0"/>
        <v>GGLIV-17-03</v>
      </c>
      <c r="B23" s="143">
        <f t="shared" si="1"/>
        <v>145</v>
      </c>
      <c r="C23" s="158">
        <v>151</v>
      </c>
      <c r="D23" s="193" t="s">
        <v>160</v>
      </c>
      <c r="E23" s="193">
        <v>5</v>
      </c>
      <c r="F23" s="193" t="s">
        <v>472</v>
      </c>
      <c r="G23" s="193">
        <v>3</v>
      </c>
      <c r="H23" s="193" t="s">
        <v>151</v>
      </c>
      <c r="I23" s="193">
        <v>3</v>
      </c>
      <c r="J23" s="203" t="s">
        <v>492</v>
      </c>
    </row>
    <row r="24" spans="1:10" x14ac:dyDescent="0.2">
      <c r="A24" s="126" t="str">
        <f t="shared" si="0"/>
        <v>GGLIV-17-03</v>
      </c>
      <c r="B24" s="143">
        <f t="shared" si="1"/>
        <v>151</v>
      </c>
      <c r="C24" s="210">
        <v>155</v>
      </c>
      <c r="D24" s="193" t="s">
        <v>481</v>
      </c>
      <c r="E24" s="193">
        <v>1</v>
      </c>
      <c r="F24" s="193" t="s">
        <v>151</v>
      </c>
      <c r="G24" s="193">
        <v>1</v>
      </c>
      <c r="H24" s="143"/>
      <c r="I24" s="143"/>
      <c r="J24" s="281" t="s">
        <v>493</v>
      </c>
    </row>
    <row r="25" spans="1:10" x14ac:dyDescent="0.2">
      <c r="A25" s="126" t="str">
        <f t="shared" si="0"/>
        <v>GGLIV-17-03</v>
      </c>
      <c r="B25" s="143">
        <f t="shared" si="1"/>
        <v>155</v>
      </c>
      <c r="C25" s="158">
        <v>180</v>
      </c>
      <c r="D25" s="143" t="s">
        <v>141</v>
      </c>
      <c r="E25" s="143">
        <v>5</v>
      </c>
      <c r="G25" s="193"/>
      <c r="J25" s="281" t="s">
        <v>494</v>
      </c>
    </row>
    <row r="26" spans="1:10" s="74" customFormat="1" ht="15.75" x14ac:dyDescent="0.25">
      <c r="A26" s="345" t="s">
        <v>226</v>
      </c>
      <c r="B26" s="345" t="s">
        <v>226</v>
      </c>
      <c r="C26" s="345" t="s">
        <v>226</v>
      </c>
      <c r="D26" s="345" t="s">
        <v>226</v>
      </c>
      <c r="E26" s="345" t="s">
        <v>226</v>
      </c>
      <c r="F26" s="345" t="s">
        <v>226</v>
      </c>
      <c r="G26" s="345" t="s">
        <v>226</v>
      </c>
      <c r="H26" s="345" t="s">
        <v>226</v>
      </c>
      <c r="I26" s="345" t="s">
        <v>226</v>
      </c>
      <c r="J26" s="345" t="s">
        <v>226</v>
      </c>
    </row>
    <row r="27" spans="1:10" s="74" customFormat="1" ht="15.75" x14ac:dyDescent="0.25">
      <c r="A27" s="345"/>
      <c r="B27" s="354"/>
      <c r="C27" s="262"/>
      <c r="D27" s="155"/>
      <c r="E27" s="155"/>
      <c r="F27" s="155"/>
      <c r="G27" s="155"/>
      <c r="H27" s="155"/>
      <c r="I27" s="155"/>
      <c r="J27" s="350"/>
    </row>
    <row r="28" spans="1:10" s="74" customFormat="1" ht="15.75" x14ac:dyDescent="0.25">
      <c r="A28" s="345"/>
      <c r="B28" s="354"/>
      <c r="C28" s="262"/>
      <c r="D28" s="155"/>
      <c r="E28" s="155"/>
      <c r="F28" s="155"/>
      <c r="G28" s="155"/>
      <c r="H28" s="155"/>
      <c r="I28" s="155"/>
      <c r="J28" s="350"/>
    </row>
    <row r="29" spans="1:10" s="74" customFormat="1" ht="15.75" x14ac:dyDescent="0.25">
      <c r="A29" s="345"/>
      <c r="B29" s="354"/>
      <c r="C29" s="262"/>
      <c r="D29" s="370" t="s">
        <v>515</v>
      </c>
      <c r="E29" s="370">
        <v>1</v>
      </c>
      <c r="F29" s="370" t="s">
        <v>120</v>
      </c>
      <c r="G29" s="155"/>
      <c r="H29" s="155"/>
      <c r="I29" s="155"/>
      <c r="J29" s="350"/>
    </row>
    <row r="30" spans="1:10" s="74" customFormat="1" ht="13.5" customHeight="1" x14ac:dyDescent="0.25">
      <c r="A30" s="345"/>
      <c r="B30" s="354"/>
      <c r="C30" s="262"/>
      <c r="D30" s="370"/>
      <c r="E30" s="370">
        <v>3</v>
      </c>
      <c r="F30" s="370" t="s">
        <v>105</v>
      </c>
      <c r="G30" s="155"/>
      <c r="H30" s="155"/>
      <c r="I30" s="155"/>
      <c r="J30" s="355"/>
    </row>
    <row r="31" spans="1:10" s="74" customFormat="1" ht="15.75" x14ac:dyDescent="0.25">
      <c r="A31" s="345"/>
      <c r="B31" s="354"/>
      <c r="C31" s="262"/>
      <c r="D31" s="370"/>
      <c r="E31" s="370">
        <v>5</v>
      </c>
      <c r="F31" s="370" t="s">
        <v>93</v>
      </c>
      <c r="G31" s="155"/>
      <c r="H31" s="155"/>
      <c r="I31" s="155"/>
      <c r="J31" s="355"/>
    </row>
    <row r="32" spans="1:10" s="74" customFormat="1" ht="15.75" x14ac:dyDescent="0.25">
      <c r="A32" s="345"/>
      <c r="B32" s="354"/>
      <c r="C32" s="262"/>
      <c r="D32" s="370"/>
      <c r="E32" s="370">
        <v>7</v>
      </c>
      <c r="F32" s="370" t="s">
        <v>473</v>
      </c>
      <c r="G32" s="155"/>
      <c r="H32" s="155"/>
      <c r="I32" s="155"/>
      <c r="J32" s="355"/>
    </row>
    <row r="33" spans="1:10" s="74" customFormat="1" ht="15.75" x14ac:dyDescent="0.25">
      <c r="A33" s="345"/>
      <c r="B33" s="354"/>
      <c r="C33" s="262"/>
      <c r="D33" s="155"/>
      <c r="E33" s="155"/>
      <c r="F33" s="155"/>
      <c r="G33" s="155"/>
      <c r="H33" s="155"/>
      <c r="I33" s="155"/>
      <c r="J33" s="355"/>
    </row>
    <row r="34" spans="1:10" s="74" customFormat="1" ht="15.75" x14ac:dyDescent="0.25">
      <c r="A34" s="345"/>
      <c r="B34" s="354"/>
      <c r="C34" s="262"/>
      <c r="D34" s="155"/>
      <c r="E34" s="155"/>
      <c r="F34" s="155"/>
      <c r="G34" s="155"/>
      <c r="H34" s="155"/>
      <c r="I34" s="155"/>
      <c r="J34" s="355"/>
    </row>
    <row r="35" spans="1:10" s="74" customFormat="1" ht="15.75" x14ac:dyDescent="0.25">
      <c r="A35" s="155"/>
      <c r="B35" s="354"/>
      <c r="C35" s="262"/>
      <c r="D35" s="155"/>
      <c r="E35" s="155"/>
      <c r="F35" s="155"/>
      <c r="G35" s="155"/>
      <c r="H35" s="155"/>
      <c r="I35" s="155"/>
      <c r="J35" s="355"/>
    </row>
    <row r="36" spans="1:10" s="74" customFormat="1" ht="15.75" x14ac:dyDescent="0.25">
      <c r="A36" s="155"/>
      <c r="B36" s="155"/>
      <c r="C36" s="237"/>
      <c r="D36" s="155"/>
      <c r="E36" s="155"/>
      <c r="F36" s="155"/>
      <c r="G36" s="155"/>
      <c r="H36" s="155"/>
      <c r="I36" s="155"/>
      <c r="J36" s="355"/>
    </row>
    <row r="37" spans="1:10" s="74" customFormat="1" ht="15.75" x14ac:dyDescent="0.25">
      <c r="A37" s="155"/>
      <c r="B37" s="155"/>
      <c r="C37" s="237"/>
      <c r="D37" s="155"/>
      <c r="E37" s="155"/>
      <c r="F37" s="155"/>
      <c r="G37" s="155"/>
      <c r="H37" s="155"/>
      <c r="I37" s="155"/>
      <c r="J37" s="355"/>
    </row>
    <row r="38" spans="1:10" s="74" customFormat="1" ht="15.75" x14ac:dyDescent="0.25">
      <c r="A38" s="155"/>
      <c r="B38" s="155"/>
      <c r="C38" s="237"/>
      <c r="D38" s="155"/>
      <c r="E38" s="155"/>
      <c r="F38" s="155"/>
      <c r="G38" s="155"/>
      <c r="H38" s="155"/>
      <c r="I38" s="155"/>
      <c r="J38" s="355"/>
    </row>
    <row r="39" spans="1:10" x14ac:dyDescent="0.2">
      <c r="A39" s="128"/>
      <c r="B39" s="128"/>
      <c r="C39" s="137"/>
      <c r="F39" s="273"/>
      <c r="G39"/>
      <c r="H39" s="189"/>
      <c r="I39" s="189"/>
      <c r="J39" s="114"/>
    </row>
    <row r="40" spans="1:10" x14ac:dyDescent="0.2">
      <c r="A40" s="128"/>
      <c r="B40" s="128"/>
      <c r="C40" s="137"/>
      <c r="F40" s="267"/>
      <c r="G40"/>
      <c r="H40" s="189"/>
      <c r="I40" s="189"/>
      <c r="J40" s="114"/>
    </row>
    <row r="41" spans="1:10" ht="14.25" customHeight="1" x14ac:dyDescent="0.2">
      <c r="A41" s="128"/>
      <c r="B41" s="128"/>
      <c r="C41" s="137"/>
      <c r="F41" s="267"/>
      <c r="G41"/>
      <c r="H41" s="189"/>
      <c r="I41" s="189"/>
      <c r="J41" s="114"/>
    </row>
    <row r="42" spans="1:10" x14ac:dyDescent="0.2">
      <c r="A42" s="128"/>
      <c r="B42" s="128"/>
      <c r="C42" s="137"/>
      <c r="F42" s="267"/>
      <c r="G42"/>
      <c r="H42" s="189"/>
      <c r="I42" s="189"/>
      <c r="J42" s="114"/>
    </row>
    <row r="43" spans="1:10" x14ac:dyDescent="0.2">
      <c r="A43" s="128"/>
      <c r="B43" s="128"/>
      <c r="C43" s="137"/>
      <c r="F43" s="267"/>
      <c r="G43"/>
      <c r="H43" s="189"/>
      <c r="I43" s="189"/>
      <c r="J43" s="114"/>
    </row>
    <row r="44" spans="1:10" x14ac:dyDescent="0.2">
      <c r="A44" s="128"/>
      <c r="B44" s="128"/>
      <c r="C44" s="137"/>
      <c r="F44" s="267"/>
      <c r="G44"/>
      <c r="H44" s="189"/>
      <c r="I44" s="189"/>
      <c r="J44" s="77"/>
    </row>
    <row r="45" spans="1:10" x14ac:dyDescent="0.2">
      <c r="A45" s="128"/>
      <c r="B45" s="128"/>
      <c r="C45" s="137"/>
      <c r="F45" s="267"/>
      <c r="G45"/>
      <c r="H45" s="189"/>
      <c r="I45" s="189"/>
      <c r="J45" s="77"/>
    </row>
    <row r="46" spans="1:10" x14ac:dyDescent="0.2">
      <c r="A46" s="128"/>
      <c r="B46" s="128"/>
      <c r="C46" s="137"/>
      <c r="F46" s="267"/>
      <c r="G46"/>
      <c r="H46" s="189"/>
      <c r="I46" s="189"/>
      <c r="J46" s="77"/>
    </row>
    <row r="47" spans="1:10" x14ac:dyDescent="0.2">
      <c r="A47" s="128"/>
      <c r="B47" s="128"/>
      <c r="C47" s="137"/>
      <c r="F47" s="267"/>
      <c r="G47"/>
      <c r="H47" s="189"/>
      <c r="I47" s="189"/>
      <c r="J47" s="77"/>
    </row>
    <row r="48" spans="1:10" x14ac:dyDescent="0.2">
      <c r="A48" s="128"/>
      <c r="B48" s="128"/>
      <c r="C48" s="137"/>
      <c r="F48" s="274"/>
      <c r="G48"/>
      <c r="H48" s="189"/>
      <c r="I48" s="189"/>
      <c r="J48" s="77"/>
    </row>
    <row r="49" spans="1:10" x14ac:dyDescent="0.2">
      <c r="A49" s="128"/>
      <c r="B49" s="128"/>
      <c r="C49" s="137"/>
      <c r="F49" s="274"/>
      <c r="G49"/>
      <c r="H49" s="189"/>
      <c r="I49" s="189"/>
      <c r="J49" s="77"/>
    </row>
    <row r="50" spans="1:10" x14ac:dyDescent="0.2">
      <c r="A50" s="128"/>
      <c r="B50" s="128"/>
      <c r="C50" s="137"/>
      <c r="F50" s="274"/>
      <c r="G50"/>
      <c r="H50" s="189"/>
      <c r="I50" s="189"/>
      <c r="J50" s="77"/>
    </row>
    <row r="51" spans="1:10" x14ac:dyDescent="0.2">
      <c r="A51" s="128"/>
      <c r="B51" s="128"/>
      <c r="C51" s="137"/>
      <c r="F51" s="274"/>
      <c r="G51"/>
      <c r="H51" s="189"/>
      <c r="I51" s="189"/>
      <c r="J51" s="77"/>
    </row>
    <row r="52" spans="1:10" x14ac:dyDescent="0.2">
      <c r="A52" s="128"/>
      <c r="B52" s="128"/>
      <c r="C52" s="137"/>
      <c r="F52" s="274"/>
      <c r="G52"/>
      <c r="H52" s="189"/>
      <c r="I52" s="189"/>
      <c r="J52" s="77"/>
    </row>
    <row r="53" spans="1:10" x14ac:dyDescent="0.2">
      <c r="A53" s="144"/>
      <c r="B53" s="128"/>
      <c r="C53" s="137"/>
      <c r="F53" s="274"/>
      <c r="G53"/>
      <c r="H53" s="189"/>
      <c r="I53" s="189"/>
      <c r="J53" s="77"/>
    </row>
    <row r="54" spans="1:10" x14ac:dyDescent="0.2">
      <c r="A54" s="144"/>
      <c r="B54" s="144"/>
      <c r="C54" s="142"/>
      <c r="F54" s="274"/>
      <c r="G54"/>
      <c r="H54" s="189"/>
      <c r="I54" s="189"/>
      <c r="J54" s="77"/>
    </row>
    <row r="55" spans="1:10" x14ac:dyDescent="0.2">
      <c r="A55" s="144"/>
      <c r="B55" s="144"/>
      <c r="C55" s="142"/>
      <c r="F55" s="274"/>
      <c r="G55"/>
      <c r="H55" s="189"/>
      <c r="I55" s="189"/>
      <c r="J55" s="77"/>
    </row>
    <row r="56" spans="1:10" x14ac:dyDescent="0.2">
      <c r="A56" s="144"/>
      <c r="B56" s="144"/>
      <c r="C56" s="142"/>
      <c r="F56" s="274"/>
      <c r="G56"/>
      <c r="H56" s="189"/>
      <c r="I56" s="189"/>
      <c r="J56" s="77"/>
    </row>
    <row r="57" spans="1:10" x14ac:dyDescent="0.2">
      <c r="A57" s="144"/>
      <c r="B57" s="144"/>
      <c r="C57" s="142"/>
      <c r="F57" s="274"/>
      <c r="G57"/>
      <c r="H57" s="189"/>
      <c r="I57" s="189"/>
      <c r="J57" s="77"/>
    </row>
    <row r="58" spans="1:10" x14ac:dyDescent="0.2">
      <c r="A58" s="144"/>
      <c r="B58" s="144"/>
      <c r="C58" s="142"/>
      <c r="F58" s="274"/>
      <c r="G58"/>
      <c r="H58" s="189"/>
      <c r="I58" s="189"/>
      <c r="J58" s="77"/>
    </row>
    <row r="59" spans="1:10" x14ac:dyDescent="0.2">
      <c r="A59" s="144"/>
      <c r="B59" s="144"/>
      <c r="C59" s="142"/>
      <c r="F59" s="274"/>
      <c r="G59"/>
      <c r="H59" s="189"/>
      <c r="I59" s="189"/>
      <c r="J59" s="77"/>
    </row>
    <row r="60" spans="1:10" x14ac:dyDescent="0.2">
      <c r="A60" s="144"/>
      <c r="B60" s="144"/>
      <c r="C60" s="142"/>
      <c r="F60" s="274"/>
      <c r="G60"/>
      <c r="H60" s="189"/>
      <c r="I60" s="189"/>
      <c r="J60" s="77"/>
    </row>
    <row r="61" spans="1:10" x14ac:dyDescent="0.2">
      <c r="A61" s="144"/>
      <c r="B61" s="144"/>
      <c r="C61" s="142"/>
      <c r="F61" s="274"/>
      <c r="G61"/>
      <c r="H61" s="189"/>
      <c r="I61" s="189"/>
      <c r="J61" s="77"/>
    </row>
    <row r="62" spans="1:10" x14ac:dyDescent="0.2">
      <c r="A62" s="144"/>
      <c r="B62" s="144"/>
      <c r="C62" s="142"/>
      <c r="F62" s="274"/>
      <c r="G62"/>
      <c r="H62" s="189"/>
      <c r="I62" s="189"/>
      <c r="J62" s="77"/>
    </row>
    <row r="63" spans="1:10" x14ac:dyDescent="0.2">
      <c r="A63" s="144"/>
      <c r="B63" s="144"/>
      <c r="C63" s="142"/>
      <c r="F63" s="274"/>
      <c r="G63"/>
      <c r="H63" s="189"/>
      <c r="I63" s="189"/>
      <c r="J63" s="77"/>
    </row>
    <row r="64" spans="1:10" x14ac:dyDescent="0.2">
      <c r="A64" s="144"/>
      <c r="B64" s="144"/>
      <c r="C64" s="142"/>
      <c r="F64" s="274"/>
      <c r="G64"/>
      <c r="H64" s="189"/>
      <c r="I64" s="189"/>
      <c r="J64" s="77"/>
    </row>
    <row r="65" spans="1:10" x14ac:dyDescent="0.2">
      <c r="A65" s="144"/>
      <c r="B65" s="144"/>
      <c r="C65" s="142"/>
      <c r="F65" s="274"/>
      <c r="G65"/>
      <c r="H65" s="189"/>
      <c r="I65" s="189"/>
      <c r="J65" s="77"/>
    </row>
    <row r="66" spans="1:10" x14ac:dyDescent="0.2">
      <c r="A66" s="128"/>
      <c r="B66" s="144"/>
      <c r="C66" s="142"/>
      <c r="F66" s="274"/>
      <c r="G66"/>
      <c r="H66" s="189"/>
      <c r="I66" s="189"/>
      <c r="J66" s="77"/>
    </row>
    <row r="67" spans="1:10" x14ac:dyDescent="0.2">
      <c r="A67" s="128"/>
      <c r="B67" s="128"/>
      <c r="C67" s="137"/>
      <c r="F67" s="274"/>
      <c r="G67"/>
      <c r="H67" s="189"/>
      <c r="I67" s="189"/>
      <c r="J67" s="77"/>
    </row>
    <row r="68" spans="1:10" x14ac:dyDescent="0.2">
      <c r="A68" s="161"/>
      <c r="B68" s="128"/>
      <c r="C68" s="137"/>
      <c r="F68" s="274"/>
      <c r="G68"/>
      <c r="H68" s="189"/>
      <c r="I68" s="189"/>
      <c r="J68" s="77"/>
    </row>
    <row r="69" spans="1:10" x14ac:dyDescent="0.2">
      <c r="A69" s="161"/>
      <c r="B69" s="129"/>
      <c r="C69" s="179"/>
      <c r="F69" s="274"/>
      <c r="G69"/>
      <c r="H69" s="189"/>
      <c r="I69" s="189"/>
      <c r="J69" s="77"/>
    </row>
    <row r="70" spans="1:10" x14ac:dyDescent="0.2">
      <c r="A70" s="161"/>
      <c r="B70" s="161"/>
      <c r="C70" s="179"/>
      <c r="F70" s="274"/>
      <c r="G70"/>
      <c r="H70" s="189"/>
      <c r="I70" s="189"/>
      <c r="J70" s="77"/>
    </row>
    <row r="71" spans="1:10" ht="13.5" customHeight="1" x14ac:dyDescent="0.2">
      <c r="A71" s="161"/>
      <c r="B71" s="152"/>
      <c r="F71" s="274"/>
      <c r="G71"/>
      <c r="H71" s="189"/>
      <c r="I71" s="189"/>
      <c r="J71" s="108"/>
    </row>
    <row r="72" spans="1:10" x14ac:dyDescent="0.2">
      <c r="A72" s="161"/>
      <c r="B72" s="161"/>
      <c r="J72" s="117"/>
    </row>
    <row r="73" spans="1:10" x14ac:dyDescent="0.2">
      <c r="A73" s="161"/>
      <c r="B73" s="161"/>
      <c r="J73" s="108"/>
    </row>
    <row r="74" spans="1:10" x14ac:dyDescent="0.2">
      <c r="A74" s="161"/>
      <c r="B74" s="152"/>
      <c r="J74" s="117"/>
    </row>
    <row r="75" spans="1:10" x14ac:dyDescent="0.2">
      <c r="A75" s="161"/>
      <c r="B75" s="161"/>
      <c r="C75" s="265"/>
      <c r="J75" s="108"/>
    </row>
    <row r="76" spans="1:10" x14ac:dyDescent="0.2">
      <c r="A76" s="161"/>
      <c r="B76" s="129"/>
      <c r="J76" s="108"/>
    </row>
    <row r="77" spans="1:10" x14ac:dyDescent="0.2">
      <c r="A77" s="161"/>
      <c r="B77" s="161"/>
      <c r="D77" s="157"/>
      <c r="E77" s="157"/>
      <c r="F77" s="157"/>
      <c r="G77" s="157"/>
      <c r="H77" s="159"/>
      <c r="I77" s="159"/>
      <c r="J77" s="108"/>
    </row>
    <row r="78" spans="1:10" x14ac:dyDescent="0.2">
      <c r="A78" s="161"/>
      <c r="B78" s="161"/>
      <c r="C78" s="179"/>
      <c r="J78" s="108"/>
    </row>
    <row r="79" spans="1:10" x14ac:dyDescent="0.2">
      <c r="A79" s="161"/>
      <c r="B79" s="161"/>
      <c r="C79" s="179"/>
      <c r="J79" s="108"/>
    </row>
    <row r="80" spans="1:10" x14ac:dyDescent="0.2">
      <c r="A80" s="161"/>
      <c r="B80" s="161"/>
      <c r="C80" s="179"/>
      <c r="D80" s="106"/>
      <c r="E80" s="106"/>
      <c r="F80" s="269"/>
      <c r="G80" s="106"/>
      <c r="H80" s="270"/>
      <c r="I80" s="270"/>
      <c r="J80" s="108"/>
    </row>
    <row r="81" spans="1:10" x14ac:dyDescent="0.2">
      <c r="A81" s="161"/>
      <c r="D81" s="106"/>
      <c r="E81" s="106"/>
      <c r="F81" s="269"/>
      <c r="G81" s="106"/>
      <c r="H81" s="270"/>
      <c r="I81" s="270"/>
      <c r="J81" s="108"/>
    </row>
    <row r="82" spans="1:10" x14ac:dyDescent="0.2">
      <c r="A82" s="161"/>
      <c r="B82" s="161"/>
      <c r="C82" s="179"/>
      <c r="D82" s="157"/>
      <c r="E82" s="157"/>
      <c r="F82" s="157"/>
      <c r="G82" s="157"/>
      <c r="H82" s="270"/>
      <c r="I82" s="270"/>
    </row>
    <row r="83" spans="1:10" x14ac:dyDescent="0.2">
      <c r="A83" s="161"/>
      <c r="B83" s="161"/>
      <c r="C83" s="179"/>
      <c r="D83" s="157"/>
      <c r="E83" s="157"/>
      <c r="F83" s="157"/>
      <c r="G83" s="157"/>
      <c r="H83" s="270"/>
      <c r="I83" s="270"/>
      <c r="J83" s="77"/>
    </row>
    <row r="84" spans="1:10" x14ac:dyDescent="0.2">
      <c r="A84" s="161"/>
      <c r="B84" s="161"/>
      <c r="C84" s="179"/>
      <c r="D84" s="157"/>
      <c r="E84" s="157"/>
      <c r="F84" s="157"/>
      <c r="G84" s="157"/>
      <c r="H84" s="270"/>
      <c r="I84" s="270"/>
      <c r="J84" s="77"/>
    </row>
    <row r="85" spans="1:10" x14ac:dyDescent="0.2">
      <c r="A85" s="161"/>
      <c r="B85" s="161"/>
      <c r="C85" s="179"/>
      <c r="D85" s="106"/>
      <c r="E85" s="106"/>
      <c r="F85" s="269"/>
      <c r="G85" s="106"/>
      <c r="H85" s="270"/>
      <c r="I85" s="270"/>
      <c r="J85" s="77"/>
    </row>
    <row r="86" spans="1:10" x14ac:dyDescent="0.2">
      <c r="A86" s="161"/>
      <c r="B86" s="133"/>
      <c r="C86" s="266"/>
      <c r="D86" s="106"/>
      <c r="E86" s="106"/>
      <c r="F86" s="269"/>
      <c r="G86" s="106"/>
      <c r="H86" s="270"/>
      <c r="I86" s="270"/>
      <c r="J86" s="77"/>
    </row>
    <row r="87" spans="1:10" x14ac:dyDescent="0.2">
      <c r="A87" s="161"/>
      <c r="B87" s="161"/>
      <c r="C87" s="266"/>
      <c r="D87" s="106"/>
      <c r="E87" s="106"/>
      <c r="F87" s="269"/>
      <c r="G87" s="106"/>
      <c r="H87" s="270"/>
      <c r="I87" s="270"/>
      <c r="J87" s="77"/>
    </row>
    <row r="88" spans="1:10" x14ac:dyDescent="0.2">
      <c r="A88" s="161"/>
      <c r="B88" s="161"/>
      <c r="D88" s="106"/>
      <c r="E88" s="106"/>
      <c r="F88" s="269"/>
      <c r="G88" s="106"/>
      <c r="H88" s="157"/>
      <c r="I88" s="157"/>
      <c r="J88" s="108"/>
    </row>
    <row r="89" spans="1:10" x14ac:dyDescent="0.2">
      <c r="A89" s="161"/>
      <c r="B89" s="161"/>
      <c r="D89" s="157"/>
      <c r="E89" s="157"/>
      <c r="F89" s="157"/>
      <c r="G89" s="157"/>
      <c r="H89" s="157"/>
      <c r="I89" s="157"/>
      <c r="J89" s="77"/>
    </row>
    <row r="90" spans="1:10" x14ac:dyDescent="0.2">
      <c r="A90" s="161"/>
      <c r="B90" s="161"/>
      <c r="J90" s="77"/>
    </row>
    <row r="91" spans="1:10" x14ac:dyDescent="0.2">
      <c r="A91" s="161"/>
      <c r="B91" s="161"/>
      <c r="J91" s="77"/>
    </row>
    <row r="92" spans="1:10" x14ac:dyDescent="0.2">
      <c r="A92" s="161"/>
      <c r="B92" s="161"/>
      <c r="J92" s="77"/>
    </row>
    <row r="93" spans="1:10" x14ac:dyDescent="0.2">
      <c r="A93" s="161"/>
      <c r="B93" s="161"/>
      <c r="J93" s="77"/>
    </row>
    <row r="94" spans="1:10" x14ac:dyDescent="0.2">
      <c r="A94" s="161"/>
      <c r="B94" s="161"/>
      <c r="J94" s="77"/>
    </row>
    <row r="95" spans="1:10" x14ac:dyDescent="0.2">
      <c r="A95" s="161"/>
      <c r="B95" s="161"/>
      <c r="J95" s="77"/>
    </row>
    <row r="96" spans="1:10" x14ac:dyDescent="0.2">
      <c r="A96" s="161"/>
      <c r="B96" s="161"/>
      <c r="J96" s="77"/>
    </row>
    <row r="97" spans="2:10" x14ac:dyDescent="0.2">
      <c r="B97" s="161"/>
      <c r="J97" s="77"/>
    </row>
    <row r="98" spans="2:10" x14ac:dyDescent="0.2">
      <c r="J98" s="77"/>
    </row>
    <row r="99" spans="2:10" x14ac:dyDescent="0.2">
      <c r="J99" s="77"/>
    </row>
    <row r="100" spans="2:10" x14ac:dyDescent="0.2">
      <c r="J100" s="77"/>
    </row>
    <row r="101" spans="2:10" x14ac:dyDescent="0.2">
      <c r="J101" s="77"/>
    </row>
    <row r="102" spans="2:10" x14ac:dyDescent="0.2">
      <c r="J102" s="134"/>
    </row>
    <row r="103" spans="2:10" ht="15.75" customHeight="1" x14ac:dyDescent="0.2">
      <c r="C103" s="179"/>
      <c r="J103" s="174"/>
    </row>
    <row r="104" spans="2:10" x14ac:dyDescent="0.2">
      <c r="C104" s="179"/>
      <c r="J104" s="174"/>
    </row>
    <row r="105" spans="2:10" x14ac:dyDescent="0.2">
      <c r="C105" s="179"/>
      <c r="D105" s="157"/>
      <c r="E105" s="157"/>
      <c r="F105" s="157"/>
      <c r="G105" s="157"/>
      <c r="H105" s="270"/>
      <c r="I105" s="270"/>
      <c r="J105" s="174"/>
    </row>
    <row r="106" spans="2:10" ht="15.75" customHeight="1" x14ac:dyDescent="0.2">
      <c r="D106" s="157"/>
      <c r="E106" s="157"/>
      <c r="F106" s="157"/>
      <c r="G106" s="157"/>
      <c r="H106" s="270"/>
      <c r="I106" s="270"/>
      <c r="J106" s="174"/>
    </row>
    <row r="107" spans="2:10" x14ac:dyDescent="0.2">
      <c r="C107" s="179"/>
      <c r="D107" s="157"/>
      <c r="E107" s="157"/>
      <c r="F107" s="157"/>
      <c r="G107" s="157"/>
      <c r="H107" s="270"/>
      <c r="I107" s="270"/>
      <c r="J107" s="174"/>
    </row>
    <row r="108" spans="2:10" x14ac:dyDescent="0.2">
      <c r="J108" s="127"/>
    </row>
    <row r="109" spans="2:10" x14ac:dyDescent="0.2">
      <c r="D109" s="157"/>
      <c r="E109" s="157"/>
      <c r="F109" s="157"/>
      <c r="G109" s="157"/>
      <c r="H109" s="270"/>
      <c r="I109" s="270"/>
      <c r="J109" s="127"/>
    </row>
    <row r="110" spans="2:10" x14ac:dyDescent="0.2">
      <c r="J110" s="127"/>
    </row>
    <row r="111" spans="2:10" x14ac:dyDescent="0.2">
      <c r="J111" s="127"/>
    </row>
    <row r="112" spans="2:10" x14ac:dyDescent="0.2">
      <c r="J112" s="127"/>
    </row>
    <row r="113" spans="10:10" x14ac:dyDescent="0.2">
      <c r="J113" s="127"/>
    </row>
    <row r="114" spans="10:10" x14ac:dyDescent="0.2">
      <c r="J114" s="127"/>
    </row>
    <row r="115" spans="10:10" x14ac:dyDescent="0.2">
      <c r="J115" s="127"/>
    </row>
    <row r="116" spans="10:10" x14ac:dyDescent="0.2">
      <c r="J116" s="127"/>
    </row>
    <row r="117" spans="10:10" x14ac:dyDescent="0.2">
      <c r="J117" s="127"/>
    </row>
    <row r="118" spans="10:10" x14ac:dyDescent="0.2">
      <c r="J118" s="127"/>
    </row>
    <row r="119" spans="10:10" x14ac:dyDescent="0.2">
      <c r="J119" s="127"/>
    </row>
    <row r="120" spans="10:10" x14ac:dyDescent="0.2">
      <c r="J120" s="127"/>
    </row>
    <row r="121" spans="10:10" x14ac:dyDescent="0.2">
      <c r="J121" s="120"/>
    </row>
    <row r="122" spans="10:10" x14ac:dyDescent="0.2">
      <c r="J122" s="120"/>
    </row>
    <row r="123" spans="10:10" x14ac:dyDescent="0.2">
      <c r="J123" s="120"/>
    </row>
    <row r="124" spans="10:10" x14ac:dyDescent="0.2">
      <c r="J124" s="120"/>
    </row>
    <row r="125" spans="10:10" x14ac:dyDescent="0.2">
      <c r="J125" s="120"/>
    </row>
    <row r="126" spans="10:10" x14ac:dyDescent="0.2">
      <c r="J126" s="120"/>
    </row>
    <row r="127" spans="10:10" x14ac:dyDescent="0.2">
      <c r="J127" s="120"/>
    </row>
    <row r="128" spans="10:10" x14ac:dyDescent="0.2">
      <c r="J128" s="120"/>
    </row>
    <row r="129" spans="10:10" x14ac:dyDescent="0.2">
      <c r="J129" s="115"/>
    </row>
    <row r="130" spans="10:10" x14ac:dyDescent="0.2">
      <c r="J130" s="115"/>
    </row>
    <row r="131" spans="10:10" x14ac:dyDescent="0.2">
      <c r="J131" s="115"/>
    </row>
    <row r="132" spans="10:10" x14ac:dyDescent="0.2">
      <c r="J132" s="115"/>
    </row>
    <row r="133" spans="10:10" x14ac:dyDescent="0.2">
      <c r="J133" s="115"/>
    </row>
    <row r="134" spans="10:10" x14ac:dyDescent="0.2">
      <c r="J134" s="115"/>
    </row>
    <row r="135" spans="10:10" x14ac:dyDescent="0.2">
      <c r="J135" s="115"/>
    </row>
    <row r="136" spans="10:10" x14ac:dyDescent="0.2">
      <c r="J136" s="115"/>
    </row>
    <row r="137" spans="10:10" x14ac:dyDescent="0.2">
      <c r="J137" s="115"/>
    </row>
    <row r="138" spans="10:10" x14ac:dyDescent="0.2">
      <c r="J138" s="115"/>
    </row>
    <row r="139" spans="10:10" x14ac:dyDescent="0.2">
      <c r="J139" s="115"/>
    </row>
    <row r="140" spans="10:10" x14ac:dyDescent="0.2">
      <c r="J140" s="115"/>
    </row>
    <row r="141" spans="10:10" x14ac:dyDescent="0.2">
      <c r="J141" s="115"/>
    </row>
    <row r="142" spans="10:10" x14ac:dyDescent="0.2">
      <c r="J142" s="186"/>
    </row>
    <row r="143" spans="10:10" x14ac:dyDescent="0.2">
      <c r="J143" s="186"/>
    </row>
    <row r="144" spans="10:10" x14ac:dyDescent="0.2">
      <c r="J144" s="184"/>
    </row>
    <row r="145" spans="10:10" x14ac:dyDescent="0.2">
      <c r="J145" s="115"/>
    </row>
    <row r="146" spans="10:10" x14ac:dyDescent="0.2">
      <c r="J146" s="115"/>
    </row>
    <row r="147" spans="10:10" x14ac:dyDescent="0.2">
      <c r="J147" s="111"/>
    </row>
    <row r="148" spans="10:10" x14ac:dyDescent="0.2">
      <c r="J148"/>
    </row>
    <row r="149" spans="10:10" x14ac:dyDescent="0.2">
      <c r="J149"/>
    </row>
    <row r="150" spans="10:10" x14ac:dyDescent="0.2">
      <c r="J150"/>
    </row>
    <row r="151" spans="10:10" x14ac:dyDescent="0.2">
      <c r="J151"/>
    </row>
    <row r="152" spans="10:10" x14ac:dyDescent="0.2">
      <c r="J152"/>
    </row>
    <row r="153" spans="10:10" x14ac:dyDescent="0.2">
      <c r="J153"/>
    </row>
    <row r="154" spans="10:10" x14ac:dyDescent="0.2">
      <c r="J154"/>
    </row>
    <row r="155" spans="10:10" x14ac:dyDescent="0.2">
      <c r="J155"/>
    </row>
    <row r="156" spans="10:10" x14ac:dyDescent="0.2">
      <c r="J156"/>
    </row>
    <row r="157" spans="10:10" x14ac:dyDescent="0.2">
      <c r="J157"/>
    </row>
    <row r="158" spans="10:10" x14ac:dyDescent="0.2">
      <c r="J158"/>
    </row>
    <row r="159" spans="10:10" x14ac:dyDescent="0.2">
      <c r="J159"/>
    </row>
    <row r="160" spans="10:10" x14ac:dyDescent="0.2">
      <c r="J160"/>
    </row>
    <row r="161" spans="10:10" x14ac:dyDescent="0.2">
      <c r="J161"/>
    </row>
    <row r="162" spans="10:10" x14ac:dyDescent="0.2">
      <c r="J162"/>
    </row>
    <row r="163" spans="10:10" x14ac:dyDescent="0.2">
      <c r="J163"/>
    </row>
    <row r="164" spans="10:10" x14ac:dyDescent="0.2">
      <c r="J164"/>
    </row>
    <row r="165" spans="10:10" x14ac:dyDescent="0.2">
      <c r="J165"/>
    </row>
    <row r="166" spans="10:10" x14ac:dyDescent="0.2">
      <c r="J166"/>
    </row>
    <row r="167" spans="10:10" x14ac:dyDescent="0.2">
      <c r="J167"/>
    </row>
    <row r="168" spans="10:10" x14ac:dyDescent="0.2">
      <c r="J168"/>
    </row>
    <row r="169" spans="10:10" x14ac:dyDescent="0.2">
      <c r="J169"/>
    </row>
    <row r="170" spans="10:10" x14ac:dyDescent="0.2">
      <c r="J170"/>
    </row>
    <row r="171" spans="10:10" x14ac:dyDescent="0.2">
      <c r="J171"/>
    </row>
    <row r="172" spans="10:10" x14ac:dyDescent="0.2">
      <c r="J172"/>
    </row>
    <row r="173" spans="10:10" x14ac:dyDescent="0.2">
      <c r="J173"/>
    </row>
    <row r="174" spans="10:10" x14ac:dyDescent="0.2">
      <c r="J174"/>
    </row>
    <row r="175" spans="10:10" x14ac:dyDescent="0.2">
      <c r="J175"/>
    </row>
    <row r="176" spans="10:10" x14ac:dyDescent="0.2">
      <c r="J176"/>
    </row>
    <row r="177" spans="10:10" x14ac:dyDescent="0.2">
      <c r="J177"/>
    </row>
    <row r="178" spans="10:10" x14ac:dyDescent="0.2">
      <c r="J178"/>
    </row>
    <row r="179" spans="10:10" x14ac:dyDescent="0.2">
      <c r="J179"/>
    </row>
    <row r="180" spans="10:10" x14ac:dyDescent="0.2">
      <c r="J180"/>
    </row>
    <row r="186" spans="10:10" x14ac:dyDescent="0.2">
      <c r="J186" s="12"/>
    </row>
    <row r="189" spans="10:10" x14ac:dyDescent="0.2">
      <c r="J189" s="13"/>
    </row>
    <row r="190" spans="10:10" x14ac:dyDescent="0.2">
      <c r="J190" s="13"/>
    </row>
    <row r="191" spans="10:10" x14ac:dyDescent="0.2">
      <c r="J191" s="13"/>
    </row>
    <row r="192" spans="10:10" x14ac:dyDescent="0.2">
      <c r="J192" s="13"/>
    </row>
    <row r="193" spans="1:10" x14ac:dyDescent="0.2">
      <c r="J193" s="13"/>
    </row>
    <row r="194" spans="1:10" x14ac:dyDescent="0.2">
      <c r="J194" s="13"/>
    </row>
    <row r="195" spans="1:10" x14ac:dyDescent="0.2">
      <c r="J195" s="13"/>
    </row>
    <row r="196" spans="1:10" x14ac:dyDescent="0.2">
      <c r="A196" s="121"/>
      <c r="J196" s="13"/>
    </row>
    <row r="197" spans="1:10" x14ac:dyDescent="0.2">
      <c r="B197" s="121"/>
      <c r="C197" s="266"/>
      <c r="J197" s="14"/>
    </row>
    <row r="198" spans="1:10" x14ac:dyDescent="0.2">
      <c r="A198" s="121"/>
      <c r="J198" s="15"/>
    </row>
    <row r="199" spans="1:10" x14ac:dyDescent="0.2">
      <c r="A199" s="121"/>
      <c r="B199" s="121"/>
      <c r="C199" s="265"/>
    </row>
    <row r="200" spans="1:10" x14ac:dyDescent="0.2">
      <c r="B200" s="121"/>
      <c r="C200" s="265"/>
    </row>
    <row r="214" spans="10:10" x14ac:dyDescent="0.2">
      <c r="J214" s="17"/>
    </row>
    <row r="215" spans="10:10" x14ac:dyDescent="0.2">
      <c r="J215" s="17"/>
    </row>
    <row r="216" spans="10:10" x14ac:dyDescent="0.2">
      <c r="J216" s="17"/>
    </row>
    <row r="218" spans="10:10" x14ac:dyDescent="0.2">
      <c r="J218" s="17"/>
    </row>
    <row r="237" spans="10:10" x14ac:dyDescent="0.2">
      <c r="J237" s="16"/>
    </row>
    <row r="252" spans="10:10" x14ac:dyDescent="0.2">
      <c r="J252" s="16"/>
    </row>
  </sheetData>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Cover_Sheet</vt:lpstr>
      <vt:lpstr>Hole Summary</vt:lpstr>
      <vt:lpstr>Geochem</vt:lpstr>
      <vt:lpstr>Feet - Metre </vt:lpstr>
      <vt:lpstr>Geotech</vt:lpstr>
      <vt:lpstr>Drill_Log</vt:lpstr>
      <vt:lpstr>Veins</vt:lpstr>
      <vt:lpstr>Structure</vt:lpstr>
      <vt:lpstr>Alteration</vt:lpstr>
      <vt:lpstr>Mineralization</vt:lpstr>
      <vt:lpstr>Sample_Descrips</vt:lpstr>
      <vt:lpstr>Boxes</vt:lpstr>
      <vt:lpstr>Codes</vt:lpstr>
      <vt:lpstr>Drill_Log!Print_Titles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Marmont</dc:creator>
  <cp:lastModifiedBy>Scott.Casselman</cp:lastModifiedBy>
  <cp:lastPrinted>2014-08-25T14:26:37Z</cp:lastPrinted>
  <dcterms:created xsi:type="dcterms:W3CDTF">2005-03-06T23:57:01Z</dcterms:created>
  <dcterms:modified xsi:type="dcterms:W3CDTF">2019-09-17T18:15:09Z</dcterms:modified>
</cp:coreProperties>
</file>