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kmacfarl\YGS Tech Services\publications\2015\Long_tantalus fm paper\layout\appendices\"/>
    </mc:Choice>
  </mc:AlternateContent>
  <bookViews>
    <workbookView xWindow="0" yWindow="0" windowWidth="24756" windowHeight="15624" tabRatio="500" firstSheet="1" activeTab="1"/>
  </bookViews>
  <sheets>
    <sheet name="1 Pebble Counts" sheetId="1" r:id="rId1"/>
    <sheet name="2 Mount Granger" sheetId="2" r:id="rId2"/>
    <sheet name="3 Hootalinqua" sheetId="3" r:id="rId3"/>
    <sheet name="4 Carmacks" sheetId="4" r:id="rId4"/>
    <sheet name="5 Vowel-Braeburn" sheetId="5" r:id="rId5"/>
    <sheet name="6 All Tantalus Cong" sheetId="6" r:id="rId6"/>
    <sheet name="7 All Tantalus Sst" sheetId="7" r:id="rId7"/>
    <sheet name="8 All Tangelfoot Cong" sheetId="8" r:id="rId8"/>
    <sheet name="9 All Tangelfoot Sst" sheetId="9" r:id="rId9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G89" i="6" l="1"/>
  <c r="FH89" i="6"/>
  <c r="FF89" i="6"/>
  <c r="EZ16" i="9"/>
  <c r="FC16" i="9"/>
  <c r="EZ17" i="9"/>
  <c r="FC17" i="9"/>
  <c r="EZ18" i="9"/>
  <c r="FC18" i="9"/>
  <c r="EZ19" i="9"/>
  <c r="FC19" i="9"/>
  <c r="EZ20" i="9"/>
  <c r="FC20" i="9"/>
  <c r="EZ21" i="9"/>
  <c r="FC21" i="9"/>
  <c r="EZ22" i="9"/>
  <c r="FC22" i="9"/>
  <c r="EZ23" i="9"/>
  <c r="FC23" i="9"/>
  <c r="EZ24" i="9"/>
  <c r="FC24" i="9"/>
  <c r="EZ25" i="9"/>
  <c r="FC25" i="9"/>
  <c r="EZ26" i="9"/>
  <c r="FC26" i="9"/>
  <c r="FC29" i="9"/>
  <c r="FB16" i="9"/>
  <c r="FB17" i="9"/>
  <c r="FB18" i="9"/>
  <c r="FB19" i="9"/>
  <c r="FB20" i="9"/>
  <c r="FB21" i="9"/>
  <c r="FB22" i="9"/>
  <c r="FB23" i="9"/>
  <c r="FB24" i="9"/>
  <c r="FB25" i="9"/>
  <c r="FB26" i="9"/>
  <c r="FB29" i="9"/>
  <c r="FA16" i="9"/>
  <c r="FA17" i="9"/>
  <c r="FA18" i="9"/>
  <c r="FA19" i="9"/>
  <c r="FA20" i="9"/>
  <c r="FA21" i="9"/>
  <c r="FA22" i="9"/>
  <c r="FA23" i="9"/>
  <c r="FA24" i="9"/>
  <c r="FA25" i="9"/>
  <c r="FA26" i="9"/>
  <c r="FA29" i="9"/>
  <c r="EU5" i="9"/>
  <c r="EU6" i="9"/>
  <c r="EU7" i="9"/>
  <c r="EU8" i="9"/>
  <c r="EU9" i="9"/>
  <c r="EU10" i="9"/>
  <c r="EU11" i="9"/>
  <c r="EU12" i="9"/>
  <c r="EU13" i="9"/>
  <c r="EU14" i="9"/>
  <c r="EU15" i="9"/>
  <c r="EU16" i="9"/>
  <c r="EU17" i="9"/>
  <c r="EU18" i="9"/>
  <c r="EU19" i="9"/>
  <c r="EU20" i="9"/>
  <c r="EU21" i="9"/>
  <c r="EU22" i="9"/>
  <c r="EU23" i="9"/>
  <c r="EU24" i="9"/>
  <c r="EU25" i="9"/>
  <c r="EU26" i="9"/>
  <c r="EU29" i="9"/>
  <c r="ET5" i="9"/>
  <c r="ET6" i="9"/>
  <c r="ET7" i="9"/>
  <c r="ET8" i="9"/>
  <c r="ET9" i="9"/>
  <c r="ET10" i="9"/>
  <c r="ET11" i="9"/>
  <c r="ET12" i="9"/>
  <c r="ET13" i="9"/>
  <c r="ET14" i="9"/>
  <c r="ET15" i="9"/>
  <c r="ET16" i="9"/>
  <c r="ET17" i="9"/>
  <c r="ET18" i="9"/>
  <c r="ET19" i="9"/>
  <c r="ET20" i="9"/>
  <c r="ET21" i="9"/>
  <c r="ET22" i="9"/>
  <c r="ET23" i="9"/>
  <c r="ET24" i="9"/>
  <c r="ET25" i="9"/>
  <c r="ET26" i="9"/>
  <c r="ET29" i="9"/>
  <c r="ES5" i="9"/>
  <c r="ES6" i="9"/>
  <c r="ES7" i="9"/>
  <c r="ES8" i="9"/>
  <c r="ES9" i="9"/>
  <c r="ES10" i="9"/>
  <c r="ES11" i="9"/>
  <c r="ES12" i="9"/>
  <c r="ES13" i="9"/>
  <c r="ES14" i="9"/>
  <c r="ES15" i="9"/>
  <c r="ES16" i="9"/>
  <c r="ES17" i="9"/>
  <c r="ES18" i="9"/>
  <c r="ES19" i="9"/>
  <c r="ES20" i="9"/>
  <c r="ES21" i="9"/>
  <c r="ES22" i="9"/>
  <c r="ES23" i="9"/>
  <c r="ES24" i="9"/>
  <c r="ES25" i="9"/>
  <c r="ES26" i="9"/>
  <c r="ES29" i="9"/>
  <c r="EH16" i="9"/>
  <c r="EQ16" i="9"/>
  <c r="EH17" i="9"/>
  <c r="EQ17" i="9"/>
  <c r="EH18" i="9"/>
  <c r="EQ18" i="9"/>
  <c r="EH19" i="9"/>
  <c r="EQ19" i="9"/>
  <c r="EH20" i="9"/>
  <c r="EQ20" i="9"/>
  <c r="EH21" i="9"/>
  <c r="EQ21" i="9"/>
  <c r="EH22" i="9"/>
  <c r="EQ22" i="9"/>
  <c r="EH23" i="9"/>
  <c r="EQ23" i="9"/>
  <c r="EH24" i="9"/>
  <c r="EQ24" i="9"/>
  <c r="EH25" i="9"/>
  <c r="EQ25" i="9"/>
  <c r="EH26" i="9"/>
  <c r="EQ26" i="9"/>
  <c r="EQ29" i="9"/>
  <c r="EP16" i="9"/>
  <c r="EP17" i="9"/>
  <c r="EP18" i="9"/>
  <c r="EP19" i="9"/>
  <c r="EP20" i="9"/>
  <c r="EP21" i="9"/>
  <c r="EP22" i="9"/>
  <c r="EP23" i="9"/>
  <c r="EP24" i="9"/>
  <c r="EP25" i="9"/>
  <c r="EP26" i="9"/>
  <c r="EP29" i="9"/>
  <c r="EO16" i="9"/>
  <c r="EO17" i="9"/>
  <c r="EO18" i="9"/>
  <c r="EO19" i="9"/>
  <c r="EO20" i="9"/>
  <c r="EO21" i="9"/>
  <c r="EO22" i="9"/>
  <c r="EO23" i="9"/>
  <c r="EO24" i="9"/>
  <c r="EO25" i="9"/>
  <c r="EO26" i="9"/>
  <c r="EO29" i="9"/>
  <c r="EN16" i="9"/>
  <c r="EN17" i="9"/>
  <c r="EN18" i="9"/>
  <c r="EN19" i="9"/>
  <c r="EN20" i="9"/>
  <c r="EN21" i="9"/>
  <c r="EN22" i="9"/>
  <c r="EN23" i="9"/>
  <c r="EN24" i="9"/>
  <c r="EN25" i="9"/>
  <c r="EN26" i="9"/>
  <c r="EN29" i="9"/>
  <c r="ED27" i="9"/>
  <c r="ED28" i="9"/>
  <c r="EE27" i="9"/>
  <c r="EE28" i="9"/>
  <c r="EF27" i="9"/>
  <c r="EF28" i="9"/>
  <c r="EG27" i="9"/>
  <c r="EG28" i="9"/>
  <c r="EG29" i="9"/>
  <c r="DZ27" i="9"/>
  <c r="DZ28" i="9"/>
  <c r="EA27" i="9"/>
  <c r="EA28" i="9"/>
  <c r="EB27" i="9"/>
  <c r="EB28" i="9"/>
  <c r="EC27" i="9"/>
  <c r="EC28" i="9"/>
  <c r="EC29" i="9"/>
  <c r="DV27" i="9"/>
  <c r="DV28" i="9"/>
  <c r="DW27" i="9"/>
  <c r="DW28" i="9"/>
  <c r="DX27" i="9"/>
  <c r="DX28" i="9"/>
  <c r="DY27" i="9"/>
  <c r="DY28" i="9"/>
  <c r="DY29" i="9"/>
  <c r="DR27" i="9"/>
  <c r="DR28" i="9"/>
  <c r="DS27" i="9"/>
  <c r="DS28" i="9"/>
  <c r="DT27" i="9"/>
  <c r="DT28" i="9"/>
  <c r="DU27" i="9"/>
  <c r="DU28" i="9"/>
  <c r="DU29" i="9"/>
  <c r="DN27" i="9"/>
  <c r="DN28" i="9"/>
  <c r="DO27" i="9"/>
  <c r="DO28" i="9"/>
  <c r="DP27" i="9"/>
  <c r="DP28" i="9"/>
  <c r="DQ27" i="9"/>
  <c r="DQ28" i="9"/>
  <c r="DQ29" i="9"/>
  <c r="DJ27" i="9"/>
  <c r="DJ28" i="9"/>
  <c r="DK27" i="9"/>
  <c r="DK28" i="9"/>
  <c r="DL27" i="9"/>
  <c r="DL28" i="9"/>
  <c r="DM27" i="9"/>
  <c r="DM28" i="9"/>
  <c r="DM29" i="9"/>
  <c r="DF27" i="9"/>
  <c r="DF28" i="9"/>
  <c r="DG27" i="9"/>
  <c r="DG28" i="9"/>
  <c r="DH27" i="9"/>
  <c r="DH28" i="9"/>
  <c r="DI27" i="9"/>
  <c r="DI28" i="9"/>
  <c r="DI29" i="9"/>
  <c r="DB27" i="9"/>
  <c r="DB28" i="9"/>
  <c r="DC27" i="9"/>
  <c r="DC28" i="9"/>
  <c r="DD27" i="9"/>
  <c r="DD28" i="9"/>
  <c r="DE27" i="9"/>
  <c r="DE28" i="9"/>
  <c r="DE29" i="9"/>
  <c r="CX27" i="9"/>
  <c r="CX28" i="9"/>
  <c r="CY27" i="9"/>
  <c r="CY28" i="9"/>
  <c r="CZ27" i="9"/>
  <c r="CZ28" i="9"/>
  <c r="DA27" i="9"/>
  <c r="DA28" i="9"/>
  <c r="DA29" i="9"/>
  <c r="CT27" i="9"/>
  <c r="CT28" i="9"/>
  <c r="CU27" i="9"/>
  <c r="CU28" i="9"/>
  <c r="CV27" i="9"/>
  <c r="CV28" i="9"/>
  <c r="CW27" i="9"/>
  <c r="CW28" i="9"/>
  <c r="CW29" i="9"/>
  <c r="CP27" i="9"/>
  <c r="CP28" i="9"/>
  <c r="CQ27" i="9"/>
  <c r="CQ28" i="9"/>
  <c r="CR27" i="9"/>
  <c r="CR28" i="9"/>
  <c r="CS27" i="9"/>
  <c r="CS28" i="9"/>
  <c r="CS29" i="9"/>
  <c r="CL27" i="9"/>
  <c r="CL28" i="9"/>
  <c r="CM27" i="9"/>
  <c r="CM28" i="9"/>
  <c r="CN27" i="9"/>
  <c r="CN28" i="9"/>
  <c r="CO27" i="9"/>
  <c r="CO28" i="9"/>
  <c r="CO29" i="9"/>
  <c r="CH27" i="9"/>
  <c r="CH28" i="9"/>
  <c r="CI27" i="9"/>
  <c r="CI28" i="9"/>
  <c r="CJ27" i="9"/>
  <c r="CJ28" i="9"/>
  <c r="CK27" i="9"/>
  <c r="CK28" i="9"/>
  <c r="CK29" i="9"/>
  <c r="CD27" i="9"/>
  <c r="CD28" i="9"/>
  <c r="CE27" i="9"/>
  <c r="CE28" i="9"/>
  <c r="CF27" i="9"/>
  <c r="CF28" i="9"/>
  <c r="CG27" i="9"/>
  <c r="CG28" i="9"/>
  <c r="CG29" i="9"/>
  <c r="BZ27" i="9"/>
  <c r="BZ28" i="9"/>
  <c r="CA27" i="9"/>
  <c r="CA28" i="9"/>
  <c r="CB27" i="9"/>
  <c r="CB28" i="9"/>
  <c r="CC27" i="9"/>
  <c r="CC28" i="9"/>
  <c r="CC29" i="9"/>
  <c r="BV27" i="9"/>
  <c r="BV28" i="9"/>
  <c r="BW27" i="9"/>
  <c r="BW28" i="9"/>
  <c r="BX27" i="9"/>
  <c r="BX28" i="9"/>
  <c r="BY27" i="9"/>
  <c r="BY28" i="9"/>
  <c r="BY29" i="9"/>
  <c r="BR27" i="9"/>
  <c r="BR28" i="9"/>
  <c r="BS27" i="9"/>
  <c r="BS28" i="9"/>
  <c r="BT27" i="9"/>
  <c r="BT28" i="9"/>
  <c r="BU27" i="9"/>
  <c r="BU28" i="9"/>
  <c r="BU29" i="9"/>
  <c r="BN27" i="9"/>
  <c r="BN28" i="9"/>
  <c r="BO27" i="9"/>
  <c r="BO28" i="9"/>
  <c r="BP27" i="9"/>
  <c r="BP28" i="9"/>
  <c r="BQ27" i="9"/>
  <c r="BQ28" i="9"/>
  <c r="BQ29" i="9"/>
  <c r="BJ27" i="9"/>
  <c r="BJ28" i="9"/>
  <c r="BK27" i="9"/>
  <c r="BK28" i="9"/>
  <c r="BL27" i="9"/>
  <c r="BL28" i="9"/>
  <c r="BM27" i="9"/>
  <c r="BM28" i="9"/>
  <c r="BM29" i="9"/>
  <c r="BF27" i="9"/>
  <c r="BF28" i="9"/>
  <c r="BG27" i="9"/>
  <c r="BG28" i="9"/>
  <c r="BH27" i="9"/>
  <c r="BH28" i="9"/>
  <c r="BI27" i="9"/>
  <c r="BI28" i="9"/>
  <c r="BI29" i="9"/>
  <c r="BB27" i="9"/>
  <c r="BB28" i="9"/>
  <c r="BC27" i="9"/>
  <c r="BC28" i="9"/>
  <c r="BD27" i="9"/>
  <c r="BD28" i="9"/>
  <c r="BE27" i="9"/>
  <c r="BE28" i="9"/>
  <c r="BE29" i="9"/>
  <c r="AX27" i="9"/>
  <c r="AX28" i="9"/>
  <c r="AY27" i="9"/>
  <c r="AY28" i="9"/>
  <c r="AZ27" i="9"/>
  <c r="AZ28" i="9"/>
  <c r="BA27" i="9"/>
  <c r="BA28" i="9"/>
  <c r="BA29" i="9"/>
  <c r="AT27" i="9"/>
  <c r="AT28" i="9"/>
  <c r="AU27" i="9"/>
  <c r="AU28" i="9"/>
  <c r="AV27" i="9"/>
  <c r="AV28" i="9"/>
  <c r="AW27" i="9"/>
  <c r="AW28" i="9"/>
  <c r="AW29" i="9"/>
  <c r="AP27" i="9"/>
  <c r="AP28" i="9"/>
  <c r="AQ27" i="9"/>
  <c r="AQ28" i="9"/>
  <c r="AR27" i="9"/>
  <c r="AR28" i="9"/>
  <c r="AS27" i="9"/>
  <c r="AS28" i="9"/>
  <c r="AS29" i="9"/>
  <c r="AL27" i="9"/>
  <c r="AL28" i="9"/>
  <c r="AM27" i="9"/>
  <c r="AM28" i="9"/>
  <c r="AN27" i="9"/>
  <c r="AN28" i="9"/>
  <c r="AO27" i="9"/>
  <c r="AO28" i="9"/>
  <c r="AO29" i="9"/>
  <c r="AG27" i="9"/>
  <c r="AG28" i="9"/>
  <c r="AH27" i="9"/>
  <c r="AH28" i="9"/>
  <c r="AI27" i="9"/>
  <c r="AI28" i="9"/>
  <c r="AJ27" i="9"/>
  <c r="AJ28" i="9"/>
  <c r="AK27" i="9"/>
  <c r="AK28" i="9"/>
  <c r="AK29" i="9"/>
  <c r="AB27" i="9"/>
  <c r="AB28" i="9"/>
  <c r="AC27" i="9"/>
  <c r="AC28" i="9"/>
  <c r="AD27" i="9"/>
  <c r="AD28" i="9"/>
  <c r="AE27" i="9"/>
  <c r="AE28" i="9"/>
  <c r="AF27" i="9"/>
  <c r="AF28" i="9"/>
  <c r="AF29" i="9"/>
  <c r="S5" i="9"/>
  <c r="AA5" i="9"/>
  <c r="S6" i="9"/>
  <c r="AA6" i="9"/>
  <c r="S7" i="9"/>
  <c r="AA7" i="9"/>
  <c r="S8" i="9"/>
  <c r="AA8" i="9"/>
  <c r="S9" i="9"/>
  <c r="AA9" i="9"/>
  <c r="S10" i="9"/>
  <c r="AA10" i="9"/>
  <c r="S11" i="9"/>
  <c r="AA11" i="9"/>
  <c r="S12" i="9"/>
  <c r="AA12" i="9"/>
  <c r="S13" i="9"/>
  <c r="AA13" i="9"/>
  <c r="S14" i="9"/>
  <c r="AA14" i="9"/>
  <c r="S15" i="9"/>
  <c r="AA15" i="9"/>
  <c r="S16" i="9"/>
  <c r="AA16" i="9"/>
  <c r="S17" i="9"/>
  <c r="AA17" i="9"/>
  <c r="S18" i="9"/>
  <c r="AA18" i="9"/>
  <c r="S19" i="9"/>
  <c r="AA19" i="9"/>
  <c r="S20" i="9"/>
  <c r="AA20" i="9"/>
  <c r="S21" i="9"/>
  <c r="AA21" i="9"/>
  <c r="S22" i="9"/>
  <c r="AA22" i="9"/>
  <c r="S23" i="9"/>
  <c r="AA23" i="9"/>
  <c r="S24" i="9"/>
  <c r="AA24" i="9"/>
  <c r="S25" i="9"/>
  <c r="AA25" i="9"/>
  <c r="S26" i="9"/>
  <c r="AA26" i="9"/>
  <c r="AA29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9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9" i="9"/>
  <c r="FC28" i="9"/>
  <c r="FB28" i="9"/>
  <c r="FA28" i="9"/>
  <c r="EU28" i="9"/>
  <c r="ET28" i="9"/>
  <c r="ES28" i="9"/>
  <c r="EQ28" i="9"/>
  <c r="EP28" i="9"/>
  <c r="EO28" i="9"/>
  <c r="EN28" i="9"/>
  <c r="AA28" i="9"/>
  <c r="Z28" i="9"/>
  <c r="Y28" i="9"/>
  <c r="W27" i="9"/>
  <c r="W28" i="9"/>
  <c r="V27" i="9"/>
  <c r="V28" i="9"/>
  <c r="U27" i="9"/>
  <c r="U28" i="9"/>
  <c r="T27" i="9"/>
  <c r="T28" i="9"/>
  <c r="S27" i="9"/>
  <c r="S28" i="9"/>
  <c r="N27" i="9"/>
  <c r="N28" i="9"/>
  <c r="R27" i="9"/>
  <c r="R28" i="9"/>
  <c r="Q27" i="9"/>
  <c r="Q28" i="9"/>
  <c r="P27" i="9"/>
  <c r="P28" i="9"/>
  <c r="O27" i="9"/>
  <c r="O28" i="9"/>
  <c r="M27" i="9"/>
  <c r="M28" i="9"/>
  <c r="L27" i="9"/>
  <c r="L28" i="9"/>
  <c r="K27" i="9"/>
  <c r="K28" i="9"/>
  <c r="J27" i="9"/>
  <c r="J28" i="9"/>
  <c r="I27" i="9"/>
  <c r="I28" i="9"/>
  <c r="H27" i="9"/>
  <c r="H28" i="9"/>
  <c r="F27" i="9"/>
  <c r="F28" i="9"/>
  <c r="FC27" i="9"/>
  <c r="FB27" i="9"/>
  <c r="FA27" i="9"/>
  <c r="EU27" i="9"/>
  <c r="ET27" i="9"/>
  <c r="ES27" i="9"/>
  <c r="EQ27" i="9"/>
  <c r="EP27" i="9"/>
  <c r="EO27" i="9"/>
  <c r="EN27" i="9"/>
  <c r="AA27" i="9"/>
  <c r="Z27" i="9"/>
  <c r="Y27" i="9"/>
  <c r="ER26" i="9"/>
  <c r="EI26" i="9"/>
  <c r="EJ26" i="9"/>
  <c r="EK26" i="9"/>
  <c r="EL26" i="9"/>
  <c r="ER25" i="9"/>
  <c r="EI25" i="9"/>
  <c r="EJ25" i="9"/>
  <c r="EK25" i="9"/>
  <c r="EL25" i="9"/>
  <c r="ER24" i="9"/>
  <c r="EI24" i="9"/>
  <c r="EJ24" i="9"/>
  <c r="EK24" i="9"/>
  <c r="EL24" i="9"/>
  <c r="X24" i="9"/>
  <c r="ER23" i="9"/>
  <c r="EI23" i="9"/>
  <c r="EJ23" i="9"/>
  <c r="EK23" i="9"/>
  <c r="EL23" i="9"/>
  <c r="X23" i="9"/>
  <c r="ER22" i="9"/>
  <c r="EI22" i="9"/>
  <c r="EJ22" i="9"/>
  <c r="EK22" i="9"/>
  <c r="EL22" i="9"/>
  <c r="X22" i="9"/>
  <c r="ER21" i="9"/>
  <c r="EI21" i="9"/>
  <c r="EJ21" i="9"/>
  <c r="EK21" i="9"/>
  <c r="EL21" i="9"/>
  <c r="X21" i="9"/>
  <c r="ER20" i="9"/>
  <c r="EI20" i="9"/>
  <c r="EJ20" i="9"/>
  <c r="EK20" i="9"/>
  <c r="EL20" i="9"/>
  <c r="X20" i="9"/>
  <c r="ER19" i="9"/>
  <c r="EI19" i="9"/>
  <c r="EJ19" i="9"/>
  <c r="EK19" i="9"/>
  <c r="EL19" i="9"/>
  <c r="X19" i="9"/>
  <c r="ER18" i="9"/>
  <c r="EI18" i="9"/>
  <c r="EJ18" i="9"/>
  <c r="EK18" i="9"/>
  <c r="EL18" i="9"/>
  <c r="X18" i="9"/>
  <c r="ER17" i="9"/>
  <c r="EI17" i="9"/>
  <c r="EJ17" i="9"/>
  <c r="EK17" i="9"/>
  <c r="EL17" i="9"/>
  <c r="X17" i="9"/>
  <c r="ER16" i="9"/>
  <c r="EI16" i="9"/>
  <c r="EJ16" i="9"/>
  <c r="EK16" i="9"/>
  <c r="EL16" i="9"/>
  <c r="X16" i="9"/>
  <c r="EZ15" i="9"/>
  <c r="ER15" i="9"/>
  <c r="EH15" i="9"/>
  <c r="EI15" i="9"/>
  <c r="EJ15" i="9"/>
  <c r="EK15" i="9"/>
  <c r="EL15" i="9"/>
  <c r="X15" i="9"/>
  <c r="EZ14" i="9"/>
  <c r="ER14" i="9"/>
  <c r="EH14" i="9"/>
  <c r="EI14" i="9"/>
  <c r="EJ14" i="9"/>
  <c r="EK14" i="9"/>
  <c r="EL14" i="9"/>
  <c r="EZ13" i="9"/>
  <c r="ER13" i="9"/>
  <c r="EH13" i="9"/>
  <c r="EI13" i="9"/>
  <c r="EJ13" i="9"/>
  <c r="EK13" i="9"/>
  <c r="EL13" i="9"/>
  <c r="EZ12" i="9"/>
  <c r="ER12" i="9"/>
  <c r="EH12" i="9"/>
  <c r="EI12" i="9"/>
  <c r="EJ12" i="9"/>
  <c r="EK12" i="9"/>
  <c r="EL12" i="9"/>
  <c r="EZ11" i="9"/>
  <c r="ER11" i="9"/>
  <c r="EH11" i="9"/>
  <c r="EI11" i="9"/>
  <c r="EJ11" i="9"/>
  <c r="EK11" i="9"/>
  <c r="EL11" i="9"/>
  <c r="EZ10" i="9"/>
  <c r="ER10" i="9"/>
  <c r="EH10" i="9"/>
  <c r="EI10" i="9"/>
  <c r="EJ10" i="9"/>
  <c r="EK10" i="9"/>
  <c r="EL10" i="9"/>
  <c r="EZ9" i="9"/>
  <c r="ER9" i="9"/>
  <c r="EH9" i="9"/>
  <c r="EI9" i="9"/>
  <c r="EJ9" i="9"/>
  <c r="EK9" i="9"/>
  <c r="EL9" i="9"/>
  <c r="X9" i="9"/>
  <c r="EZ8" i="9"/>
  <c r="ER8" i="9"/>
  <c r="EH8" i="9"/>
  <c r="EI8" i="9"/>
  <c r="EJ8" i="9"/>
  <c r="EK8" i="9"/>
  <c r="EL8" i="9"/>
  <c r="X8" i="9"/>
  <c r="EZ7" i="9"/>
  <c r="ER7" i="9"/>
  <c r="EH7" i="9"/>
  <c r="EI7" i="9"/>
  <c r="EJ7" i="9"/>
  <c r="EK7" i="9"/>
  <c r="EL7" i="9"/>
  <c r="X7" i="9"/>
  <c r="EZ6" i="9"/>
  <c r="ER6" i="9"/>
  <c r="EH6" i="9"/>
  <c r="EI6" i="9"/>
  <c r="EJ6" i="9"/>
  <c r="EK6" i="9"/>
  <c r="EL6" i="9"/>
  <c r="X6" i="9"/>
  <c r="EZ5" i="9"/>
  <c r="ER5" i="9"/>
  <c r="EH5" i="9"/>
  <c r="EI5" i="9"/>
  <c r="EJ5" i="9"/>
  <c r="EK5" i="9"/>
  <c r="EL5" i="9"/>
  <c r="X5" i="9"/>
</calcChain>
</file>

<file path=xl/sharedStrings.xml><?xml version="1.0" encoding="utf-8"?>
<sst xmlns="http://schemas.openxmlformats.org/spreadsheetml/2006/main" count="3809" uniqueCount="512">
  <si>
    <t>T11-9</t>
  </si>
  <si>
    <t>mSr</t>
  </si>
  <si>
    <t>Sum Q=</t>
  </si>
  <si>
    <t>Sum RF=</t>
  </si>
  <si>
    <t>Sum F=</t>
  </si>
  <si>
    <t>%Fwk =</t>
  </si>
  <si>
    <t>T6-1</t>
  </si>
  <si>
    <t>T11-11</t>
  </si>
  <si>
    <t>T11-14/40</t>
  </si>
  <si>
    <t>Gm 18.6/3</t>
  </si>
  <si>
    <t>Sm</t>
  </si>
  <si>
    <t>T16-2</t>
  </si>
  <si>
    <t>Gm-Gh</t>
  </si>
  <si>
    <t>T16-8</t>
  </si>
  <si>
    <t>% Fwk =</t>
  </si>
  <si>
    <t>T11-2</t>
  </si>
  <si>
    <t>(g)vcS</t>
  </si>
  <si>
    <t>Tantalus</t>
    <phoneticPr fontId="3" type="noConversion"/>
  </si>
  <si>
    <t>Tanglefoot?</t>
    <phoneticPr fontId="3" type="noConversion"/>
  </si>
  <si>
    <t>Point counts (number of observations)</t>
    <phoneticPr fontId="3" type="noConversion"/>
  </si>
  <si>
    <t>Qp = poltcrystalline quartz</t>
    <phoneticPr fontId="3" type="noConversion"/>
  </si>
  <si>
    <t>Qm = monocrystalline unstrained quartz</t>
    <phoneticPr fontId="3" type="noConversion"/>
  </si>
  <si>
    <t>Qs = Strained quartz</t>
    <phoneticPr fontId="3" type="noConversion"/>
  </si>
  <si>
    <t>%Q</t>
    <phoneticPr fontId="3" type="noConversion"/>
  </si>
  <si>
    <t>%F</t>
    <phoneticPr fontId="3" type="noConversion"/>
  </si>
  <si>
    <t>%L</t>
    <phoneticPr fontId="3" type="noConversion"/>
  </si>
  <si>
    <t>n fwk</t>
    <phoneticPr fontId="3" type="noConversion"/>
  </si>
  <si>
    <t>n</t>
    <phoneticPr fontId="3" type="noConversion"/>
  </si>
  <si>
    <t>T18-1</t>
  </si>
  <si>
    <t>T18-3</t>
  </si>
  <si>
    <t>g,vcSm</t>
  </si>
  <si>
    <t>Carmacks area</t>
    <phoneticPr fontId="3" type="noConversion"/>
  </si>
  <si>
    <t>Tantalus Conglomerates</t>
    <phoneticPr fontId="3" type="noConversion"/>
  </si>
  <si>
    <t>n =</t>
    <phoneticPr fontId="3" type="noConversion"/>
  </si>
  <si>
    <t>n =</t>
    <phoneticPr fontId="3" type="noConversion"/>
  </si>
  <si>
    <t>Framework Grains</t>
    <phoneticPr fontId="3" type="noConversion"/>
  </si>
  <si>
    <t>Sum G</t>
    <phoneticPr fontId="3" type="noConversion"/>
  </si>
  <si>
    <t>Sum S</t>
    <phoneticPr fontId="3" type="noConversion"/>
  </si>
  <si>
    <t>%</t>
    <phoneticPr fontId="3" type="noConversion"/>
  </si>
  <si>
    <t>T1-15</t>
  </si>
  <si>
    <t>T1-16</t>
  </si>
  <si>
    <t>T1-18</t>
  </si>
  <si>
    <t>T1-23</t>
  </si>
  <si>
    <t>T7-5</t>
  </si>
  <si>
    <t>Gh(t)</t>
  </si>
  <si>
    <t>T7-7</t>
  </si>
  <si>
    <t>T7-16b</t>
  </si>
  <si>
    <t>T8-9</t>
  </si>
  <si>
    <t>T9-4</t>
  </si>
  <si>
    <t>T9-6</t>
  </si>
  <si>
    <t>T9-8</t>
  </si>
  <si>
    <t>T9-17</t>
  </si>
  <si>
    <t>T9-22</t>
  </si>
  <si>
    <t>T9-23</t>
  </si>
  <si>
    <t>T9-25</t>
  </si>
  <si>
    <t>T9-26</t>
  </si>
  <si>
    <t>T9-29</t>
  </si>
  <si>
    <t>T9-30</t>
  </si>
  <si>
    <t>T9-31</t>
  </si>
  <si>
    <t>T9-32</t>
  </si>
  <si>
    <t>L3-85</t>
  </si>
  <si>
    <t>indet</t>
  </si>
  <si>
    <t>6 clay cem.</t>
  </si>
  <si>
    <t>Ave</t>
  </si>
  <si>
    <t>Clay</t>
  </si>
  <si>
    <t xml:space="preserve">Fwk = </t>
  </si>
  <si>
    <t>Tantalus Fm Sandstones</t>
  </si>
  <si>
    <t>T1-7</t>
  </si>
  <si>
    <t>T1-12</t>
  </si>
  <si>
    <t>T1-24</t>
  </si>
  <si>
    <t>T7-11</t>
  </si>
  <si>
    <t>T7-13</t>
  </si>
  <si>
    <t>cSh</t>
  </si>
  <si>
    <t>T8-6</t>
  </si>
  <si>
    <t>T9-7</t>
  </si>
  <si>
    <t>(pbl)vcSm</t>
  </si>
  <si>
    <t>T9-10</t>
  </si>
  <si>
    <t>mSt</t>
  </si>
  <si>
    <t>T9-18</t>
  </si>
  <si>
    <t>McSm</t>
  </si>
  <si>
    <t>L3-76</t>
  </si>
  <si>
    <t>pbl-vcSm</t>
  </si>
  <si>
    <t>Fwk=</t>
  </si>
  <si>
    <t>L3-40</t>
  </si>
  <si>
    <t>L3-2</t>
  </si>
  <si>
    <t>7 clay cem.</t>
  </si>
  <si>
    <t>L3-61</t>
  </si>
  <si>
    <t>87 clay matrix</t>
  </si>
  <si>
    <t>L3-71</t>
  </si>
  <si>
    <t>51 org C 30 clay</t>
  </si>
  <si>
    <t>Clay = 124</t>
  </si>
  <si>
    <t>Organics = 30</t>
  </si>
  <si>
    <t>Total w clay</t>
  </si>
  <si>
    <t>T9-1</t>
  </si>
  <si>
    <t>vc-cSm</t>
  </si>
  <si>
    <t>Tanglefoot</t>
  </si>
  <si>
    <t>T9-2</t>
  </si>
  <si>
    <t>(g)vcSt</t>
  </si>
  <si>
    <t>L3-39</t>
  </si>
  <si>
    <t>cSm,r</t>
  </si>
  <si>
    <t>L3-42</t>
  </si>
  <si>
    <t>c-vcSt</t>
  </si>
  <si>
    <t>L3-45</t>
  </si>
  <si>
    <t>L3-48</t>
  </si>
  <si>
    <t>c-vcSm</t>
  </si>
  <si>
    <t>15 clay cem.</t>
  </si>
  <si>
    <t>L3-51</t>
  </si>
  <si>
    <t>17 clay cem.</t>
  </si>
  <si>
    <t>L3-54</t>
  </si>
  <si>
    <t>2 clay cem.</t>
  </si>
  <si>
    <t>L3-55</t>
  </si>
  <si>
    <t>g-vcSm</t>
  </si>
  <si>
    <t>19 clay cem</t>
  </si>
  <si>
    <t>L3-56</t>
  </si>
  <si>
    <t>18 clay cem.</t>
  </si>
  <si>
    <t>L3-75</t>
  </si>
  <si>
    <t>g-vcSt</t>
  </si>
  <si>
    <t>65 clay cem/epi</t>
  </si>
  <si>
    <t>L3-77</t>
  </si>
  <si>
    <t>g-vcGSt</t>
  </si>
  <si>
    <t>L3-80</t>
  </si>
  <si>
    <t>mcSr</t>
  </si>
  <si>
    <t>77 clay</t>
  </si>
  <si>
    <t>Clay = 213</t>
  </si>
  <si>
    <t>Tantalus Conglomerates</t>
    <phoneticPr fontId="3" type="noConversion"/>
  </si>
  <si>
    <t>Sum G</t>
    <phoneticPr fontId="3" type="noConversion"/>
  </si>
  <si>
    <t>Sum S</t>
    <phoneticPr fontId="3" type="noConversion"/>
  </si>
  <si>
    <t>Vowel Mt / Braeburn Area</t>
    <phoneticPr fontId="3" type="noConversion"/>
  </si>
  <si>
    <t>Framework grains</t>
    <phoneticPr fontId="3" type="noConversion"/>
  </si>
  <si>
    <t xml:space="preserve"> </t>
    <phoneticPr fontId="3" type="noConversion"/>
  </si>
  <si>
    <t>Fm = Microcline</t>
    <phoneticPr fontId="3" type="noConversion"/>
  </si>
  <si>
    <t>Fe = Epimatrix (feldspar replaced by clays)</t>
    <phoneticPr fontId="3" type="noConversion"/>
  </si>
  <si>
    <t>Fwk = framework</t>
    <phoneticPr fontId="3" type="noConversion"/>
  </si>
  <si>
    <t>See Appendix 3 for explanation</t>
    <phoneticPr fontId="3" type="noConversion"/>
  </si>
  <si>
    <t>B+R+Gr</t>
  </si>
  <si>
    <t xml:space="preserve">Section T1 </t>
  </si>
  <si>
    <t>T6-4</t>
  </si>
  <si>
    <t>T11-5</t>
  </si>
  <si>
    <t>T11-6</t>
  </si>
  <si>
    <t>A'</t>
  </si>
  <si>
    <t>B'</t>
  </si>
  <si>
    <t>Y</t>
  </si>
  <si>
    <t>B+R+G</t>
  </si>
  <si>
    <t>White</t>
  </si>
  <si>
    <t>Yellow</t>
  </si>
  <si>
    <t>Grey</t>
  </si>
  <si>
    <t>%</t>
  </si>
  <si>
    <t>A to K</t>
  </si>
  <si>
    <t>L to T +Z</t>
  </si>
  <si>
    <t>U to W</t>
  </si>
  <si>
    <t>total</t>
  </si>
  <si>
    <t>%Mas</t>
  </si>
  <si>
    <t>%Brec</t>
  </si>
  <si>
    <t>%spher</t>
  </si>
  <si>
    <t>Tantalus Fm Conglomerate</t>
  </si>
  <si>
    <t>detailed</t>
  </si>
  <si>
    <t>Chert</t>
  </si>
  <si>
    <t>Tantalus Sandstones</t>
    <phoneticPr fontId="3" type="noConversion"/>
  </si>
  <si>
    <t>Tantalus Conglomerates</t>
    <phoneticPr fontId="3" type="noConversion"/>
  </si>
  <si>
    <t>Laberge Sandstones</t>
    <phoneticPr fontId="3" type="noConversion"/>
  </si>
  <si>
    <t>Framework grains</t>
    <phoneticPr fontId="3" type="noConversion"/>
  </si>
  <si>
    <t>SDEV = standard deviation</t>
    <phoneticPr fontId="3" type="noConversion"/>
  </si>
  <si>
    <t>SDEV</t>
    <phoneticPr fontId="3" type="noConversion"/>
  </si>
  <si>
    <t>See Appendix 3 for chert types</t>
    <phoneticPr fontId="3" type="noConversion"/>
  </si>
  <si>
    <t>Hootalinqua/Masons Landing</t>
    <phoneticPr fontId="3" type="noConversion"/>
  </si>
  <si>
    <t>Mt Granger, WH Coal</t>
    <phoneticPr fontId="3" type="noConversion"/>
  </si>
  <si>
    <t>T10-4</t>
  </si>
  <si>
    <t>T13-33</t>
  </si>
  <si>
    <t>gGm</t>
  </si>
  <si>
    <t>T14-24</t>
  </si>
  <si>
    <t>T17-8</t>
  </si>
  <si>
    <t>T17-9</t>
  </si>
  <si>
    <t>Gh,t</t>
  </si>
  <si>
    <t>gSGh</t>
  </si>
  <si>
    <t>Gm,h</t>
  </si>
  <si>
    <t>tr mylonite</t>
  </si>
  <si>
    <t>Gmh</t>
  </si>
  <si>
    <t>T17-37</t>
  </si>
  <si>
    <t>Gh,m</t>
  </si>
  <si>
    <t>T17-38</t>
  </si>
  <si>
    <t>T17-39</t>
  </si>
  <si>
    <t>T18-5</t>
  </si>
  <si>
    <t>T18-7</t>
  </si>
  <si>
    <t>T18-9</t>
  </si>
  <si>
    <t>T18-13</t>
  </si>
  <si>
    <t>Min</t>
  </si>
  <si>
    <t>T17-10</t>
  </si>
  <si>
    <t>T17-23</t>
  </si>
  <si>
    <t>mcSh</t>
  </si>
  <si>
    <t>T17-30</t>
  </si>
  <si>
    <t>c-vcSh,w</t>
  </si>
  <si>
    <t>T18-6</t>
  </si>
  <si>
    <t>cSm</t>
  </si>
  <si>
    <t>T18-10</t>
  </si>
  <si>
    <t>mcSp</t>
  </si>
  <si>
    <t>tr chlorite cement</t>
  </si>
  <si>
    <t>Tangelfoot Conglomerate</t>
  </si>
  <si>
    <t>T17-1</t>
  </si>
  <si>
    <t>volcLithRudite</t>
  </si>
  <si>
    <t>T17-2b</t>
  </si>
  <si>
    <t>Gt</t>
  </si>
  <si>
    <t>T17-3</t>
  </si>
  <si>
    <t>T17-4</t>
  </si>
  <si>
    <t>Gm,t</t>
  </si>
  <si>
    <t>T18-4</t>
  </si>
  <si>
    <t>&gt;-200</t>
  </si>
  <si>
    <t>SPHERES</t>
  </si>
  <si>
    <t>T3-1a</t>
  </si>
  <si>
    <t>T19-14</t>
  </si>
  <si>
    <t>Gm</t>
  </si>
  <si>
    <t>Tantalus</t>
  </si>
  <si>
    <t>Gh</t>
  </si>
  <si>
    <t>T19-60</t>
  </si>
  <si>
    <t>SGh</t>
  </si>
  <si>
    <t>05W-62</t>
  </si>
  <si>
    <t>gG</t>
  </si>
  <si>
    <t>05W-80</t>
  </si>
  <si>
    <t>Sum Cong</t>
  </si>
  <si>
    <t>AVE</t>
  </si>
  <si>
    <t>Fwk %</t>
  </si>
  <si>
    <t>Max</t>
  </si>
  <si>
    <t>MAX</t>
  </si>
  <si>
    <t>MIN</t>
  </si>
  <si>
    <t>Fwk =</t>
  </si>
  <si>
    <t>SD</t>
  </si>
  <si>
    <t>SDEV</t>
  </si>
  <si>
    <t>Tantalus Fm Sandstone</t>
  </si>
  <si>
    <t>T19-30</t>
  </si>
  <si>
    <t>cSt</t>
  </si>
  <si>
    <t>T19-31</t>
  </si>
  <si>
    <t>f,mSr</t>
  </si>
  <si>
    <t>T19-58</t>
  </si>
  <si>
    <t>mSm</t>
  </si>
  <si>
    <t>T19-61</t>
  </si>
  <si>
    <t>g,c-vcSm</t>
  </si>
  <si>
    <t>g,vcS</t>
  </si>
  <si>
    <t>Tantalus?</t>
  </si>
  <si>
    <t>05W-51</t>
  </si>
  <si>
    <t>mS</t>
  </si>
  <si>
    <t>05W-61</t>
  </si>
  <si>
    <t>vcS</t>
  </si>
  <si>
    <t>SUM SST</t>
  </si>
  <si>
    <t>Fwk%</t>
  </si>
  <si>
    <t>Tangelfoot Fm Conglomerate</t>
  </si>
  <si>
    <t>T21-12</t>
  </si>
  <si>
    <t>Tangelfoot</t>
  </si>
  <si>
    <t>44 matrix</t>
  </si>
  <si>
    <t>T21-11</t>
  </si>
  <si>
    <t>SGm</t>
  </si>
  <si>
    <t>18 matrix</t>
  </si>
  <si>
    <t>T21-6</t>
  </si>
  <si>
    <t>SUM CONG</t>
  </si>
  <si>
    <t>Matrix %</t>
  </si>
  <si>
    <t>Tangelfoot Fm Sandstone</t>
  </si>
  <si>
    <t>T21-14</t>
  </si>
  <si>
    <t>vcSm</t>
  </si>
  <si>
    <t>16 matrix</t>
  </si>
  <si>
    <t>na</t>
  </si>
  <si>
    <t>T21-13</t>
  </si>
  <si>
    <t>mfSm</t>
  </si>
  <si>
    <t>6 matrix</t>
  </si>
  <si>
    <t>T19-1</t>
  </si>
  <si>
    <t>Lbg</t>
  </si>
  <si>
    <t>Ab Ig RFs</t>
  </si>
  <si>
    <t>T19-2</t>
  </si>
  <si>
    <t>g,cSm</t>
  </si>
  <si>
    <t>T19-3</t>
  </si>
  <si>
    <t>fSr</t>
  </si>
  <si>
    <t>10 x chlorite</t>
  </si>
  <si>
    <t>T21-8</t>
  </si>
  <si>
    <t>Stratigraphic Unit</t>
    <phoneticPr fontId="3" type="noConversion"/>
  </si>
  <si>
    <t>Lithology</t>
    <phoneticPr fontId="3" type="noConversion"/>
  </si>
  <si>
    <t>Location</t>
    <phoneticPr fontId="3" type="noConversion"/>
  </si>
  <si>
    <t>Blk</t>
  </si>
  <si>
    <t>grn</t>
  </si>
  <si>
    <t>MASSIVE</t>
  </si>
  <si>
    <t>BRECCIATED</t>
  </si>
  <si>
    <t>Met</t>
  </si>
  <si>
    <t>Ig</t>
  </si>
  <si>
    <t>Sed</t>
  </si>
  <si>
    <t>x</t>
  </si>
  <si>
    <t>STDEV</t>
  </si>
  <si>
    <t>Non-chert lithic ratios</t>
  </si>
  <si>
    <t>Quartz types</t>
  </si>
  <si>
    <t>Rock Fragments</t>
  </si>
  <si>
    <t>Feldspars</t>
  </si>
  <si>
    <t>Sum Sst</t>
    <phoneticPr fontId="3" type="noConversion"/>
  </si>
  <si>
    <t>Sum Sst</t>
    <phoneticPr fontId="3" type="noConversion"/>
  </si>
  <si>
    <t>Srf = sedimentary rock fragments</t>
    <phoneticPr fontId="3" type="noConversion"/>
  </si>
  <si>
    <t>Mrf = Metamorphic rock fragments</t>
    <phoneticPr fontId="3" type="noConversion"/>
  </si>
  <si>
    <t>Mi = Igneous rock fragments</t>
    <phoneticPr fontId="3" type="noConversion"/>
  </si>
  <si>
    <t>Fk = Potasium feldspar</t>
    <phoneticPr fontId="3" type="noConversion"/>
  </si>
  <si>
    <t>Fp = plagioclase feldspar</t>
    <phoneticPr fontId="3" type="noConversion"/>
  </si>
  <si>
    <t>Lithology</t>
  </si>
  <si>
    <t>Black</t>
  </si>
  <si>
    <t>Lt Grey</t>
  </si>
  <si>
    <t>Grey-Brown</t>
  </si>
  <si>
    <t>Red</t>
  </si>
  <si>
    <t>Green</t>
  </si>
  <si>
    <t>Qtz</t>
  </si>
  <si>
    <t>Qtz-fedspathic</t>
  </si>
  <si>
    <t>Total</t>
  </si>
  <si>
    <t>% Gravel</t>
  </si>
  <si>
    <t>% Chert</t>
  </si>
  <si>
    <t>% Qtz</t>
  </si>
  <si>
    <t>% felsic RFs + Sst</t>
  </si>
  <si>
    <t>Carmacks / Tantalus Butte</t>
  </si>
  <si>
    <t>T10, 12, 13, 17, 18</t>
  </si>
  <si>
    <t>T10-1</t>
  </si>
  <si>
    <t>sG</t>
  </si>
  <si>
    <t>T10-2</t>
  </si>
  <si>
    <t>G</t>
  </si>
  <si>
    <t>T10-3b</t>
  </si>
  <si>
    <t>T12-1</t>
  </si>
  <si>
    <t>T12-40</t>
  </si>
  <si>
    <t>T13-37</t>
  </si>
  <si>
    <t>T17-6</t>
  </si>
  <si>
    <t>T17-7</t>
  </si>
  <si>
    <t>T17-11</t>
  </si>
  <si>
    <t>T17-12</t>
  </si>
  <si>
    <t>T17-13</t>
  </si>
  <si>
    <t>T17-17</t>
  </si>
  <si>
    <t>T17-24</t>
  </si>
  <si>
    <t>T17-27</t>
  </si>
  <si>
    <t>T17-31</t>
  </si>
  <si>
    <t>Brayeburn/Vowel Mountain</t>
  </si>
  <si>
    <t>T7, 8, 9</t>
  </si>
  <si>
    <t>T1-1</t>
  </si>
  <si>
    <t>T1-11</t>
  </si>
  <si>
    <t>T1-20</t>
  </si>
  <si>
    <t>T1-27</t>
  </si>
  <si>
    <t>T1-28</t>
  </si>
  <si>
    <t>T1-29</t>
  </si>
  <si>
    <t>T6-3</t>
  </si>
  <si>
    <t>T6</t>
  </si>
  <si>
    <t>T7-6</t>
  </si>
  <si>
    <t>T7-8</t>
  </si>
  <si>
    <t>T7-14</t>
  </si>
  <si>
    <t>T7-16</t>
  </si>
  <si>
    <t>T8-5</t>
  </si>
  <si>
    <t>T9-13</t>
  </si>
  <si>
    <t>T9-14</t>
  </si>
  <si>
    <t>T9-20</t>
  </si>
  <si>
    <t>T9-33</t>
  </si>
  <si>
    <t xml:space="preserve"> </t>
  </si>
  <si>
    <t>Hootalinqua / Claire Creek</t>
  </si>
  <si>
    <t>T6, 15, 16, 11</t>
  </si>
  <si>
    <t>T11-10</t>
  </si>
  <si>
    <t>T11-12</t>
  </si>
  <si>
    <t>T15-1</t>
  </si>
  <si>
    <t>T16-1</t>
  </si>
  <si>
    <t>T16-3</t>
  </si>
  <si>
    <t>T16-4</t>
  </si>
  <si>
    <t>T16-5</t>
  </si>
  <si>
    <t>T16-6</t>
  </si>
  <si>
    <t>T2-3</t>
  </si>
  <si>
    <t>05W-50</t>
  </si>
  <si>
    <t>05W-69</t>
  </si>
  <si>
    <t>05W-81</t>
  </si>
  <si>
    <t>05W-82</t>
  </si>
  <si>
    <t>T19-7</t>
  </si>
  <si>
    <t>T19-13</t>
  </si>
  <si>
    <t>T19-23</t>
  </si>
  <si>
    <t>T19-27</t>
  </si>
  <si>
    <t>T19-29</t>
  </si>
  <si>
    <t>T19-59</t>
  </si>
  <si>
    <t>T22-11</t>
  </si>
  <si>
    <t>Sandstones</t>
  </si>
  <si>
    <t>SAND (matrix)</t>
  </si>
  <si>
    <t>% Black Chert</t>
  </si>
  <si>
    <t>% Lt Grey Chert</t>
  </si>
  <si>
    <t>%Grey-Brown chert</t>
  </si>
  <si>
    <t>Clast types (as count)</t>
  </si>
  <si>
    <t>Calculated percentages</t>
  </si>
  <si>
    <t>Location</t>
  </si>
  <si>
    <t>ALL SAMPLES</t>
  </si>
  <si>
    <t>n1</t>
  </si>
  <si>
    <t>Cements</t>
  </si>
  <si>
    <t>n</t>
  </si>
  <si>
    <t>Derived</t>
  </si>
  <si>
    <t>Chert types</t>
  </si>
  <si>
    <t xml:space="preserve">Totals </t>
  </si>
  <si>
    <t>Chert by colour</t>
  </si>
  <si>
    <t>Qm</t>
  </si>
  <si>
    <t>Qp</t>
  </si>
  <si>
    <t>Qs</t>
  </si>
  <si>
    <t>Chert Groups</t>
  </si>
  <si>
    <t>sub</t>
  </si>
  <si>
    <t>A</t>
  </si>
  <si>
    <t>rd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</si>
  <si>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</si>
  <si>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</si>
  <si>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</si>
  <si>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</si>
  <si>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</si>
  <si>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</si>
  <si>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</si>
  <si>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</si>
  <si>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</si>
  <si>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</si>
  <si>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</si>
  <si>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</si>
  <si>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</si>
  <si>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</si>
  <si>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</si>
  <si>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</si>
  <si>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</si>
  <si>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</si>
  <si>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</si>
  <si>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</si>
  <si>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</si>
  <si>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</si>
  <si>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Z</t>
  </si>
  <si>
    <t>c-vcSm</t>
    <phoneticPr fontId="3" type="noConversion"/>
  </si>
  <si>
    <t>15 clay cem.</t>
    <phoneticPr fontId="3" type="noConversion"/>
  </si>
  <si>
    <t>na</t>
    <phoneticPr fontId="3" type="noConversion"/>
  </si>
  <si>
    <t>vcSm</t>
    <phoneticPr fontId="3" type="noConversion"/>
  </si>
  <si>
    <t>Tangelfoot</t>
    <phoneticPr fontId="3" type="noConversion"/>
  </si>
  <si>
    <t>2 clay cem.</t>
    <phoneticPr fontId="3" type="noConversion"/>
  </si>
  <si>
    <t>na</t>
    <phoneticPr fontId="3" type="noConversion"/>
  </si>
  <si>
    <t>g-vcSm</t>
    <phoneticPr fontId="3" type="noConversion"/>
  </si>
  <si>
    <t>Tangelfoot</t>
    <phoneticPr fontId="3" type="noConversion"/>
  </si>
  <si>
    <t>19 clay cem</t>
    <phoneticPr fontId="3" type="noConversion"/>
  </si>
  <si>
    <t>na</t>
    <phoneticPr fontId="3" type="noConversion"/>
  </si>
  <si>
    <t>g-vcSm</t>
    <phoneticPr fontId="3" type="noConversion"/>
  </si>
  <si>
    <t>Tangelfoot</t>
    <phoneticPr fontId="3" type="noConversion"/>
  </si>
  <si>
    <t>18 clay cem.</t>
    <phoneticPr fontId="3" type="noConversion"/>
  </si>
  <si>
    <t>g-vcSt</t>
    <phoneticPr fontId="3" type="noConversion"/>
  </si>
  <si>
    <t>65 clay cem/epi</t>
    <phoneticPr fontId="3" type="noConversion"/>
  </si>
  <si>
    <t>na</t>
    <phoneticPr fontId="3" type="noConversion"/>
  </si>
  <si>
    <t>g-vcGSt</t>
    <phoneticPr fontId="3" type="noConversion"/>
  </si>
  <si>
    <t>Tangelfoot</t>
    <phoneticPr fontId="3" type="noConversion"/>
  </si>
  <si>
    <t>Ab Ig RFs</t>
    <phoneticPr fontId="3" type="noConversion"/>
  </si>
  <si>
    <t>10 x chlorite</t>
    <phoneticPr fontId="3" type="noConversion"/>
  </si>
  <si>
    <t>T21-8</t>
    <phoneticPr fontId="3" type="noConversion"/>
  </si>
  <si>
    <t>? Tanglefoot?</t>
    <phoneticPr fontId="3" type="noConversion"/>
  </si>
  <si>
    <t>T9-2</t>
    <phoneticPr fontId="3" type="noConversion"/>
  </si>
  <si>
    <t>L3-39</t>
    <phoneticPr fontId="3" type="noConversion"/>
  </si>
  <si>
    <t>cSm,r</t>
    <phoneticPr fontId="3" type="noConversion"/>
  </si>
  <si>
    <t>Tangelfoot</t>
    <phoneticPr fontId="3" type="noConversion"/>
  </si>
  <si>
    <t>L3-39</t>
    <phoneticPr fontId="3" type="noConversion"/>
  </si>
  <si>
    <t>17 clay cem.</t>
    <phoneticPr fontId="3" type="noConversion"/>
  </si>
  <si>
    <t>mcSr</t>
    <phoneticPr fontId="3" type="noConversion"/>
  </si>
  <si>
    <t>77 clay</t>
    <phoneticPr fontId="3" type="noConversion"/>
  </si>
  <si>
    <t>Stdv</t>
    <phoneticPr fontId="3" type="noConversion"/>
  </si>
  <si>
    <t>Stdv</t>
    <phoneticPr fontId="3" type="noConversion"/>
  </si>
  <si>
    <t>Tangelfoot Fm Conglomerates</t>
  </si>
  <si>
    <t>clay</t>
  </si>
  <si>
    <t>Tangelfoot</t>
    <phoneticPr fontId="3" type="noConversion"/>
  </si>
  <si>
    <t>Tangelfoot</t>
    <phoneticPr fontId="3" type="noConversion"/>
  </si>
  <si>
    <t>na</t>
    <phoneticPr fontId="3" type="noConversion"/>
  </si>
  <si>
    <t>Matrix/clays =</t>
  </si>
  <si>
    <t>detrital</t>
    <phoneticPr fontId="3" type="noConversion"/>
  </si>
  <si>
    <t>STDV</t>
  </si>
  <si>
    <t>Sum Cong</t>
    <phoneticPr fontId="3" type="noConversion"/>
  </si>
  <si>
    <t>Fwk% =</t>
    <phoneticPr fontId="3" type="noConversion"/>
  </si>
  <si>
    <t>STDV</t>
    <phoneticPr fontId="3" type="noConversion"/>
  </si>
  <si>
    <t>Ave</t>
    <phoneticPr fontId="3" type="noConversion"/>
  </si>
  <si>
    <t>Location</t>
    <phoneticPr fontId="3" type="noConversion"/>
  </si>
  <si>
    <t>Stratigraphic Unit</t>
    <phoneticPr fontId="3" type="noConversion"/>
  </si>
  <si>
    <t>Point counts (number of observations)</t>
    <phoneticPr fontId="3" type="noConversion"/>
  </si>
  <si>
    <t>Tangelfoot Fm Sandstones</t>
    <phoneticPr fontId="3" type="noConversion"/>
  </si>
  <si>
    <t>T21-14</t>
    <phoneticPr fontId="3" type="noConversion"/>
  </si>
  <si>
    <t>vcSm</t>
    <phoneticPr fontId="3" type="noConversion"/>
  </si>
  <si>
    <t>16 matrix</t>
    <phoneticPr fontId="3" type="noConversion"/>
  </si>
  <si>
    <t>T21-13</t>
    <phoneticPr fontId="3" type="noConversion"/>
  </si>
  <si>
    <t>mfSm</t>
    <phoneticPr fontId="3" type="noConversion"/>
  </si>
  <si>
    <t>6 matrix</t>
    <phoneticPr fontId="3" type="noConversion"/>
  </si>
  <si>
    <t>T21-13</t>
    <phoneticPr fontId="3" type="noConversion"/>
  </si>
  <si>
    <t>c-vcSt</t>
    <phoneticPr fontId="3" type="noConversion"/>
  </si>
  <si>
    <t>na</t>
    <phoneticPr fontId="3" type="noConversion"/>
  </si>
  <si>
    <t>vcSm</t>
    <phoneticPr fontId="3" type="noConversion"/>
  </si>
  <si>
    <t>Tangelfoot</t>
    <phoneticPr fontId="3" type="noConversion"/>
  </si>
  <si>
    <t>mSm</t>
    <phoneticPr fontId="3" type="noConversion"/>
  </si>
  <si>
    <t>TS</t>
  </si>
  <si>
    <t>slide scan</t>
  </si>
  <si>
    <t>n</t>
    <phoneticPr fontId="3" type="noConversion"/>
  </si>
  <si>
    <t>Framework Grains</t>
    <phoneticPr fontId="3" type="noConversion"/>
  </si>
  <si>
    <t>Cements</t>
    <phoneticPr fontId="3" type="noConversion"/>
  </si>
  <si>
    <t>All Tantalus Fm Sandstones</t>
    <phoneticPr fontId="3" type="noConversion"/>
  </si>
  <si>
    <t>Fwk%</t>
    <phoneticPr fontId="3" type="noConversion"/>
  </si>
  <si>
    <t>na</t>
    <phoneticPr fontId="3" type="noConversion"/>
  </si>
  <si>
    <t>met</t>
  </si>
  <si>
    <t>ig</t>
  </si>
  <si>
    <t>sed</t>
  </si>
  <si>
    <t>Non-chert lithic fragments</t>
    <phoneticPr fontId="3" type="noConversion"/>
  </si>
  <si>
    <t>sub</t>
    <phoneticPr fontId="3" type="noConversion"/>
  </si>
  <si>
    <t>Lithology</t>
    <phoneticPr fontId="3" type="noConversion"/>
  </si>
  <si>
    <t>Quartz types</t>
    <phoneticPr fontId="3" type="noConversion"/>
  </si>
  <si>
    <t>Rock fragments</t>
    <phoneticPr fontId="3" type="noConversion"/>
  </si>
  <si>
    <t>Feldspars</t>
    <phoneticPr fontId="3" type="noConversion"/>
  </si>
  <si>
    <t>n1</t>
    <phoneticPr fontId="3" type="noConversion"/>
  </si>
  <si>
    <t>Derived</t>
    <phoneticPr fontId="3" type="noConversion"/>
  </si>
  <si>
    <t>Chert types</t>
    <phoneticPr fontId="3" type="noConversion"/>
  </si>
  <si>
    <t>Totals</t>
    <phoneticPr fontId="3" type="noConversion"/>
  </si>
  <si>
    <t>Chert by colour</t>
    <phoneticPr fontId="3" type="noConversion"/>
  </si>
  <si>
    <t>Chert groups</t>
    <phoneticPr fontId="3" type="noConversion"/>
  </si>
  <si>
    <t>Srf</t>
  </si>
  <si>
    <t>Mrf</t>
  </si>
  <si>
    <t>Fk</t>
  </si>
  <si>
    <t>Fp</t>
  </si>
  <si>
    <t>Fm</t>
  </si>
  <si>
    <t>Fe</t>
  </si>
  <si>
    <t>Fig</t>
  </si>
  <si>
    <t>fwk</t>
  </si>
  <si>
    <t>Voids</t>
  </si>
  <si>
    <t>Hem</t>
  </si>
  <si>
    <t>carb</t>
  </si>
  <si>
    <t>Wht</t>
  </si>
  <si>
    <t>Yel</t>
  </si>
  <si>
    <t>Gry</t>
  </si>
  <si>
    <t>Mt Granger /outliers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</si>
</sst>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</font>
    <font>
      <sz val="9"/>
      <color theme="1"/>
      <name val="Optimum"/>
    </font>
    <font>
      <b/>
      <sz val="9"/>
      <color theme="1"/>
      <name val="Optimum"/>
    </font>
    <font>
      <b/>
      <i/>
      <sz val="9"/>
      <color theme="1"/>
      <name val="Optimum"/>
    </font>
    <font>
      <i/>
      <sz val="9"/>
      <color theme="1"/>
      <name val="Optimum"/>
    </font>
    <font>
      <i/>
      <sz val="9"/>
      <color rgb="FFFF0000"/>
      <name val="Optimum"/>
    </font>
    <font>
      <b/>
      <sz val="9"/>
      <color indexed="8"/>
      <name val="Optimum"/>
    </font>
    <font>
      <sz val="9"/>
      <color indexed="14"/>
      <name val="Optimum"/>
    </font>
    <font>
      <sz val="9"/>
      <color indexed="11"/>
      <name val="Optimum"/>
    </font>
    <font>
      <b/>
      <i/>
      <sz val="9"/>
      <color indexed="8"/>
      <name val="Optimum"/>
    </font>
    <font>
      <i/>
      <sz val="9"/>
      <color indexed="11"/>
      <name val="Optimum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i/>
      <sz val="9"/>
      <color indexed="11"/>
      <name val="Optimum"/>
    </font>
    <font>
      <i/>
      <sz val="9"/>
      <color indexed="8"/>
      <name val="Optimum"/>
    </font>
    <font>
      <sz val="9"/>
      <color indexed="8"/>
      <name val="Optimum"/>
    </font>
    <font>
      <sz val="9"/>
      <name val="Optimum"/>
    </font>
    <font>
      <sz val="9"/>
      <color rgb="FF008000"/>
      <name val="Optimum"/>
    </font>
    <font>
      <sz val="9"/>
      <color rgb="FFFF6600"/>
      <name val="Optimum"/>
    </font>
    <font>
      <b/>
      <sz val="9"/>
      <name val="Optimum"/>
    </font>
    <font>
      <i/>
      <sz val="9"/>
      <color rgb="FF008000"/>
      <name val="Optimum"/>
    </font>
    <font>
      <i/>
      <sz val="9"/>
      <color indexed="17"/>
      <name val="Optimum"/>
    </font>
    <font>
      <b/>
      <sz val="9"/>
      <color indexed="57"/>
      <name val="Optimum"/>
    </font>
    <font>
      <sz val="9"/>
      <color indexed="15"/>
      <name val="Optimum"/>
    </font>
    <font>
      <sz val="9"/>
      <color indexed="9"/>
      <name val="Optimum"/>
    </font>
    <font>
      <b/>
      <i/>
      <sz val="9"/>
      <name val="Optimum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65">
    <xf numFmtId="0" fontId="0" fillId="0" borderId="0" xfId="0"/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textRotation="90"/>
    </xf>
    <xf numFmtId="0" fontId="5" fillId="0" borderId="6" xfId="0" applyFont="1" applyBorder="1" applyAlignment="1">
      <alignment horizontal="left" vertical="center" textRotation="90"/>
    </xf>
    <xf numFmtId="0" fontId="5" fillId="0" borderId="9" xfId="0" applyFont="1" applyBorder="1" applyAlignment="1">
      <alignment horizontal="left" vertical="center" textRotation="90"/>
    </xf>
    <xf numFmtId="0" fontId="5" fillId="0" borderId="8" xfId="0" applyFont="1" applyBorder="1" applyAlignment="1">
      <alignment horizontal="left" vertical="center" textRotation="90"/>
    </xf>
    <xf numFmtId="164" fontId="6" fillId="0" borderId="24" xfId="0" applyNumberFormat="1" applyFont="1" applyBorder="1" applyAlignment="1">
      <alignment horizontal="left" vertical="center" textRotation="90"/>
    </xf>
    <xf numFmtId="164" fontId="5" fillId="0" borderId="7" xfId="0" applyNumberFormat="1" applyFont="1" applyBorder="1" applyAlignment="1">
      <alignment horizontal="left" vertical="center" textRotation="90"/>
    </xf>
    <xf numFmtId="164" fontId="5" fillId="0" borderId="9" xfId="0" applyNumberFormat="1" applyFont="1" applyBorder="1" applyAlignment="1">
      <alignment horizontal="left" vertical="center" textRotation="90"/>
    </xf>
    <xf numFmtId="0" fontId="5" fillId="0" borderId="0" xfId="0" applyFont="1" applyAlignment="1">
      <alignment horizontal="left" vertical="center" textRotation="90"/>
    </xf>
    <xf numFmtId="0" fontId="5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7" fillId="0" borderId="25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64" fontId="8" fillId="0" borderId="26" xfId="0" applyNumberFormat="1" applyFont="1" applyBorder="1" applyAlignment="1">
      <alignment horizontal="left" vertical="center"/>
    </xf>
    <xf numFmtId="164" fontId="8" fillId="0" borderId="4" xfId="0" applyNumberFormat="1" applyFont="1" applyBorder="1" applyAlignment="1">
      <alignment horizontal="left" vertical="center"/>
    </xf>
    <xf numFmtId="164" fontId="8" fillId="0" borderId="18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164" fontId="8" fillId="0" borderId="27" xfId="0" applyNumberFormat="1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left" vertical="center"/>
    </xf>
    <xf numFmtId="164" fontId="8" fillId="0" borderId="16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164" fontId="4" fillId="0" borderId="21" xfId="0" applyNumberFormat="1" applyFont="1" applyBorder="1" applyAlignment="1">
      <alignment horizontal="left" vertical="center"/>
    </xf>
    <xf numFmtId="164" fontId="4" fillId="0" borderId="22" xfId="0" applyNumberFormat="1" applyFont="1" applyBorder="1" applyAlignment="1">
      <alignment horizontal="left" vertical="center"/>
    </xf>
    <xf numFmtId="164" fontId="4" fillId="0" borderId="23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13" xfId="0" applyNumberFormat="1" applyFont="1" applyBorder="1" applyAlignment="1">
      <alignment horizontal="left" vertical="center"/>
    </xf>
    <xf numFmtId="164" fontId="4" fillId="0" borderId="16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2" fontId="4" fillId="0" borderId="10" xfId="0" applyNumberFormat="1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left" vertical="center"/>
    </xf>
    <xf numFmtId="2" fontId="4" fillId="0" borderId="11" xfId="0" applyNumberFormat="1" applyFont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164" fontId="4" fillId="2" borderId="29" xfId="0" applyNumberFormat="1" applyFont="1" applyFill="1" applyBorder="1" applyAlignment="1">
      <alignment horizontal="left" vertical="center"/>
    </xf>
    <xf numFmtId="164" fontId="4" fillId="2" borderId="30" xfId="0" applyNumberFormat="1" applyFont="1" applyFill="1" applyBorder="1" applyAlignment="1">
      <alignment horizontal="left" vertical="center"/>
    </xf>
    <xf numFmtId="2" fontId="4" fillId="0" borderId="28" xfId="0" applyNumberFormat="1" applyFont="1" applyBorder="1" applyAlignment="1">
      <alignment horizontal="left" vertical="center"/>
    </xf>
    <xf numFmtId="164" fontId="4" fillId="2" borderId="28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left" vertical="center"/>
    </xf>
    <xf numFmtId="2" fontId="4" fillId="0" borderId="33" xfId="0" applyNumberFormat="1" applyFont="1" applyBorder="1" applyAlignment="1">
      <alignment horizontal="left" vertical="center"/>
    </xf>
    <xf numFmtId="2" fontId="4" fillId="0" borderId="36" xfId="0" applyNumberFormat="1" applyFont="1" applyBorder="1" applyAlignment="1">
      <alignment horizontal="left" vertical="center"/>
    </xf>
    <xf numFmtId="2" fontId="4" fillId="0" borderId="34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2" fontId="4" fillId="0" borderId="29" xfId="0" applyNumberFormat="1" applyFont="1" applyBorder="1" applyAlignment="1">
      <alignment horizontal="left" vertical="center"/>
    </xf>
    <xf numFmtId="2" fontId="4" fillId="2" borderId="31" xfId="0" applyNumberFormat="1" applyFont="1" applyFill="1" applyBorder="1" applyAlignment="1">
      <alignment horizontal="left" vertical="center"/>
    </xf>
    <xf numFmtId="2" fontId="4" fillId="2" borderId="29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left" vertical="center"/>
    </xf>
    <xf numFmtId="2" fontId="4" fillId="0" borderId="2" xfId="0" applyNumberFormat="1" applyFont="1" applyBorder="1" applyAlignment="1">
      <alignment horizontal="left" vertical="center"/>
    </xf>
    <xf numFmtId="2" fontId="4" fillId="0" borderId="30" xfId="0" applyNumberFormat="1" applyFont="1" applyBorder="1" applyAlignment="1">
      <alignment horizontal="left" vertical="center"/>
    </xf>
    <xf numFmtId="2" fontId="4" fillId="0" borderId="28" xfId="0" applyNumberFormat="1" applyFont="1" applyFill="1" applyBorder="1" applyAlignment="1">
      <alignment horizontal="left" vertical="center"/>
    </xf>
    <xf numFmtId="2" fontId="4" fillId="2" borderId="10" xfId="0" applyNumberFormat="1" applyFont="1" applyFill="1" applyBorder="1" applyAlignment="1">
      <alignment horizontal="left" vertical="center"/>
    </xf>
    <xf numFmtId="2" fontId="4" fillId="2" borderId="0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2" fontId="12" fillId="2" borderId="10" xfId="0" applyNumberFormat="1" applyFont="1" applyFill="1" applyBorder="1" applyAlignment="1">
      <alignment horizontal="left" vertical="center"/>
    </xf>
    <xf numFmtId="2" fontId="12" fillId="2" borderId="0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164" fontId="12" fillId="2" borderId="2" xfId="0" applyNumberFormat="1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left" vertical="center"/>
    </xf>
    <xf numFmtId="164" fontId="13" fillId="0" borderId="0" xfId="0" applyNumberFormat="1" applyFont="1" applyBorder="1" applyAlignment="1">
      <alignment horizontal="left" vertical="center"/>
    </xf>
    <xf numFmtId="164" fontId="13" fillId="0" borderId="2" xfId="0" applyNumberFormat="1" applyFont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2" fontId="4" fillId="2" borderId="17" xfId="0" applyNumberFormat="1" applyFont="1" applyFill="1" applyBorder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left" vertical="center"/>
    </xf>
    <xf numFmtId="2" fontId="4" fillId="2" borderId="13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2" fontId="4" fillId="2" borderId="28" xfId="0" applyNumberFormat="1" applyFont="1" applyFill="1" applyBorder="1" applyAlignment="1">
      <alignment horizontal="left" vertical="center"/>
    </xf>
    <xf numFmtId="2" fontId="4" fillId="2" borderId="30" xfId="0" applyNumberFormat="1" applyFont="1" applyFill="1" applyBorder="1" applyAlignment="1">
      <alignment horizontal="left" vertical="center"/>
    </xf>
    <xf numFmtId="2" fontId="4" fillId="0" borderId="28" xfId="0" applyNumberFormat="1" applyFont="1" applyBorder="1" applyAlignment="1">
      <alignment horizontal="left" vertical="center"/>
    </xf>
    <xf numFmtId="2" fontId="4" fillId="0" borderId="29" xfId="0" applyNumberFormat="1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2" borderId="2" xfId="0" applyNumberFormat="1" applyFont="1" applyFill="1" applyBorder="1" applyAlignment="1">
      <alignment horizontal="left" vertical="center"/>
    </xf>
    <xf numFmtId="164" fontId="4" fillId="2" borderId="31" xfId="0" applyNumberFormat="1" applyFont="1" applyFill="1" applyBorder="1" applyAlignment="1">
      <alignment horizontal="left" vertical="center"/>
    </xf>
    <xf numFmtId="164" fontId="4" fillId="2" borderId="32" xfId="0" applyNumberFormat="1" applyFont="1" applyFill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2" fontId="11" fillId="0" borderId="30" xfId="0" applyNumberFormat="1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164" fontId="4" fillId="2" borderId="11" xfId="0" applyNumberFormat="1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2" fontId="4" fillId="2" borderId="11" xfId="0" applyNumberFormat="1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2" fontId="9" fillId="2" borderId="10" xfId="0" applyNumberFormat="1" applyFont="1" applyFill="1" applyBorder="1" applyAlignment="1">
      <alignment horizontal="left" vertical="center"/>
    </xf>
    <xf numFmtId="2" fontId="9" fillId="2" borderId="0" xfId="0" applyNumberFormat="1" applyFont="1" applyFill="1" applyBorder="1" applyAlignment="1">
      <alignment horizontal="left" vertical="center"/>
    </xf>
    <xf numFmtId="2" fontId="9" fillId="2" borderId="11" xfId="0" applyNumberFormat="1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2" fontId="16" fillId="0" borderId="1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164" fontId="16" fillId="0" borderId="1" xfId="0" applyNumberFormat="1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left" vertical="center"/>
    </xf>
    <xf numFmtId="164" fontId="16" fillId="0" borderId="2" xfId="0" applyNumberFormat="1" applyFont="1" applyBorder="1" applyAlignment="1">
      <alignment horizontal="left" vertical="center"/>
    </xf>
    <xf numFmtId="2" fontId="17" fillId="2" borderId="10" xfId="0" applyNumberFormat="1" applyFont="1" applyFill="1" applyBorder="1" applyAlignment="1">
      <alignment horizontal="left" vertical="center"/>
    </xf>
    <xf numFmtId="2" fontId="17" fillId="2" borderId="0" xfId="0" applyNumberFormat="1" applyFont="1" applyFill="1" applyBorder="1" applyAlignment="1">
      <alignment horizontal="left" vertical="center"/>
    </xf>
    <xf numFmtId="2" fontId="17" fillId="2" borderId="11" xfId="0" applyNumberFormat="1" applyFont="1" applyFill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center"/>
    </xf>
    <xf numFmtId="164" fontId="4" fillId="0" borderId="33" xfId="0" applyNumberFormat="1" applyFont="1" applyBorder="1" applyAlignment="1">
      <alignment horizontal="left" vertical="center"/>
    </xf>
    <xf numFmtId="2" fontId="4" fillId="2" borderId="18" xfId="0" applyNumberFormat="1" applyFont="1" applyFill="1" applyBorder="1" applyAlignment="1">
      <alignment horizontal="left" vertical="center"/>
    </xf>
    <xf numFmtId="2" fontId="9" fillId="0" borderId="28" xfId="0" applyNumberFormat="1" applyFont="1" applyBorder="1" applyAlignment="1">
      <alignment horizontal="left" vertical="center"/>
    </xf>
    <xf numFmtId="2" fontId="4" fillId="2" borderId="32" xfId="0" applyNumberFormat="1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164" fontId="9" fillId="2" borderId="10" xfId="0" applyNumberFormat="1" applyFont="1" applyFill="1" applyBorder="1" applyAlignment="1">
      <alignment horizontal="left" vertical="center"/>
    </xf>
    <xf numFmtId="164" fontId="9" fillId="2" borderId="11" xfId="0" applyNumberFormat="1" applyFont="1" applyFill="1" applyBorder="1" applyAlignment="1">
      <alignment horizontal="left" vertical="center"/>
    </xf>
    <xf numFmtId="164" fontId="17" fillId="2" borderId="10" xfId="0" applyNumberFormat="1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horizontal="left" vertical="center"/>
    </xf>
    <xf numFmtId="164" fontId="17" fillId="2" borderId="11" xfId="0" applyNumberFormat="1" applyFont="1" applyFill="1" applyBorder="1" applyAlignment="1">
      <alignment horizontal="left" vertical="center"/>
    </xf>
    <xf numFmtId="164" fontId="9" fillId="0" borderId="0" xfId="0" applyNumberFormat="1" applyFont="1" applyBorder="1" applyAlignment="1">
      <alignment horizontal="left" vertical="center"/>
    </xf>
    <xf numFmtId="164" fontId="4" fillId="0" borderId="34" xfId="0" applyNumberFormat="1" applyFont="1" applyBorder="1" applyAlignment="1">
      <alignment horizontal="left" vertical="center"/>
    </xf>
    <xf numFmtId="164" fontId="4" fillId="0" borderId="37" xfId="0" applyNumberFormat="1" applyFont="1" applyBorder="1" applyAlignment="1">
      <alignment horizontal="left" vertical="center"/>
    </xf>
    <xf numFmtId="164" fontId="4" fillId="0" borderId="28" xfId="0" applyNumberFormat="1" applyFont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164" fontId="4" fillId="0" borderId="29" xfId="0" applyNumberFormat="1" applyFont="1" applyBorder="1" applyAlignment="1">
      <alignment horizontal="left" vertical="center"/>
    </xf>
    <xf numFmtId="164" fontId="4" fillId="0" borderId="30" xfId="0" applyNumberFormat="1" applyFont="1" applyBorder="1" applyAlignment="1">
      <alignment horizontal="left" vertical="center"/>
    </xf>
    <xf numFmtId="164" fontId="4" fillId="0" borderId="19" xfId="0" applyNumberFormat="1" applyFont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2" fontId="4" fillId="0" borderId="37" xfId="0" applyNumberFormat="1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horizontal="left" vertical="center"/>
    </xf>
    <xf numFmtId="164" fontId="12" fillId="0" borderId="19" xfId="0" applyNumberFormat="1" applyFont="1" applyBorder="1" applyAlignment="1">
      <alignment horizontal="left" vertical="center"/>
    </xf>
    <xf numFmtId="164" fontId="12" fillId="0" borderId="0" xfId="0" applyNumberFormat="1" applyFont="1" applyBorder="1" applyAlignment="1">
      <alignment horizontal="left" vertical="center"/>
    </xf>
    <xf numFmtId="164" fontId="4" fillId="0" borderId="20" xfId="0" applyNumberFormat="1" applyFont="1" applyBorder="1" applyAlignment="1">
      <alignment horizontal="left" vertical="center"/>
    </xf>
    <xf numFmtId="2" fontId="12" fillId="2" borderId="2" xfId="0" applyNumberFormat="1" applyFont="1" applyFill="1" applyBorder="1" applyAlignment="1">
      <alignment horizontal="left" vertical="center"/>
    </xf>
    <xf numFmtId="164" fontId="18" fillId="0" borderId="2" xfId="0" applyNumberFormat="1" applyFont="1" applyBorder="1" applyAlignment="1">
      <alignment horizontal="left" vertical="center"/>
    </xf>
    <xf numFmtId="164" fontId="12" fillId="2" borderId="1" xfId="0" applyNumberFormat="1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2" fontId="4" fillId="3" borderId="28" xfId="0" applyNumberFormat="1" applyFont="1" applyFill="1" applyBorder="1" applyAlignment="1">
      <alignment horizontal="left" vertical="center"/>
    </xf>
    <xf numFmtId="2" fontId="4" fillId="3" borderId="29" xfId="0" applyNumberFormat="1" applyFont="1" applyFill="1" applyBorder="1" applyAlignment="1">
      <alignment horizontal="left" vertical="center"/>
    </xf>
    <xf numFmtId="2" fontId="4" fillId="3" borderId="30" xfId="0" applyNumberFormat="1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164" fontId="4" fillId="3" borderId="29" xfId="0" applyNumberFormat="1" applyFont="1" applyFill="1" applyBorder="1" applyAlignment="1">
      <alignment horizontal="left" vertical="center"/>
    </xf>
    <xf numFmtId="164" fontId="4" fillId="3" borderId="30" xfId="0" applyNumberFormat="1" applyFont="1" applyFill="1" applyBorder="1" applyAlignment="1">
      <alignment horizontal="left" vertical="center"/>
    </xf>
    <xf numFmtId="164" fontId="4" fillId="3" borderId="28" xfId="0" applyNumberFormat="1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4" fillId="3" borderId="4" xfId="0" applyNumberFormat="1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horizontal="left" vertical="center"/>
    </xf>
    <xf numFmtId="2" fontId="4" fillId="3" borderId="33" xfId="0" applyNumberFormat="1" applyFont="1" applyFill="1" applyBorder="1" applyAlignment="1">
      <alignment horizontal="left" vertical="center"/>
    </xf>
    <xf numFmtId="2" fontId="4" fillId="3" borderId="36" xfId="0" applyNumberFormat="1" applyFont="1" applyFill="1" applyBorder="1" applyAlignment="1">
      <alignment horizontal="left" vertical="center"/>
    </xf>
    <xf numFmtId="2" fontId="4" fillId="3" borderId="34" xfId="0" applyNumberFormat="1" applyFont="1" applyFill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2" fontId="20" fillId="0" borderId="30" xfId="0" applyNumberFormat="1" applyFont="1" applyBorder="1" applyAlignment="1">
      <alignment horizontal="left" vertical="center"/>
    </xf>
    <xf numFmtId="2" fontId="4" fillId="0" borderId="37" xfId="0" applyNumberFormat="1" applyFont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left" vertical="center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/>
    </xf>
    <xf numFmtId="164" fontId="6" fillId="3" borderId="0" xfId="0" applyNumberFormat="1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2" fontId="6" fillId="3" borderId="1" xfId="0" applyNumberFormat="1" applyFont="1" applyFill="1" applyBorder="1" applyAlignment="1">
      <alignment horizontal="left" vertical="center"/>
    </xf>
    <xf numFmtId="2" fontId="6" fillId="3" borderId="0" xfId="0" applyNumberFormat="1" applyFont="1" applyFill="1" applyBorder="1" applyAlignment="1">
      <alignment horizontal="left" vertical="center"/>
    </xf>
    <xf numFmtId="2" fontId="6" fillId="3" borderId="2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23" fillId="0" borderId="0" xfId="0" applyNumberFormat="1" applyFont="1" applyBorder="1" applyAlignment="1">
      <alignment horizontal="left" vertical="center"/>
    </xf>
    <xf numFmtId="164" fontId="23" fillId="0" borderId="1" xfId="0" applyNumberFormat="1" applyFont="1" applyBorder="1" applyAlignment="1">
      <alignment horizontal="left" vertical="center"/>
    </xf>
    <xf numFmtId="164" fontId="23" fillId="0" borderId="0" xfId="0" applyNumberFormat="1" applyFont="1" applyBorder="1" applyAlignment="1">
      <alignment horizontal="left" vertical="center"/>
    </xf>
    <xf numFmtId="164" fontId="23" fillId="0" borderId="2" xfId="0" applyNumberFormat="1" applyFont="1" applyBorder="1" applyAlignment="1">
      <alignment horizontal="left" vertical="center"/>
    </xf>
    <xf numFmtId="164" fontId="24" fillId="0" borderId="1" xfId="0" applyNumberFormat="1" applyFont="1" applyBorder="1" applyAlignment="1">
      <alignment horizontal="left" vertical="center"/>
    </xf>
    <xf numFmtId="164" fontId="23" fillId="0" borderId="19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4" fontId="5" fillId="3" borderId="0" xfId="0" applyNumberFormat="1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textRotation="90"/>
    </xf>
    <xf numFmtId="0" fontId="19" fillId="0" borderId="3" xfId="0" applyFont="1" applyBorder="1" applyAlignment="1">
      <alignment horizontal="left" vertical="center" textRotation="90"/>
    </xf>
    <xf numFmtId="0" fontId="19" fillId="0" borderId="0" xfId="0" applyFont="1" applyAlignment="1">
      <alignment horizontal="left"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164" fontId="4" fillId="2" borderId="36" xfId="0" applyNumberFormat="1" applyFont="1" applyFill="1" applyBorder="1" applyAlignment="1">
      <alignment horizontal="left" vertical="center"/>
    </xf>
    <xf numFmtId="164" fontId="4" fillId="2" borderId="34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left" vertical="center"/>
    </xf>
    <xf numFmtId="1" fontId="12" fillId="0" borderId="0" xfId="0" applyNumberFormat="1" applyFont="1" applyBorder="1" applyAlignment="1">
      <alignment horizontal="left" vertical="center"/>
    </xf>
    <xf numFmtId="1" fontId="12" fillId="0" borderId="2" xfId="0" applyNumberFormat="1" applyFont="1" applyBorder="1" applyAlignment="1">
      <alignment horizontal="left" vertical="center"/>
    </xf>
    <xf numFmtId="1" fontId="12" fillId="0" borderId="20" xfId="0" applyNumberFormat="1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" fontId="13" fillId="0" borderId="0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left" vertical="center"/>
    </xf>
    <xf numFmtId="1" fontId="4" fillId="2" borderId="5" xfId="0" applyNumberFormat="1" applyFont="1" applyFill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/>
    </xf>
    <xf numFmtId="2" fontId="25" fillId="0" borderId="2" xfId="0" applyNumberFormat="1" applyFont="1" applyFill="1" applyBorder="1" applyAlignment="1">
      <alignment horizontal="left" vertical="center"/>
    </xf>
    <xf numFmtId="2" fontId="4" fillId="0" borderId="2" xfId="0" applyNumberFormat="1" applyFont="1" applyFill="1" applyBorder="1" applyAlignment="1">
      <alignment horizontal="left" vertical="center"/>
    </xf>
    <xf numFmtId="2" fontId="19" fillId="0" borderId="1" xfId="0" applyNumberFormat="1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left" vertical="center"/>
    </xf>
    <xf numFmtId="2" fontId="19" fillId="0" borderId="2" xfId="0" applyNumberFormat="1" applyFont="1" applyFill="1" applyBorder="1" applyAlignment="1">
      <alignment horizontal="left" vertical="center"/>
    </xf>
    <xf numFmtId="2" fontId="26" fillId="0" borderId="37" xfId="0" applyNumberFormat="1" applyFont="1" applyFill="1" applyBorder="1" applyAlignment="1">
      <alignment horizontal="left" vertical="center"/>
    </xf>
    <xf numFmtId="0" fontId="27" fillId="0" borderId="37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19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22" fillId="2" borderId="0" xfId="0" applyNumberFormat="1" applyFont="1" applyFill="1" applyBorder="1" applyAlignment="1">
      <alignment horizontal="left" vertical="center"/>
    </xf>
    <xf numFmtId="164" fontId="22" fillId="2" borderId="2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left" vertical="center"/>
    </xf>
    <xf numFmtId="164" fontId="13" fillId="0" borderId="1" xfId="0" applyNumberFormat="1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>
      <alignment horizontal="left" vertical="center"/>
    </xf>
    <xf numFmtId="164" fontId="13" fillId="0" borderId="19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2" fontId="4" fillId="0" borderId="29" xfId="0" applyNumberFormat="1" applyFont="1" applyFill="1" applyBorder="1" applyAlignment="1">
      <alignment horizontal="left" vertical="center"/>
    </xf>
    <xf numFmtId="2" fontId="25" fillId="0" borderId="30" xfId="0" applyNumberFormat="1" applyFont="1" applyFill="1" applyBorder="1" applyAlignment="1">
      <alignment horizontal="left" vertical="center"/>
    </xf>
    <xf numFmtId="2" fontId="4" fillId="0" borderId="30" xfId="0" applyNumberFormat="1" applyFont="1" applyFill="1" applyBorder="1" applyAlignment="1">
      <alignment horizontal="left" vertical="center"/>
    </xf>
    <xf numFmtId="2" fontId="19" fillId="0" borderId="28" xfId="0" applyNumberFormat="1" applyFont="1" applyFill="1" applyBorder="1" applyAlignment="1">
      <alignment horizontal="left" vertical="center"/>
    </xf>
    <xf numFmtId="2" fontId="19" fillId="0" borderId="29" xfId="0" applyNumberFormat="1" applyFont="1" applyFill="1" applyBorder="1" applyAlignment="1">
      <alignment horizontal="left" vertical="center"/>
    </xf>
    <xf numFmtId="2" fontId="27" fillId="0" borderId="37" xfId="0" applyNumberFormat="1" applyFont="1" applyFill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164" fontId="28" fillId="2" borderId="0" xfId="0" applyNumberFormat="1" applyFont="1" applyFill="1" applyBorder="1" applyAlignment="1">
      <alignment horizontal="left" vertical="center"/>
    </xf>
    <xf numFmtId="164" fontId="28" fillId="2" borderId="2" xfId="0" applyNumberFormat="1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164" fontId="13" fillId="0" borderId="19" xfId="0" applyNumberFormat="1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2" fontId="4" fillId="0" borderId="28" xfId="0" applyNumberFormat="1" applyFont="1" applyBorder="1" applyAlignment="1">
      <alignment horizontal="left" vertical="center"/>
    </xf>
    <xf numFmtId="2" fontId="4" fillId="0" borderId="29" xfId="0" applyNumberFormat="1" applyFont="1" applyBorder="1" applyAlignment="1">
      <alignment horizontal="lef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opLeftCell="A43" workbookViewId="0">
      <selection activeCell="A51" sqref="A51"/>
    </sheetView>
  </sheetViews>
  <sheetFormatPr defaultColWidth="11.19921875" defaultRowHeight="11.4" x14ac:dyDescent="0.3"/>
  <cols>
    <col min="1" max="1" width="15.296875" style="7" customWidth="1"/>
    <col min="2" max="2" width="4.3984375" style="7" customWidth="1"/>
    <col min="3" max="12" width="5.3984375" style="7" customWidth="1"/>
    <col min="13" max="18" width="5.3984375" style="55" customWidth="1"/>
    <col min="19" max="19" width="4.59765625" style="55" customWidth="1"/>
    <col min="20" max="16384" width="11.19921875" style="7"/>
  </cols>
  <sheetData>
    <row r="1" spans="1:19" ht="19.2" customHeight="1" thickBot="1" x14ac:dyDescent="0.35">
      <c r="A1" s="1"/>
      <c r="B1" s="2"/>
      <c r="C1" s="1" t="s">
        <v>372</v>
      </c>
      <c r="D1" s="2"/>
      <c r="E1" s="2"/>
      <c r="F1" s="2"/>
      <c r="G1" s="2"/>
      <c r="H1" s="2"/>
      <c r="I1" s="2"/>
      <c r="J1" s="3"/>
      <c r="K1" s="2"/>
      <c r="L1" s="2"/>
      <c r="M1" s="4" t="s">
        <v>373</v>
      </c>
      <c r="N1" s="5"/>
      <c r="O1" s="5"/>
      <c r="P1" s="5"/>
      <c r="Q1" s="5"/>
      <c r="R1" s="5"/>
      <c r="S1" s="6"/>
    </row>
    <row r="2" spans="1:19" s="16" customFormat="1" ht="85.8" customHeight="1" thickBot="1" x14ac:dyDescent="0.35">
      <c r="A2" s="8" t="s">
        <v>374</v>
      </c>
      <c r="B2" s="9" t="s">
        <v>293</v>
      </c>
      <c r="C2" s="10" t="s">
        <v>294</v>
      </c>
      <c r="D2" s="9" t="s">
        <v>295</v>
      </c>
      <c r="E2" s="9" t="s">
        <v>296</v>
      </c>
      <c r="F2" s="9" t="s">
        <v>297</v>
      </c>
      <c r="G2" s="9" t="s">
        <v>298</v>
      </c>
      <c r="H2" s="9" t="s">
        <v>299</v>
      </c>
      <c r="I2" s="9" t="s">
        <v>300</v>
      </c>
      <c r="J2" s="11" t="s">
        <v>367</v>
      </c>
      <c r="K2" s="12" t="s">
        <v>368</v>
      </c>
      <c r="L2" s="9" t="s">
        <v>301</v>
      </c>
      <c r="M2" s="13" t="s">
        <v>302</v>
      </c>
      <c r="N2" s="14" t="s">
        <v>303</v>
      </c>
      <c r="O2" s="14" t="s">
        <v>304</v>
      </c>
      <c r="P2" s="14" t="s">
        <v>305</v>
      </c>
      <c r="Q2" s="14" t="s">
        <v>369</v>
      </c>
      <c r="R2" s="14" t="s">
        <v>370</v>
      </c>
      <c r="S2" s="15" t="s">
        <v>371</v>
      </c>
    </row>
    <row r="3" spans="1:19" ht="12.45" customHeight="1" x14ac:dyDescent="0.3">
      <c r="A3" s="17" t="s">
        <v>306</v>
      </c>
      <c r="B3" s="18"/>
      <c r="C3" s="19"/>
      <c r="D3" s="18"/>
      <c r="E3" s="18" t="s">
        <v>307</v>
      </c>
      <c r="F3" s="18"/>
      <c r="G3" s="18"/>
      <c r="H3" s="18"/>
      <c r="I3" s="18"/>
      <c r="J3" s="18"/>
      <c r="K3" s="20"/>
      <c r="L3" s="18"/>
      <c r="M3" s="21"/>
      <c r="N3" s="22"/>
      <c r="O3" s="22"/>
      <c r="P3" s="22"/>
      <c r="Q3" s="22"/>
      <c r="R3" s="22"/>
      <c r="S3" s="23"/>
    </row>
    <row r="4" spans="1:19" ht="12.45" customHeight="1" x14ac:dyDescent="0.3">
      <c r="A4" s="24" t="s">
        <v>308</v>
      </c>
      <c r="B4" s="18" t="s">
        <v>309</v>
      </c>
      <c r="C4" s="19">
        <v>139</v>
      </c>
      <c r="D4" s="18">
        <v>91</v>
      </c>
      <c r="E4" s="18">
        <v>126</v>
      </c>
      <c r="F4" s="18">
        <v>0</v>
      </c>
      <c r="G4" s="18">
        <v>3</v>
      </c>
      <c r="H4" s="18">
        <v>119</v>
      </c>
      <c r="I4" s="18">
        <v>2</v>
      </c>
      <c r="J4" s="18">
        <v>6</v>
      </c>
      <c r="K4" s="20">
        <v>141</v>
      </c>
      <c r="L4" s="18">
        <v>627</v>
      </c>
      <c r="M4" s="21">
        <v>77.511961722488039</v>
      </c>
      <c r="N4" s="22">
        <v>73.86831275720165</v>
      </c>
      <c r="O4" s="22">
        <v>24.485596707818932</v>
      </c>
      <c r="P4" s="22">
        <v>1.6460905349794239</v>
      </c>
      <c r="Q4" s="22">
        <v>39.044943820224717</v>
      </c>
      <c r="R4" s="22">
        <v>25.561797752808989</v>
      </c>
      <c r="S4" s="23">
        <v>35.393258426966291</v>
      </c>
    </row>
    <row r="5" spans="1:19" ht="12.45" customHeight="1" x14ac:dyDescent="0.3">
      <c r="A5" s="24" t="s">
        <v>310</v>
      </c>
      <c r="B5" s="18" t="s">
        <v>311</v>
      </c>
      <c r="C5" s="19">
        <v>253</v>
      </c>
      <c r="D5" s="18">
        <v>148</v>
      </c>
      <c r="E5" s="18">
        <v>146</v>
      </c>
      <c r="F5" s="18">
        <v>2</v>
      </c>
      <c r="G5" s="18">
        <v>2</v>
      </c>
      <c r="H5" s="18">
        <v>75</v>
      </c>
      <c r="I5" s="18">
        <v>25</v>
      </c>
      <c r="J5" s="18">
        <v>19</v>
      </c>
      <c r="K5" s="20">
        <v>119</v>
      </c>
      <c r="L5" s="18">
        <v>789</v>
      </c>
      <c r="M5" s="21">
        <v>84.917617237008869</v>
      </c>
      <c r="N5" s="22">
        <v>82.238805970149258</v>
      </c>
      <c r="O5" s="22">
        <v>11.194029850746269</v>
      </c>
      <c r="P5" s="22">
        <v>6.5671641791044779</v>
      </c>
      <c r="Q5" s="22">
        <v>46.252285191956126</v>
      </c>
      <c r="R5" s="22">
        <v>27.056672760511884</v>
      </c>
      <c r="S5" s="23">
        <v>26.691042047531994</v>
      </c>
    </row>
    <row r="6" spans="1:19" ht="12.45" customHeight="1" x14ac:dyDescent="0.3">
      <c r="A6" s="24" t="s">
        <v>312</v>
      </c>
      <c r="B6" s="18" t="s">
        <v>311</v>
      </c>
      <c r="C6" s="19">
        <v>112</v>
      </c>
      <c r="D6" s="18">
        <v>108</v>
      </c>
      <c r="E6" s="18">
        <v>89</v>
      </c>
      <c r="F6" s="18">
        <v>0</v>
      </c>
      <c r="G6" s="18">
        <v>0</v>
      </c>
      <c r="H6" s="18">
        <v>19</v>
      </c>
      <c r="I6" s="18">
        <v>7</v>
      </c>
      <c r="J6" s="18">
        <v>3</v>
      </c>
      <c r="K6" s="20">
        <v>80</v>
      </c>
      <c r="L6" s="18">
        <v>418</v>
      </c>
      <c r="M6" s="21">
        <v>80.861244019138752</v>
      </c>
      <c r="N6" s="22">
        <v>91.42011834319527</v>
      </c>
      <c r="O6" s="22">
        <v>5.6213017751479288</v>
      </c>
      <c r="P6" s="22">
        <v>2.9585798816568047</v>
      </c>
      <c r="Q6" s="22">
        <v>36.245954692556637</v>
      </c>
      <c r="R6" s="22">
        <v>34.95145631067961</v>
      </c>
      <c r="S6" s="23">
        <v>28.802588996763753</v>
      </c>
    </row>
    <row r="7" spans="1:19" ht="12.45" customHeight="1" x14ac:dyDescent="0.3">
      <c r="A7" s="24" t="s">
        <v>313</v>
      </c>
      <c r="B7" s="18" t="s">
        <v>309</v>
      </c>
      <c r="C7" s="19">
        <v>79</v>
      </c>
      <c r="D7" s="18">
        <v>113</v>
      </c>
      <c r="E7" s="18">
        <v>30</v>
      </c>
      <c r="F7" s="18">
        <v>7</v>
      </c>
      <c r="G7" s="18">
        <v>0</v>
      </c>
      <c r="H7" s="18">
        <v>45</v>
      </c>
      <c r="I7" s="18">
        <v>29</v>
      </c>
      <c r="J7" s="18">
        <v>11</v>
      </c>
      <c r="K7" s="20">
        <v>24</v>
      </c>
      <c r="L7" s="18">
        <v>338</v>
      </c>
      <c r="M7" s="21">
        <v>92.899408284023664</v>
      </c>
      <c r="N7" s="22">
        <v>72.929936305732483</v>
      </c>
      <c r="O7" s="22">
        <v>14.331210191082803</v>
      </c>
      <c r="P7" s="22">
        <v>12.738853503184714</v>
      </c>
      <c r="Q7" s="22">
        <v>35.585585585585584</v>
      </c>
      <c r="R7" s="22">
        <v>50.900900900900901</v>
      </c>
      <c r="S7" s="23">
        <v>13.513513513513514</v>
      </c>
    </row>
    <row r="8" spans="1:19" ht="12.45" customHeight="1" x14ac:dyDescent="0.3">
      <c r="A8" s="24" t="s">
        <v>314</v>
      </c>
      <c r="B8" s="18" t="s">
        <v>311</v>
      </c>
      <c r="C8" s="19">
        <v>38</v>
      </c>
      <c r="D8" s="18">
        <v>46</v>
      </c>
      <c r="E8" s="18">
        <v>37</v>
      </c>
      <c r="F8" s="18">
        <v>0</v>
      </c>
      <c r="G8" s="18">
        <v>0</v>
      </c>
      <c r="H8" s="18">
        <v>13</v>
      </c>
      <c r="I8" s="18">
        <v>5</v>
      </c>
      <c r="J8" s="18">
        <v>1</v>
      </c>
      <c r="K8" s="20">
        <v>172</v>
      </c>
      <c r="L8" s="18">
        <v>312</v>
      </c>
      <c r="M8" s="21">
        <v>44.871794871794869</v>
      </c>
      <c r="N8" s="22">
        <v>86.428571428571431</v>
      </c>
      <c r="O8" s="22">
        <v>9.2857142857142865</v>
      </c>
      <c r="P8" s="22">
        <v>4.2857142857142856</v>
      </c>
      <c r="Q8" s="22">
        <v>31.404958677685951</v>
      </c>
      <c r="R8" s="22">
        <v>38.016528925619838</v>
      </c>
      <c r="S8" s="23">
        <v>30.578512396694215</v>
      </c>
    </row>
    <row r="9" spans="1:19" ht="12.45" customHeight="1" x14ac:dyDescent="0.3">
      <c r="A9" s="24" t="s">
        <v>315</v>
      </c>
      <c r="B9" s="18" t="s">
        <v>311</v>
      </c>
      <c r="C9" s="19">
        <v>132</v>
      </c>
      <c r="D9" s="18">
        <v>45</v>
      </c>
      <c r="E9" s="18">
        <v>215</v>
      </c>
      <c r="F9" s="18">
        <v>2</v>
      </c>
      <c r="G9" s="18">
        <v>3</v>
      </c>
      <c r="H9" s="18">
        <v>66</v>
      </c>
      <c r="I9" s="18">
        <v>16</v>
      </c>
      <c r="J9" s="18">
        <v>7</v>
      </c>
      <c r="K9" s="20">
        <v>46</v>
      </c>
      <c r="L9" s="18">
        <v>532</v>
      </c>
      <c r="M9" s="21">
        <v>91.353383458646618</v>
      </c>
      <c r="N9" s="22">
        <v>81.687242798353907</v>
      </c>
      <c r="O9" s="22">
        <v>13.580246913580247</v>
      </c>
      <c r="P9" s="22">
        <v>4.7325102880658436</v>
      </c>
      <c r="Q9" s="22">
        <v>33.673469387755105</v>
      </c>
      <c r="R9" s="22">
        <v>11.479591836734693</v>
      </c>
      <c r="S9" s="23">
        <v>54.846938775510203</v>
      </c>
    </row>
    <row r="10" spans="1:19" ht="12.45" customHeight="1" x14ac:dyDescent="0.3">
      <c r="A10" s="24" t="s">
        <v>316</v>
      </c>
      <c r="B10" s="18" t="s">
        <v>311</v>
      </c>
      <c r="C10" s="19">
        <v>86</v>
      </c>
      <c r="D10" s="18">
        <v>70</v>
      </c>
      <c r="E10" s="18">
        <v>13</v>
      </c>
      <c r="F10" s="18">
        <v>0</v>
      </c>
      <c r="G10" s="18">
        <v>0</v>
      </c>
      <c r="H10" s="18">
        <v>25</v>
      </c>
      <c r="I10" s="18">
        <v>7</v>
      </c>
      <c r="J10" s="18">
        <v>13</v>
      </c>
      <c r="K10" s="20">
        <v>25</v>
      </c>
      <c r="L10" s="18">
        <v>239</v>
      </c>
      <c r="M10" s="21">
        <v>89.539748953974893</v>
      </c>
      <c r="N10" s="22">
        <v>78.971962616822424</v>
      </c>
      <c r="O10" s="22">
        <v>11.682242990654206</v>
      </c>
      <c r="P10" s="22">
        <v>9.3457943925233646</v>
      </c>
      <c r="Q10" s="22">
        <v>50.887573964497044</v>
      </c>
      <c r="R10" s="22">
        <v>41.420118343195263</v>
      </c>
      <c r="S10" s="23">
        <v>7.6923076923076925</v>
      </c>
    </row>
    <row r="11" spans="1:19" ht="12.45" customHeight="1" x14ac:dyDescent="0.3">
      <c r="A11" s="24" t="s">
        <v>317</v>
      </c>
      <c r="B11" s="18" t="s">
        <v>309</v>
      </c>
      <c r="C11" s="19">
        <v>62</v>
      </c>
      <c r="D11" s="18">
        <v>85</v>
      </c>
      <c r="E11" s="18">
        <v>9</v>
      </c>
      <c r="F11" s="18">
        <v>0</v>
      </c>
      <c r="G11" s="18">
        <v>0</v>
      </c>
      <c r="H11" s="18">
        <v>29</v>
      </c>
      <c r="I11" s="18">
        <v>6</v>
      </c>
      <c r="J11" s="18">
        <v>11</v>
      </c>
      <c r="K11" s="20">
        <v>178</v>
      </c>
      <c r="L11" s="18">
        <v>380</v>
      </c>
      <c r="M11" s="21">
        <v>53.157894736842103</v>
      </c>
      <c r="N11" s="22">
        <v>77.227722772277232</v>
      </c>
      <c r="O11" s="22">
        <v>14.356435643564357</v>
      </c>
      <c r="P11" s="22">
        <v>8.4158415841584162</v>
      </c>
      <c r="Q11" s="22">
        <v>39.743589743589745</v>
      </c>
      <c r="R11" s="22">
        <v>54.487179487179489</v>
      </c>
      <c r="S11" s="23">
        <v>5.7692307692307692</v>
      </c>
    </row>
    <row r="12" spans="1:19" ht="12.45" customHeight="1" x14ac:dyDescent="0.3">
      <c r="A12" s="24" t="s">
        <v>318</v>
      </c>
      <c r="B12" s="18" t="s">
        <v>309</v>
      </c>
      <c r="C12" s="19">
        <v>69</v>
      </c>
      <c r="D12" s="18">
        <v>39</v>
      </c>
      <c r="E12" s="18">
        <v>115</v>
      </c>
      <c r="F12" s="18">
        <v>0</v>
      </c>
      <c r="G12" s="18">
        <v>0</v>
      </c>
      <c r="H12" s="18">
        <v>23</v>
      </c>
      <c r="I12" s="18">
        <v>9</v>
      </c>
      <c r="J12" s="18">
        <v>3</v>
      </c>
      <c r="K12" s="20">
        <v>86</v>
      </c>
      <c r="L12" s="18">
        <v>344</v>
      </c>
      <c r="M12" s="21">
        <v>75</v>
      </c>
      <c r="N12" s="22">
        <v>86.434108527131784</v>
      </c>
      <c r="O12" s="22">
        <v>8.9147286821705425</v>
      </c>
      <c r="P12" s="22">
        <v>4.6511627906976747</v>
      </c>
      <c r="Q12" s="22">
        <v>30.941704035874441</v>
      </c>
      <c r="R12" s="22">
        <v>17.488789237668161</v>
      </c>
      <c r="S12" s="23">
        <v>51.569506726457398</v>
      </c>
    </row>
    <row r="13" spans="1:19" ht="12.45" customHeight="1" x14ac:dyDescent="0.3">
      <c r="A13" s="24" t="s">
        <v>319</v>
      </c>
      <c r="B13" s="18" t="s">
        <v>311</v>
      </c>
      <c r="C13" s="19">
        <v>144</v>
      </c>
      <c r="D13" s="18">
        <v>71</v>
      </c>
      <c r="E13" s="18">
        <v>167</v>
      </c>
      <c r="F13" s="18">
        <v>1</v>
      </c>
      <c r="G13" s="18">
        <v>0</v>
      </c>
      <c r="H13" s="18">
        <v>48</v>
      </c>
      <c r="I13" s="18">
        <v>13</v>
      </c>
      <c r="J13" s="18">
        <v>11</v>
      </c>
      <c r="K13" s="20">
        <v>86</v>
      </c>
      <c r="L13" s="18">
        <v>541</v>
      </c>
      <c r="M13" s="21">
        <v>84.103512014787427</v>
      </c>
      <c r="N13" s="22">
        <v>84.175824175824175</v>
      </c>
      <c r="O13" s="22">
        <v>10.549450549450549</v>
      </c>
      <c r="P13" s="22">
        <v>5.2747252747252746</v>
      </c>
      <c r="Q13" s="22">
        <v>37.696335078534034</v>
      </c>
      <c r="R13" s="22">
        <v>18.586387434554975</v>
      </c>
      <c r="S13" s="23">
        <v>43.717277486910994</v>
      </c>
    </row>
    <row r="14" spans="1:19" ht="12.45" customHeight="1" x14ac:dyDescent="0.3">
      <c r="A14" s="24" t="s">
        <v>320</v>
      </c>
      <c r="B14" s="18" t="s">
        <v>309</v>
      </c>
      <c r="C14" s="19">
        <v>55</v>
      </c>
      <c r="D14" s="18">
        <v>37</v>
      </c>
      <c r="E14" s="18">
        <v>51</v>
      </c>
      <c r="F14" s="18">
        <v>0</v>
      </c>
      <c r="G14" s="18">
        <v>0</v>
      </c>
      <c r="H14" s="18">
        <v>26</v>
      </c>
      <c r="I14" s="18">
        <v>6</v>
      </c>
      <c r="J14" s="18">
        <v>2</v>
      </c>
      <c r="K14" s="20">
        <v>63</v>
      </c>
      <c r="L14" s="18">
        <v>240</v>
      </c>
      <c r="M14" s="21">
        <v>73.75</v>
      </c>
      <c r="N14" s="22">
        <v>80.790960451977398</v>
      </c>
      <c r="O14" s="22">
        <v>14.689265536723164</v>
      </c>
      <c r="P14" s="22">
        <v>4.5197740112994351</v>
      </c>
      <c r="Q14" s="22">
        <v>38.46153846153846</v>
      </c>
      <c r="R14" s="22">
        <v>25.874125874125873</v>
      </c>
      <c r="S14" s="23">
        <v>35.664335664335667</v>
      </c>
    </row>
    <row r="15" spans="1:19" ht="12.45" customHeight="1" x14ac:dyDescent="0.3">
      <c r="A15" s="24" t="s">
        <v>321</v>
      </c>
      <c r="B15" s="18" t="s">
        <v>311</v>
      </c>
      <c r="C15" s="19">
        <v>157</v>
      </c>
      <c r="D15" s="18">
        <v>107</v>
      </c>
      <c r="E15" s="18">
        <v>153</v>
      </c>
      <c r="F15" s="18">
        <v>0</v>
      </c>
      <c r="G15" s="18">
        <v>0</v>
      </c>
      <c r="H15" s="18">
        <v>15</v>
      </c>
      <c r="I15" s="18">
        <v>29</v>
      </c>
      <c r="J15" s="18">
        <v>0</v>
      </c>
      <c r="K15" s="20">
        <v>20</v>
      </c>
      <c r="L15" s="18">
        <v>481</v>
      </c>
      <c r="M15" s="21">
        <v>95.841995841995839</v>
      </c>
      <c r="N15" s="22">
        <v>90.455531453362255</v>
      </c>
      <c r="O15" s="22">
        <v>3.2537960954446854</v>
      </c>
      <c r="P15" s="22">
        <v>6.2906724511930587</v>
      </c>
      <c r="Q15" s="22">
        <v>37.649880095923258</v>
      </c>
      <c r="R15" s="22">
        <v>25.65947242206235</v>
      </c>
      <c r="S15" s="23">
        <v>36.690647482014391</v>
      </c>
    </row>
    <row r="16" spans="1:19" ht="12.45" customHeight="1" x14ac:dyDescent="0.3">
      <c r="A16" s="24" t="s">
        <v>322</v>
      </c>
      <c r="B16" s="18" t="s">
        <v>309</v>
      </c>
      <c r="C16" s="19">
        <v>149</v>
      </c>
      <c r="D16" s="18">
        <v>64</v>
      </c>
      <c r="E16" s="18">
        <v>157</v>
      </c>
      <c r="F16" s="18">
        <v>2</v>
      </c>
      <c r="G16" s="18">
        <v>1</v>
      </c>
      <c r="H16" s="18">
        <v>32</v>
      </c>
      <c r="I16" s="18">
        <v>10</v>
      </c>
      <c r="J16" s="18">
        <v>13</v>
      </c>
      <c r="K16" s="20">
        <v>296</v>
      </c>
      <c r="L16" s="18">
        <v>724</v>
      </c>
      <c r="M16" s="21">
        <v>59.116022099447513</v>
      </c>
      <c r="N16" s="22">
        <v>87.149532710280369</v>
      </c>
      <c r="O16" s="22">
        <v>7.4766355140186915</v>
      </c>
      <c r="P16" s="22">
        <v>5.3738317757009346</v>
      </c>
      <c r="Q16" s="22">
        <v>40.270270270270274</v>
      </c>
      <c r="R16" s="22">
        <v>17.297297297297298</v>
      </c>
      <c r="S16" s="23">
        <v>42.432432432432435</v>
      </c>
    </row>
    <row r="17" spans="1:19" ht="12.45" customHeight="1" x14ac:dyDescent="0.3">
      <c r="A17" s="24" t="s">
        <v>323</v>
      </c>
      <c r="B17" s="18" t="s">
        <v>311</v>
      </c>
      <c r="C17" s="19">
        <v>154</v>
      </c>
      <c r="D17" s="18">
        <v>84</v>
      </c>
      <c r="E17" s="18">
        <v>218</v>
      </c>
      <c r="F17" s="18">
        <v>4</v>
      </c>
      <c r="G17" s="18">
        <v>0</v>
      </c>
      <c r="H17" s="18">
        <v>27</v>
      </c>
      <c r="I17" s="18">
        <v>10</v>
      </c>
      <c r="J17" s="18">
        <v>8</v>
      </c>
      <c r="K17" s="20">
        <v>94</v>
      </c>
      <c r="L17" s="18">
        <v>599</v>
      </c>
      <c r="M17" s="21">
        <v>84.307178631051755</v>
      </c>
      <c r="N17" s="22">
        <v>91.089108910891085</v>
      </c>
      <c r="O17" s="22">
        <v>5.3465346534653468</v>
      </c>
      <c r="P17" s="22">
        <v>3.5643564356435644</v>
      </c>
      <c r="Q17" s="22">
        <v>33.771929824561404</v>
      </c>
      <c r="R17" s="22">
        <v>18.421052631578949</v>
      </c>
      <c r="S17" s="23">
        <v>47.807017543859651</v>
      </c>
    </row>
    <row r="18" spans="1:19" ht="12.45" customHeight="1" x14ac:dyDescent="0.3">
      <c r="A18" s="24" t="s">
        <v>324</v>
      </c>
      <c r="B18" s="18" t="s">
        <v>309</v>
      </c>
      <c r="C18" s="19">
        <v>256</v>
      </c>
      <c r="D18" s="18">
        <v>107</v>
      </c>
      <c r="E18" s="18">
        <v>231</v>
      </c>
      <c r="F18" s="18">
        <v>2</v>
      </c>
      <c r="G18" s="18">
        <v>0</v>
      </c>
      <c r="H18" s="18">
        <v>39</v>
      </c>
      <c r="I18" s="18">
        <v>32</v>
      </c>
      <c r="J18" s="18">
        <v>17</v>
      </c>
      <c r="K18" s="20">
        <v>217</v>
      </c>
      <c r="L18" s="18">
        <v>901</v>
      </c>
      <c r="M18" s="21">
        <v>75.915649278579352</v>
      </c>
      <c r="N18" s="22">
        <v>87.134502923976612</v>
      </c>
      <c r="O18" s="22">
        <v>5.7017543859649127</v>
      </c>
      <c r="P18" s="22">
        <v>7.1637426900584797</v>
      </c>
      <c r="Q18" s="22">
        <v>43.0976430976431</v>
      </c>
      <c r="R18" s="22">
        <v>18.013468013468014</v>
      </c>
      <c r="S18" s="23">
        <v>38.888888888888886</v>
      </c>
    </row>
    <row r="19" spans="1:19" s="32" customFormat="1" ht="12.45" customHeight="1" x14ac:dyDescent="0.3">
      <c r="A19" s="25" t="s">
        <v>301</v>
      </c>
      <c r="B19" s="26"/>
      <c r="C19" s="27">
        <v>1885</v>
      </c>
      <c r="D19" s="26">
        <v>1215</v>
      </c>
      <c r="E19" s="26">
        <v>1757</v>
      </c>
      <c r="F19" s="26">
        <v>20</v>
      </c>
      <c r="G19" s="26">
        <v>9</v>
      </c>
      <c r="H19" s="26">
        <v>601</v>
      </c>
      <c r="I19" s="26">
        <v>206</v>
      </c>
      <c r="J19" s="26">
        <v>125</v>
      </c>
      <c r="K19" s="28">
        <v>1647</v>
      </c>
      <c r="L19" s="26">
        <v>7456</v>
      </c>
      <c r="M19" s="29">
        <v>77.910407725321889</v>
      </c>
      <c r="N19" s="30">
        <v>84.110862454811496</v>
      </c>
      <c r="O19" s="30">
        <v>10.34601480461353</v>
      </c>
      <c r="P19" s="30">
        <v>3.5462213806162852</v>
      </c>
      <c r="Q19" s="30">
        <v>38.809964998970557</v>
      </c>
      <c r="R19" s="30">
        <v>25.015441630636197</v>
      </c>
      <c r="S19" s="31">
        <v>36.174593370393247</v>
      </c>
    </row>
    <row r="20" spans="1:19" ht="12.45" customHeight="1" x14ac:dyDescent="0.3">
      <c r="A20" s="17" t="s">
        <v>325</v>
      </c>
      <c r="B20" s="18"/>
      <c r="C20" s="19"/>
      <c r="D20" s="18"/>
      <c r="E20" s="18" t="s">
        <v>326</v>
      </c>
      <c r="F20" s="18"/>
      <c r="G20" s="18"/>
      <c r="H20" s="18"/>
      <c r="I20" s="18"/>
      <c r="J20" s="18"/>
      <c r="K20" s="20"/>
      <c r="L20" s="18"/>
      <c r="M20" s="21"/>
      <c r="N20" s="22"/>
      <c r="O20" s="22"/>
      <c r="P20" s="22"/>
      <c r="Q20" s="22"/>
      <c r="R20" s="22"/>
      <c r="S20" s="23"/>
    </row>
    <row r="21" spans="1:19" ht="12.45" customHeight="1" x14ac:dyDescent="0.3">
      <c r="A21" s="24" t="s">
        <v>327</v>
      </c>
      <c r="B21" s="18" t="s">
        <v>309</v>
      </c>
      <c r="C21" s="19">
        <v>123</v>
      </c>
      <c r="D21" s="18">
        <v>178</v>
      </c>
      <c r="E21" s="18">
        <v>54</v>
      </c>
      <c r="F21" s="18">
        <v>0</v>
      </c>
      <c r="G21" s="18">
        <v>0</v>
      </c>
      <c r="H21" s="18">
        <v>5</v>
      </c>
      <c r="I21" s="18">
        <v>8</v>
      </c>
      <c r="J21" s="18">
        <v>0</v>
      </c>
      <c r="K21" s="20">
        <v>116</v>
      </c>
      <c r="L21" s="18">
        <v>484</v>
      </c>
      <c r="M21" s="21">
        <v>76.033057851239676</v>
      </c>
      <c r="N21" s="22">
        <v>96.467391304347828</v>
      </c>
      <c r="O21" s="22">
        <v>1.3586956521739131</v>
      </c>
      <c r="P21" s="22">
        <v>2.1739130434782608</v>
      </c>
      <c r="Q21" s="22">
        <v>34.647887323943664</v>
      </c>
      <c r="R21" s="22">
        <v>50.140845070422536</v>
      </c>
      <c r="S21" s="23">
        <v>15.211267605633802</v>
      </c>
    </row>
    <row r="22" spans="1:19" ht="12.45" customHeight="1" x14ac:dyDescent="0.3">
      <c r="A22" s="24" t="s">
        <v>328</v>
      </c>
      <c r="B22" s="18" t="s">
        <v>309</v>
      </c>
      <c r="C22" s="19">
        <v>73</v>
      </c>
      <c r="D22" s="18">
        <v>72</v>
      </c>
      <c r="E22" s="18">
        <v>193</v>
      </c>
      <c r="F22" s="18">
        <v>2</v>
      </c>
      <c r="G22" s="18">
        <v>0</v>
      </c>
      <c r="H22" s="18">
        <v>25</v>
      </c>
      <c r="I22" s="18">
        <v>5</v>
      </c>
      <c r="J22" s="18">
        <v>0</v>
      </c>
      <c r="K22" s="20">
        <v>98</v>
      </c>
      <c r="L22" s="18">
        <v>468</v>
      </c>
      <c r="M22" s="21">
        <v>79.059829059829056</v>
      </c>
      <c r="N22" s="22">
        <v>91.891891891891888</v>
      </c>
      <c r="O22" s="22">
        <v>6.756756756756757</v>
      </c>
      <c r="P22" s="22">
        <v>1.3513513513513513</v>
      </c>
      <c r="Q22" s="22">
        <v>21.597633136094675</v>
      </c>
      <c r="R22" s="22">
        <v>21.301775147928993</v>
      </c>
      <c r="S22" s="23">
        <v>57.100591715976329</v>
      </c>
    </row>
    <row r="23" spans="1:19" ht="12.45" customHeight="1" x14ac:dyDescent="0.3">
      <c r="A23" s="24" t="s">
        <v>329</v>
      </c>
      <c r="B23" s="18" t="s">
        <v>311</v>
      </c>
      <c r="C23" s="19">
        <v>44</v>
      </c>
      <c r="D23" s="18">
        <v>37</v>
      </c>
      <c r="E23" s="18">
        <v>61</v>
      </c>
      <c r="F23" s="18">
        <v>0</v>
      </c>
      <c r="G23" s="18">
        <v>0</v>
      </c>
      <c r="H23" s="18">
        <v>34</v>
      </c>
      <c r="I23" s="18">
        <v>0</v>
      </c>
      <c r="J23" s="18">
        <v>9</v>
      </c>
      <c r="K23" s="20">
        <v>31</v>
      </c>
      <c r="L23" s="18">
        <v>216</v>
      </c>
      <c r="M23" s="21">
        <v>85.648148148148152</v>
      </c>
      <c r="N23" s="22">
        <v>76.756756756756758</v>
      </c>
      <c r="O23" s="22">
        <v>18.378378378378379</v>
      </c>
      <c r="P23" s="22">
        <v>4.8648648648648649</v>
      </c>
      <c r="Q23" s="22">
        <v>30.985915492957748</v>
      </c>
      <c r="R23" s="22">
        <v>26.056338028169016</v>
      </c>
      <c r="S23" s="23">
        <v>42.95774647887324</v>
      </c>
    </row>
    <row r="24" spans="1:19" ht="12.45" customHeight="1" x14ac:dyDescent="0.3">
      <c r="A24" s="24" t="s">
        <v>330</v>
      </c>
      <c r="B24" s="18" t="s">
        <v>311</v>
      </c>
      <c r="C24" s="19">
        <v>121</v>
      </c>
      <c r="D24" s="18">
        <v>90</v>
      </c>
      <c r="E24" s="18">
        <v>65</v>
      </c>
      <c r="F24" s="18">
        <v>1</v>
      </c>
      <c r="G24" s="18">
        <v>0</v>
      </c>
      <c r="H24" s="18">
        <v>48</v>
      </c>
      <c r="I24" s="18">
        <v>15</v>
      </c>
      <c r="J24" s="18">
        <v>1</v>
      </c>
      <c r="K24" s="20">
        <v>60</v>
      </c>
      <c r="L24" s="18">
        <v>401</v>
      </c>
      <c r="M24" s="21">
        <v>85.037406483790519</v>
      </c>
      <c r="N24" s="22">
        <v>81.231671554252202</v>
      </c>
      <c r="O24" s="22">
        <v>14.07624633431085</v>
      </c>
      <c r="P24" s="22">
        <v>4.6920821114369504</v>
      </c>
      <c r="Q24" s="22">
        <v>43.840579710144929</v>
      </c>
      <c r="R24" s="22">
        <v>32.608695652173914</v>
      </c>
      <c r="S24" s="23">
        <v>23.55072463768116</v>
      </c>
    </row>
    <row r="25" spans="1:19" ht="12.45" customHeight="1" x14ac:dyDescent="0.3">
      <c r="A25" s="24" t="s">
        <v>331</v>
      </c>
      <c r="B25" s="18" t="s">
        <v>309</v>
      </c>
      <c r="C25" s="19">
        <v>70</v>
      </c>
      <c r="D25" s="18">
        <v>24</v>
      </c>
      <c r="E25" s="18">
        <v>10</v>
      </c>
      <c r="F25" s="18">
        <v>0</v>
      </c>
      <c r="G25" s="18">
        <v>0</v>
      </c>
      <c r="H25" s="18">
        <v>2</v>
      </c>
      <c r="I25" s="18">
        <v>13</v>
      </c>
      <c r="J25" s="18">
        <v>0</v>
      </c>
      <c r="K25" s="20">
        <v>31</v>
      </c>
      <c r="L25" s="18">
        <v>150</v>
      </c>
      <c r="M25" s="21">
        <v>79.333333333333329</v>
      </c>
      <c r="N25" s="22">
        <v>87.394957983193279</v>
      </c>
      <c r="O25" s="22">
        <v>1.680672268907563</v>
      </c>
      <c r="P25" s="22">
        <v>10.92436974789916</v>
      </c>
      <c r="Q25" s="22">
        <v>67.307692307692307</v>
      </c>
      <c r="R25" s="22">
        <v>23.076923076923077</v>
      </c>
      <c r="S25" s="23">
        <v>9.615384615384615</v>
      </c>
    </row>
    <row r="26" spans="1:19" ht="12.45" customHeight="1" x14ac:dyDescent="0.3">
      <c r="A26" s="24" t="s">
        <v>332</v>
      </c>
      <c r="B26" s="18" t="s">
        <v>311</v>
      </c>
      <c r="C26" s="19">
        <v>50</v>
      </c>
      <c r="D26" s="18">
        <v>34</v>
      </c>
      <c r="E26" s="18">
        <v>37</v>
      </c>
      <c r="F26" s="18">
        <v>0</v>
      </c>
      <c r="G26" s="18">
        <v>0</v>
      </c>
      <c r="H26" s="18">
        <v>10</v>
      </c>
      <c r="I26" s="18">
        <v>11</v>
      </c>
      <c r="J26" s="18">
        <v>0</v>
      </c>
      <c r="K26" s="20">
        <v>31</v>
      </c>
      <c r="L26" s="18">
        <v>173</v>
      </c>
      <c r="M26" s="21">
        <v>82.080924855491332</v>
      </c>
      <c r="N26" s="22">
        <v>85.211267605633807</v>
      </c>
      <c r="O26" s="22">
        <v>7.042253521126761</v>
      </c>
      <c r="P26" s="22">
        <v>7.746478873239437</v>
      </c>
      <c r="Q26" s="22">
        <v>41.32231404958678</v>
      </c>
      <c r="R26" s="22">
        <v>28.099173553719009</v>
      </c>
      <c r="S26" s="23">
        <v>30.578512396694215</v>
      </c>
    </row>
    <row r="27" spans="1:19" ht="12.45" customHeight="1" x14ac:dyDescent="0.3">
      <c r="A27" s="24" t="s">
        <v>333</v>
      </c>
      <c r="B27" s="18" t="s">
        <v>309</v>
      </c>
      <c r="C27" s="19">
        <v>74</v>
      </c>
      <c r="D27" s="18">
        <v>63</v>
      </c>
      <c r="E27" s="18">
        <v>19</v>
      </c>
      <c r="F27" s="18">
        <v>1</v>
      </c>
      <c r="G27" s="18">
        <v>1</v>
      </c>
      <c r="H27" s="18">
        <v>27</v>
      </c>
      <c r="I27" s="18">
        <v>3</v>
      </c>
      <c r="J27" s="18">
        <v>3</v>
      </c>
      <c r="K27" s="20">
        <v>103</v>
      </c>
      <c r="L27" s="18">
        <v>293</v>
      </c>
      <c r="M27" s="21">
        <v>64.846416382252556</v>
      </c>
      <c r="N27" s="22">
        <v>83.15789473684211</v>
      </c>
      <c r="O27" s="22">
        <v>14.210526315789474</v>
      </c>
      <c r="P27" s="22">
        <v>3.1578947368421053</v>
      </c>
      <c r="Q27" s="22">
        <v>47.435897435897438</v>
      </c>
      <c r="R27" s="22">
        <v>40.384615384615387</v>
      </c>
      <c r="S27" s="23">
        <v>12.179487179487179</v>
      </c>
    </row>
    <row r="28" spans="1:19" ht="12.45" customHeight="1" x14ac:dyDescent="0.3">
      <c r="A28" s="24" t="s">
        <v>334</v>
      </c>
      <c r="B28" s="18" t="s">
        <v>309</v>
      </c>
      <c r="C28" s="19">
        <v>50</v>
      </c>
      <c r="D28" s="18">
        <v>64</v>
      </c>
      <c r="E28" s="18">
        <v>5</v>
      </c>
      <c r="F28" s="18">
        <v>0</v>
      </c>
      <c r="G28" s="18">
        <v>0</v>
      </c>
      <c r="H28" s="18">
        <v>23</v>
      </c>
      <c r="I28" s="18">
        <v>5</v>
      </c>
      <c r="J28" s="18">
        <v>14</v>
      </c>
      <c r="K28" s="20">
        <v>91</v>
      </c>
      <c r="L28" s="18">
        <v>252</v>
      </c>
      <c r="M28" s="21">
        <v>63.888888888888886</v>
      </c>
      <c r="N28" s="22">
        <v>73.913043478260875</v>
      </c>
      <c r="O28" s="22">
        <v>14.285714285714286</v>
      </c>
      <c r="P28" s="22">
        <v>11.801242236024844</v>
      </c>
      <c r="Q28" s="22">
        <v>42.016806722689076</v>
      </c>
      <c r="R28" s="22">
        <v>53.781512605042018</v>
      </c>
      <c r="S28" s="23">
        <v>4.2016806722689077</v>
      </c>
    </row>
    <row r="29" spans="1:19" ht="12.45" customHeight="1" x14ac:dyDescent="0.3">
      <c r="A29" s="24" t="s">
        <v>335</v>
      </c>
      <c r="B29" s="18" t="s">
        <v>309</v>
      </c>
      <c r="C29" s="19">
        <v>80</v>
      </c>
      <c r="D29" s="18">
        <v>52</v>
      </c>
      <c r="E29" s="18">
        <v>35</v>
      </c>
      <c r="F29" s="18">
        <v>0</v>
      </c>
      <c r="G29" s="18">
        <v>1</v>
      </c>
      <c r="H29" s="18">
        <v>68</v>
      </c>
      <c r="I29" s="18">
        <v>0</v>
      </c>
      <c r="J29" s="18">
        <v>1</v>
      </c>
      <c r="K29" s="20">
        <v>66</v>
      </c>
      <c r="L29" s="18">
        <v>302</v>
      </c>
      <c r="M29" s="21">
        <v>78.145695364238406</v>
      </c>
      <c r="N29" s="22">
        <v>71.186440677966104</v>
      </c>
      <c r="O29" s="22">
        <v>28.8135593220339</v>
      </c>
      <c r="P29" s="22">
        <v>0.42372881355932202</v>
      </c>
      <c r="Q29" s="22">
        <v>47.904191616766461</v>
      </c>
      <c r="R29" s="22">
        <v>31.137724550898199</v>
      </c>
      <c r="S29" s="23">
        <v>20.958083832335319</v>
      </c>
    </row>
    <row r="30" spans="1:19" ht="12.45" customHeight="1" x14ac:dyDescent="0.3">
      <c r="A30" s="24" t="s">
        <v>336</v>
      </c>
      <c r="B30" s="18" t="s">
        <v>309</v>
      </c>
      <c r="C30" s="19">
        <v>71</v>
      </c>
      <c r="D30" s="18">
        <v>38</v>
      </c>
      <c r="E30" s="18">
        <v>99</v>
      </c>
      <c r="F30" s="18">
        <v>1</v>
      </c>
      <c r="G30" s="18">
        <v>2</v>
      </c>
      <c r="H30" s="18">
        <v>55</v>
      </c>
      <c r="I30" s="18">
        <v>0</v>
      </c>
      <c r="J30" s="18">
        <v>3</v>
      </c>
      <c r="K30" s="20">
        <v>133</v>
      </c>
      <c r="L30" s="18">
        <v>400</v>
      </c>
      <c r="M30" s="21">
        <v>66.75</v>
      </c>
      <c r="N30" s="22">
        <v>79.026217228464404</v>
      </c>
      <c r="O30" s="22">
        <v>20.599250936329586</v>
      </c>
      <c r="P30" s="22">
        <v>1.1235955056179776</v>
      </c>
      <c r="Q30" s="22">
        <v>34.134615384615394</v>
      </c>
      <c r="R30" s="22">
        <v>18.26923076923077</v>
      </c>
      <c r="S30" s="23">
        <v>47.596153846153861</v>
      </c>
    </row>
    <row r="31" spans="1:19" ht="12.45" customHeight="1" x14ac:dyDescent="0.3">
      <c r="A31" s="24" t="s">
        <v>337</v>
      </c>
      <c r="B31" s="18" t="s">
        <v>309</v>
      </c>
      <c r="C31" s="19">
        <v>96</v>
      </c>
      <c r="D31" s="18">
        <v>72</v>
      </c>
      <c r="E31" s="18">
        <v>17</v>
      </c>
      <c r="F31" s="18">
        <v>0</v>
      </c>
      <c r="G31" s="18">
        <v>0</v>
      </c>
      <c r="H31" s="18">
        <v>55</v>
      </c>
      <c r="I31" s="18">
        <v>0</v>
      </c>
      <c r="J31" s="18">
        <v>1</v>
      </c>
      <c r="K31" s="20">
        <v>95</v>
      </c>
      <c r="L31" s="18">
        <v>336</v>
      </c>
      <c r="M31" s="21">
        <v>71.726190476190482</v>
      </c>
      <c r="N31" s="22">
        <v>76.763485477178421</v>
      </c>
      <c r="O31" s="22">
        <v>22.821576763485485</v>
      </c>
      <c r="P31" s="22">
        <v>0.41493775933609961</v>
      </c>
      <c r="Q31" s="22">
        <v>51.891891891891888</v>
      </c>
      <c r="R31" s="22">
        <v>38.918918918918919</v>
      </c>
      <c r="S31" s="23">
        <v>9.1891891891891895</v>
      </c>
    </row>
    <row r="32" spans="1:19" ht="12.45" customHeight="1" x14ac:dyDescent="0.3">
      <c r="A32" s="24" t="s">
        <v>338</v>
      </c>
      <c r="B32" s="18" t="s">
        <v>309</v>
      </c>
      <c r="C32" s="19">
        <v>88</v>
      </c>
      <c r="D32" s="18">
        <v>81</v>
      </c>
      <c r="E32" s="18">
        <v>40</v>
      </c>
      <c r="F32" s="18">
        <v>1</v>
      </c>
      <c r="G32" s="18">
        <v>0</v>
      </c>
      <c r="H32" s="18">
        <v>54</v>
      </c>
      <c r="I32" s="18">
        <v>0</v>
      </c>
      <c r="J32" s="18">
        <v>5</v>
      </c>
      <c r="K32" s="20">
        <v>100</v>
      </c>
      <c r="L32" s="18">
        <v>369</v>
      </c>
      <c r="M32" s="21">
        <v>72.899728997289955</v>
      </c>
      <c r="N32" s="22">
        <v>78.066914498141273</v>
      </c>
      <c r="O32" s="22">
        <v>20.074349442379177</v>
      </c>
      <c r="P32" s="22">
        <v>1.8587360594795539</v>
      </c>
      <c r="Q32" s="22">
        <v>42.10526315789474</v>
      </c>
      <c r="R32" s="22">
        <v>38.755980861244012</v>
      </c>
      <c r="S32" s="23">
        <v>19.138755980861237</v>
      </c>
    </row>
    <row r="33" spans="1:19" ht="12.45" customHeight="1" x14ac:dyDescent="0.3">
      <c r="A33" s="24" t="s">
        <v>339</v>
      </c>
      <c r="B33" s="18" t="s">
        <v>309</v>
      </c>
      <c r="C33" s="19">
        <v>101</v>
      </c>
      <c r="D33" s="18">
        <v>60</v>
      </c>
      <c r="E33" s="18">
        <v>77</v>
      </c>
      <c r="F33" s="18">
        <v>0</v>
      </c>
      <c r="G33" s="18">
        <v>4</v>
      </c>
      <c r="H33" s="18">
        <v>17</v>
      </c>
      <c r="I33" s="18">
        <v>10</v>
      </c>
      <c r="J33" s="18">
        <v>2</v>
      </c>
      <c r="K33" s="20">
        <v>85</v>
      </c>
      <c r="L33" s="18">
        <v>352</v>
      </c>
      <c r="M33" s="21">
        <v>75.852272727272734</v>
      </c>
      <c r="N33" s="22">
        <v>90.636704119850194</v>
      </c>
      <c r="O33" s="22">
        <v>6.3670411985018722</v>
      </c>
      <c r="P33" s="22">
        <v>4.4943820224719104</v>
      </c>
      <c r="Q33" s="22">
        <v>42.436974789915965</v>
      </c>
      <c r="R33" s="22">
        <v>25.210084033613445</v>
      </c>
      <c r="S33" s="23">
        <v>32.352941176470587</v>
      </c>
    </row>
    <row r="34" spans="1:19" ht="12.45" customHeight="1" x14ac:dyDescent="0.3">
      <c r="A34" s="24" t="s">
        <v>340</v>
      </c>
      <c r="B34" s="18" t="s">
        <v>309</v>
      </c>
      <c r="C34" s="19">
        <v>83</v>
      </c>
      <c r="D34" s="18">
        <v>70</v>
      </c>
      <c r="E34" s="18">
        <v>107</v>
      </c>
      <c r="F34" s="18">
        <v>5</v>
      </c>
      <c r="G34" s="18">
        <v>0</v>
      </c>
      <c r="H34" s="18">
        <v>30</v>
      </c>
      <c r="I34" s="18">
        <v>15</v>
      </c>
      <c r="J34" s="18">
        <v>3</v>
      </c>
      <c r="K34" s="20">
        <v>131</v>
      </c>
      <c r="L34" s="18">
        <v>444</v>
      </c>
      <c r="M34" s="21">
        <v>70.49549549549549</v>
      </c>
      <c r="N34" s="22">
        <v>84.664536741214064</v>
      </c>
      <c r="O34" s="22">
        <v>9.5846645367412133</v>
      </c>
      <c r="P34" s="22">
        <v>5.7507987220447285</v>
      </c>
      <c r="Q34" s="22">
        <v>31.923076923076923</v>
      </c>
      <c r="R34" s="22">
        <v>26.923076923076923</v>
      </c>
      <c r="S34" s="23">
        <v>41.153846153846153</v>
      </c>
    </row>
    <row r="35" spans="1:19" ht="12.45" customHeight="1" x14ac:dyDescent="0.3">
      <c r="A35" s="24" t="s">
        <v>341</v>
      </c>
      <c r="B35" s="18" t="s">
        <v>309</v>
      </c>
      <c r="C35" s="19">
        <v>17</v>
      </c>
      <c r="D35" s="18">
        <v>36</v>
      </c>
      <c r="E35" s="18">
        <v>37</v>
      </c>
      <c r="F35" s="18">
        <v>1</v>
      </c>
      <c r="G35" s="18">
        <v>3</v>
      </c>
      <c r="H35" s="18">
        <v>14</v>
      </c>
      <c r="I35" s="18">
        <v>6</v>
      </c>
      <c r="J35" s="18">
        <v>0</v>
      </c>
      <c r="K35" s="20">
        <v>71</v>
      </c>
      <c r="L35" s="18">
        <v>182</v>
      </c>
      <c r="M35" s="21">
        <v>60.989010989010985</v>
      </c>
      <c r="N35" s="22">
        <v>84.684684684684683</v>
      </c>
      <c r="O35" s="22">
        <v>12.612612612612613</v>
      </c>
      <c r="P35" s="22">
        <v>5.4054054054054053</v>
      </c>
      <c r="Q35" s="22">
        <v>18.888888888888889</v>
      </c>
      <c r="R35" s="22">
        <v>40</v>
      </c>
      <c r="S35" s="23">
        <v>41.111111111111114</v>
      </c>
    </row>
    <row r="36" spans="1:19" ht="12.45" customHeight="1" x14ac:dyDescent="0.3">
      <c r="A36" s="24" t="s">
        <v>342</v>
      </c>
      <c r="B36" s="18" t="s">
        <v>309</v>
      </c>
      <c r="C36" s="19">
        <v>50</v>
      </c>
      <c r="D36" s="18">
        <v>26</v>
      </c>
      <c r="E36" s="18">
        <v>95</v>
      </c>
      <c r="F36" s="18">
        <v>1</v>
      </c>
      <c r="G36" s="18">
        <v>0</v>
      </c>
      <c r="H36" s="18">
        <v>20</v>
      </c>
      <c r="I36" s="18">
        <v>3</v>
      </c>
      <c r="J36" s="18">
        <v>0</v>
      </c>
      <c r="K36" s="20">
        <v>55</v>
      </c>
      <c r="L36" s="18">
        <v>250</v>
      </c>
      <c r="M36" s="21">
        <v>78</v>
      </c>
      <c r="N36" s="22">
        <v>88.205128205128204</v>
      </c>
      <c r="O36" s="22">
        <v>10.256410256410257</v>
      </c>
      <c r="P36" s="22">
        <v>1.5384615384615385</v>
      </c>
      <c r="Q36" s="22">
        <v>29.239766081871345</v>
      </c>
      <c r="R36" s="22">
        <v>15.2046783625731</v>
      </c>
      <c r="S36" s="23">
        <v>55.555555555555557</v>
      </c>
    </row>
    <row r="37" spans="1:19" ht="12.45" customHeight="1" x14ac:dyDescent="0.3">
      <c r="A37" s="24" t="s">
        <v>343</v>
      </c>
      <c r="B37" s="18" t="s">
        <v>311</v>
      </c>
      <c r="C37" s="19">
        <v>121</v>
      </c>
      <c r="D37" s="18">
        <v>52</v>
      </c>
      <c r="E37" s="18">
        <v>98</v>
      </c>
      <c r="F37" s="18">
        <v>0</v>
      </c>
      <c r="G37" s="18">
        <v>0</v>
      </c>
      <c r="H37" s="18">
        <v>20</v>
      </c>
      <c r="I37" s="18">
        <v>12</v>
      </c>
      <c r="J37" s="18">
        <v>12</v>
      </c>
      <c r="K37" s="20">
        <v>69</v>
      </c>
      <c r="L37" s="18">
        <v>384</v>
      </c>
      <c r="M37" s="21">
        <v>82.03125</v>
      </c>
      <c r="N37" s="22">
        <v>86.031746031746039</v>
      </c>
      <c r="O37" s="22">
        <v>6.3492063492063489</v>
      </c>
      <c r="P37" s="22">
        <v>7.6190476190476186</v>
      </c>
      <c r="Q37" s="22">
        <v>44.649446494464947</v>
      </c>
      <c r="R37" s="22">
        <v>19.188191881918819</v>
      </c>
      <c r="S37" s="23">
        <v>36.162361623616235</v>
      </c>
    </row>
    <row r="38" spans="1:19" s="32" customFormat="1" ht="12.45" customHeight="1" x14ac:dyDescent="0.3">
      <c r="A38" s="25" t="s">
        <v>301</v>
      </c>
      <c r="B38" s="26"/>
      <c r="C38" s="27">
        <v>1312</v>
      </c>
      <c r="D38" s="26">
        <v>1049</v>
      </c>
      <c r="E38" s="26">
        <v>1049</v>
      </c>
      <c r="F38" s="26">
        <v>13</v>
      </c>
      <c r="G38" s="26">
        <v>11</v>
      </c>
      <c r="H38" s="26">
        <v>507</v>
      </c>
      <c r="I38" s="26">
        <v>106</v>
      </c>
      <c r="J38" s="26">
        <v>54</v>
      </c>
      <c r="K38" s="28">
        <v>1366</v>
      </c>
      <c r="L38" s="26">
        <v>5456</v>
      </c>
      <c r="M38" s="29">
        <v>74.963343108504404</v>
      </c>
      <c r="N38" s="30">
        <v>83.960880195599017</v>
      </c>
      <c r="O38" s="30">
        <v>12.396088019559903</v>
      </c>
      <c r="P38" s="30">
        <v>3.9119804400977993</v>
      </c>
      <c r="Q38" s="30">
        <v>38.475073313782993</v>
      </c>
      <c r="R38" s="30">
        <v>30.762463343108504</v>
      </c>
      <c r="S38" s="31">
        <v>30.762463343108504</v>
      </c>
    </row>
    <row r="39" spans="1:19" ht="12.45" customHeight="1" x14ac:dyDescent="0.3">
      <c r="A39" s="17" t="s">
        <v>345</v>
      </c>
      <c r="B39" s="18"/>
      <c r="C39" s="19"/>
      <c r="D39" s="18"/>
      <c r="E39" s="18" t="s">
        <v>346</v>
      </c>
      <c r="F39" s="18"/>
      <c r="G39" s="18"/>
      <c r="H39" s="18"/>
      <c r="I39" s="18"/>
      <c r="J39" s="18"/>
      <c r="K39" s="20"/>
      <c r="L39" s="18"/>
      <c r="M39" s="21"/>
      <c r="N39" s="22"/>
      <c r="O39" s="22"/>
      <c r="P39" s="22"/>
      <c r="Q39" s="22"/>
      <c r="R39" s="22"/>
      <c r="S39" s="23"/>
    </row>
    <row r="40" spans="1:19" ht="12.45" customHeight="1" x14ac:dyDescent="0.3">
      <c r="A40" s="24" t="s">
        <v>333</v>
      </c>
      <c r="B40" s="18" t="s">
        <v>311</v>
      </c>
      <c r="C40" s="19">
        <v>74</v>
      </c>
      <c r="D40" s="18">
        <v>63</v>
      </c>
      <c r="E40" s="18">
        <v>19</v>
      </c>
      <c r="F40" s="18">
        <v>1</v>
      </c>
      <c r="G40" s="18">
        <v>1</v>
      </c>
      <c r="H40" s="18">
        <v>27</v>
      </c>
      <c r="I40" s="18">
        <v>3</v>
      </c>
      <c r="J40" s="18">
        <v>3</v>
      </c>
      <c r="K40" s="20">
        <v>103</v>
      </c>
      <c r="L40" s="18">
        <v>293</v>
      </c>
      <c r="M40" s="21">
        <v>64.846416382252556</v>
      </c>
      <c r="N40" s="22">
        <v>83.15789473684211</v>
      </c>
      <c r="O40" s="22">
        <v>14.210526315789474</v>
      </c>
      <c r="P40" s="22">
        <v>3.1578947368421053</v>
      </c>
      <c r="Q40" s="22">
        <v>47.435897435897438</v>
      </c>
      <c r="R40" s="22">
        <v>40.384615384615387</v>
      </c>
      <c r="S40" s="23">
        <v>12.179487179487179</v>
      </c>
    </row>
    <row r="41" spans="1:19" ht="12.45" customHeight="1" x14ac:dyDescent="0.3">
      <c r="A41" s="24" t="s">
        <v>334</v>
      </c>
      <c r="B41" s="18" t="s">
        <v>309</v>
      </c>
      <c r="C41" s="19">
        <v>50</v>
      </c>
      <c r="D41" s="18">
        <v>64</v>
      </c>
      <c r="E41" s="18">
        <v>5</v>
      </c>
      <c r="F41" s="18">
        <v>0</v>
      </c>
      <c r="G41" s="18">
        <v>0</v>
      </c>
      <c r="H41" s="18">
        <v>23</v>
      </c>
      <c r="I41" s="18">
        <v>5</v>
      </c>
      <c r="J41" s="18">
        <v>14</v>
      </c>
      <c r="K41" s="20">
        <v>91</v>
      </c>
      <c r="L41" s="18">
        <v>252</v>
      </c>
      <c r="M41" s="21">
        <v>63.888888888888886</v>
      </c>
      <c r="N41" s="22">
        <v>73.913043478260875</v>
      </c>
      <c r="O41" s="22">
        <v>14.285714285714286</v>
      </c>
      <c r="P41" s="22">
        <v>11.801242236024844</v>
      </c>
      <c r="Q41" s="22">
        <v>42.016806722689076</v>
      </c>
      <c r="R41" s="22">
        <v>53.781512605042018</v>
      </c>
      <c r="S41" s="23">
        <v>4.2016806722689077</v>
      </c>
    </row>
    <row r="42" spans="1:19" ht="12.45" customHeight="1" x14ac:dyDescent="0.3">
      <c r="A42" s="24" t="s">
        <v>347</v>
      </c>
      <c r="B42" s="18" t="s">
        <v>309</v>
      </c>
      <c r="C42" s="19">
        <v>99</v>
      </c>
      <c r="D42" s="18">
        <v>125</v>
      </c>
      <c r="E42" s="18">
        <v>65</v>
      </c>
      <c r="F42" s="18">
        <v>0</v>
      </c>
      <c r="G42" s="18">
        <v>1</v>
      </c>
      <c r="H42" s="18">
        <v>71</v>
      </c>
      <c r="I42" s="18">
        <v>1</v>
      </c>
      <c r="J42" s="18">
        <v>0</v>
      </c>
      <c r="K42" s="20">
        <v>119</v>
      </c>
      <c r="L42" s="18">
        <v>480</v>
      </c>
      <c r="M42" s="21">
        <v>75.208333333333329</v>
      </c>
      <c r="N42" s="22">
        <v>80.332409972299175</v>
      </c>
      <c r="O42" s="22">
        <v>19.667590027700832</v>
      </c>
      <c r="P42" s="22">
        <v>0.2770083102493075</v>
      </c>
      <c r="Q42" s="22">
        <v>34.256055363321799</v>
      </c>
      <c r="R42" s="22">
        <v>43.252595155709344</v>
      </c>
      <c r="S42" s="23">
        <v>22.491349480968857</v>
      </c>
    </row>
    <row r="43" spans="1:19" ht="12.45" customHeight="1" x14ac:dyDescent="0.3">
      <c r="A43" s="24" t="s">
        <v>348</v>
      </c>
      <c r="B43" s="18" t="s">
        <v>311</v>
      </c>
      <c r="C43" s="19">
        <v>49</v>
      </c>
      <c r="D43" s="18">
        <v>80</v>
      </c>
      <c r="E43" s="18">
        <v>24</v>
      </c>
      <c r="F43" s="18">
        <v>0</v>
      </c>
      <c r="G43" s="18">
        <v>0</v>
      </c>
      <c r="H43" s="18">
        <v>19</v>
      </c>
      <c r="I43" s="18">
        <v>6</v>
      </c>
      <c r="J43" s="18">
        <v>0</v>
      </c>
      <c r="K43" s="20">
        <v>43</v>
      </c>
      <c r="L43" s="18">
        <v>221</v>
      </c>
      <c r="M43" s="21">
        <v>80.542986425339365</v>
      </c>
      <c r="N43" s="22">
        <v>85.955056179775283</v>
      </c>
      <c r="O43" s="22">
        <v>10.674157303370787</v>
      </c>
      <c r="P43" s="22">
        <v>3.3707865168539324</v>
      </c>
      <c r="Q43" s="22">
        <v>32.026143790849673</v>
      </c>
      <c r="R43" s="22">
        <v>52.287581699346404</v>
      </c>
      <c r="S43" s="23">
        <v>15.686274509803921</v>
      </c>
    </row>
    <row r="44" spans="1:19" ht="12.45" customHeight="1" x14ac:dyDescent="0.3">
      <c r="A44" s="24" t="s">
        <v>349</v>
      </c>
      <c r="B44" s="18" t="s">
        <v>311</v>
      </c>
      <c r="C44" s="19">
        <v>125</v>
      </c>
      <c r="D44" s="18">
        <v>265</v>
      </c>
      <c r="E44" s="18">
        <v>49</v>
      </c>
      <c r="F44" s="18">
        <v>2</v>
      </c>
      <c r="G44" s="18">
        <v>0</v>
      </c>
      <c r="H44" s="18">
        <v>16</v>
      </c>
      <c r="I44" s="18">
        <v>46</v>
      </c>
      <c r="J44" s="18">
        <v>34</v>
      </c>
      <c r="K44" s="20">
        <v>78</v>
      </c>
      <c r="L44" s="18">
        <v>615</v>
      </c>
      <c r="M44" s="21">
        <v>87.317073170731703</v>
      </c>
      <c r="N44" s="22">
        <v>82.122905027932958</v>
      </c>
      <c r="O44" s="22">
        <v>2.9795158286778398</v>
      </c>
      <c r="P44" s="22">
        <v>14.8975791433892</v>
      </c>
      <c r="Q44" s="22">
        <v>28.473804100227792</v>
      </c>
      <c r="R44" s="22">
        <v>60.364464692482919</v>
      </c>
      <c r="S44" s="23">
        <v>11.161731207289295</v>
      </c>
    </row>
    <row r="45" spans="1:19" ht="12.45" customHeight="1" x14ac:dyDescent="0.3">
      <c r="A45" s="24" t="s">
        <v>350</v>
      </c>
      <c r="B45" s="18" t="s">
        <v>309</v>
      </c>
      <c r="C45" s="19">
        <v>35</v>
      </c>
      <c r="D45" s="18">
        <v>28</v>
      </c>
      <c r="E45" s="18">
        <v>22</v>
      </c>
      <c r="F45" s="18">
        <v>0</v>
      </c>
      <c r="G45" s="18">
        <v>0</v>
      </c>
      <c r="H45" s="18">
        <v>12</v>
      </c>
      <c r="I45" s="18">
        <v>2</v>
      </c>
      <c r="J45" s="18">
        <v>12</v>
      </c>
      <c r="K45" s="20">
        <v>79</v>
      </c>
      <c r="L45" s="18">
        <v>190</v>
      </c>
      <c r="M45" s="21">
        <v>58.421052631578945</v>
      </c>
      <c r="N45" s="22">
        <v>76.576576576576571</v>
      </c>
      <c r="O45" s="22">
        <v>10.810810810810811</v>
      </c>
      <c r="P45" s="22">
        <v>12.612612612612613</v>
      </c>
      <c r="Q45" s="22">
        <v>41.176470588235297</v>
      </c>
      <c r="R45" s="22">
        <v>32.941176470588232</v>
      </c>
      <c r="S45" s="23">
        <v>25.882352941176471</v>
      </c>
    </row>
    <row r="46" spans="1:19" ht="12.45" customHeight="1" x14ac:dyDescent="0.3">
      <c r="A46" s="24" t="s">
        <v>351</v>
      </c>
      <c r="B46" s="18" t="s">
        <v>311</v>
      </c>
      <c r="C46" s="19">
        <v>69</v>
      </c>
      <c r="D46" s="18">
        <v>27</v>
      </c>
      <c r="E46" s="18">
        <v>40</v>
      </c>
      <c r="F46" s="18">
        <v>0</v>
      </c>
      <c r="G46" s="18">
        <v>1</v>
      </c>
      <c r="H46" s="18">
        <v>60</v>
      </c>
      <c r="I46" s="18">
        <v>2</v>
      </c>
      <c r="J46" s="18">
        <v>15</v>
      </c>
      <c r="K46" s="20">
        <v>51</v>
      </c>
      <c r="L46" s="18">
        <v>264</v>
      </c>
      <c r="M46" s="21">
        <v>80.681818181818187</v>
      </c>
      <c r="N46" s="22">
        <v>64.319248826291073</v>
      </c>
      <c r="O46" s="22">
        <v>28.169014084507044</v>
      </c>
      <c r="P46" s="22">
        <v>7.981220657276995</v>
      </c>
      <c r="Q46" s="22">
        <v>50.735294117647058</v>
      </c>
      <c r="R46" s="22">
        <v>19.852941176470587</v>
      </c>
      <c r="S46" s="23">
        <v>29.411764705882351</v>
      </c>
    </row>
    <row r="47" spans="1:19" ht="12.45" customHeight="1" x14ac:dyDescent="0.3">
      <c r="A47" s="24" t="s">
        <v>352</v>
      </c>
      <c r="B47" s="18" t="s">
        <v>309</v>
      </c>
      <c r="C47" s="19">
        <v>89</v>
      </c>
      <c r="D47" s="18">
        <v>39</v>
      </c>
      <c r="E47" s="18">
        <v>91</v>
      </c>
      <c r="F47" s="18">
        <v>0</v>
      </c>
      <c r="G47" s="18">
        <v>21</v>
      </c>
      <c r="H47" s="18">
        <v>26</v>
      </c>
      <c r="I47" s="18">
        <v>6</v>
      </c>
      <c r="J47" s="18">
        <v>22</v>
      </c>
      <c r="K47" s="20">
        <v>196</v>
      </c>
      <c r="L47" s="18">
        <v>469</v>
      </c>
      <c r="M47" s="21">
        <v>58.208955223880594</v>
      </c>
      <c r="N47" s="22">
        <v>87.912087912087912</v>
      </c>
      <c r="O47" s="22">
        <v>9.5238095238095237</v>
      </c>
      <c r="P47" s="22">
        <v>10.256410256410257</v>
      </c>
      <c r="Q47" s="22">
        <v>40.639269406392692</v>
      </c>
      <c r="R47" s="22">
        <v>17.80821917808219</v>
      </c>
      <c r="S47" s="23">
        <v>41.552511415525117</v>
      </c>
    </row>
    <row r="48" spans="1:19" ht="12.45" customHeight="1" x14ac:dyDescent="0.3">
      <c r="A48" s="24" t="s">
        <v>353</v>
      </c>
      <c r="B48" s="18" t="s">
        <v>309</v>
      </c>
      <c r="C48" s="19">
        <v>31</v>
      </c>
      <c r="D48" s="18">
        <v>61</v>
      </c>
      <c r="E48" s="18">
        <v>12</v>
      </c>
      <c r="F48" s="18">
        <v>0</v>
      </c>
      <c r="G48" s="18">
        <v>0</v>
      </c>
      <c r="H48" s="18">
        <v>28</v>
      </c>
      <c r="I48" s="18">
        <v>3</v>
      </c>
      <c r="J48" s="18">
        <v>64</v>
      </c>
      <c r="K48" s="20">
        <v>93</v>
      </c>
      <c r="L48" s="18">
        <v>292</v>
      </c>
      <c r="M48" s="21">
        <v>68.150684931506845</v>
      </c>
      <c r="N48" s="22">
        <v>52.261306532663319</v>
      </c>
      <c r="O48" s="22">
        <v>14.07035175879397</v>
      </c>
      <c r="P48" s="22">
        <v>33.668341708542712</v>
      </c>
      <c r="Q48" s="22">
        <v>29.807692307692307</v>
      </c>
      <c r="R48" s="22">
        <v>58.653846153846153</v>
      </c>
      <c r="S48" s="23">
        <v>11.538461538461538</v>
      </c>
    </row>
    <row r="49" spans="1:19" ht="12.45" customHeight="1" x14ac:dyDescent="0.3">
      <c r="A49" s="24" t="s">
        <v>354</v>
      </c>
      <c r="B49" s="18" t="s">
        <v>309</v>
      </c>
      <c r="C49" s="19">
        <v>175</v>
      </c>
      <c r="D49" s="18">
        <v>159</v>
      </c>
      <c r="E49" s="18">
        <v>118</v>
      </c>
      <c r="F49" s="18">
        <v>4</v>
      </c>
      <c r="G49" s="18">
        <v>3</v>
      </c>
      <c r="H49" s="18">
        <v>126</v>
      </c>
      <c r="I49" s="18">
        <v>31</v>
      </c>
      <c r="J49" s="18">
        <v>111</v>
      </c>
      <c r="K49" s="20">
        <v>321</v>
      </c>
      <c r="L49" s="18">
        <v>1045</v>
      </c>
      <c r="M49" s="21">
        <v>69.282296650717697</v>
      </c>
      <c r="N49" s="22">
        <v>63.39779005524862</v>
      </c>
      <c r="O49" s="22">
        <v>17.403314917127073</v>
      </c>
      <c r="P49" s="22">
        <v>19.613259668508288</v>
      </c>
      <c r="Q49" s="22">
        <v>38.716814159292035</v>
      </c>
      <c r="R49" s="22">
        <v>35.176991150442475</v>
      </c>
      <c r="S49" s="23">
        <v>26.106194690265486</v>
      </c>
    </row>
    <row r="50" spans="1:19" s="32" customFormat="1" ht="12.45" customHeight="1" x14ac:dyDescent="0.3">
      <c r="A50" s="25" t="s">
        <v>301</v>
      </c>
      <c r="B50" s="26"/>
      <c r="C50" s="27">
        <v>796</v>
      </c>
      <c r="D50" s="26">
        <v>911</v>
      </c>
      <c r="E50" s="26">
        <v>445</v>
      </c>
      <c r="F50" s="26">
        <v>7</v>
      </c>
      <c r="G50" s="26">
        <v>27</v>
      </c>
      <c r="H50" s="26">
        <v>408</v>
      </c>
      <c r="I50" s="26">
        <v>105</v>
      </c>
      <c r="J50" s="26">
        <v>275</v>
      </c>
      <c r="K50" s="28">
        <v>1174</v>
      </c>
      <c r="L50" s="26">
        <v>4121</v>
      </c>
      <c r="M50" s="29">
        <v>71.511768988109679</v>
      </c>
      <c r="N50" s="30">
        <v>74.177129284017639</v>
      </c>
      <c r="O50" s="30">
        <v>13.844587716321684</v>
      </c>
      <c r="P50" s="30">
        <v>12.894468951476078</v>
      </c>
      <c r="Q50" s="30">
        <v>36.988847583643121</v>
      </c>
      <c r="R50" s="30">
        <v>42.332713754646839</v>
      </c>
      <c r="S50" s="31">
        <v>20.678438661710036</v>
      </c>
    </row>
    <row r="51" spans="1:19" ht="12.45" customHeight="1" x14ac:dyDescent="0.3">
      <c r="A51" s="17" t="s">
        <v>511</v>
      </c>
      <c r="B51" s="18"/>
      <c r="C51" s="19"/>
      <c r="D51" s="18"/>
      <c r="E51" s="18"/>
      <c r="F51" s="18"/>
      <c r="G51" s="18"/>
      <c r="H51" s="18"/>
      <c r="I51" s="18"/>
      <c r="J51" s="18"/>
      <c r="K51" s="20"/>
      <c r="L51" s="18"/>
      <c r="M51" s="21"/>
      <c r="N51" s="22"/>
      <c r="O51" s="22"/>
      <c r="P51" s="22"/>
      <c r="Q51" s="22"/>
      <c r="R51" s="22"/>
      <c r="S51" s="23"/>
    </row>
    <row r="52" spans="1:19" ht="12.45" customHeight="1" x14ac:dyDescent="0.3">
      <c r="A52" s="24" t="s">
        <v>355</v>
      </c>
      <c r="B52" s="18" t="s">
        <v>311</v>
      </c>
      <c r="C52" s="19">
        <v>19</v>
      </c>
      <c r="D52" s="18">
        <v>59</v>
      </c>
      <c r="E52" s="18">
        <v>192</v>
      </c>
      <c r="F52" s="18">
        <v>0</v>
      </c>
      <c r="G52" s="18">
        <v>1</v>
      </c>
      <c r="H52" s="18">
        <v>66</v>
      </c>
      <c r="I52" s="18">
        <v>3</v>
      </c>
      <c r="J52" s="18">
        <v>0</v>
      </c>
      <c r="K52" s="20">
        <v>62</v>
      </c>
      <c r="L52" s="18">
        <v>401</v>
      </c>
      <c r="M52" s="21">
        <v>84.538653366583546</v>
      </c>
      <c r="N52" s="22">
        <v>79.941002949852503</v>
      </c>
      <c r="O52" s="22">
        <v>19.469026548672566</v>
      </c>
      <c r="P52" s="22">
        <v>0.88495575221238942</v>
      </c>
      <c r="Q52" s="22">
        <v>7.0370370370370372</v>
      </c>
      <c r="R52" s="22">
        <v>21.851851851851851</v>
      </c>
      <c r="S52" s="23">
        <v>71.111111111111114</v>
      </c>
    </row>
    <row r="53" spans="1:19" ht="12.45" customHeight="1" x14ac:dyDescent="0.3">
      <c r="A53" s="24" t="s">
        <v>356</v>
      </c>
      <c r="B53" s="18" t="s">
        <v>309</v>
      </c>
      <c r="C53" s="19">
        <v>52</v>
      </c>
      <c r="D53" s="18">
        <v>24</v>
      </c>
      <c r="E53" s="18">
        <v>17</v>
      </c>
      <c r="F53" s="18">
        <v>0</v>
      </c>
      <c r="G53" s="18">
        <v>0</v>
      </c>
      <c r="H53" s="18">
        <v>27</v>
      </c>
      <c r="I53" s="18">
        <v>0</v>
      </c>
      <c r="J53" s="18">
        <v>0</v>
      </c>
      <c r="K53" s="20">
        <v>175</v>
      </c>
      <c r="L53" s="18">
        <v>295</v>
      </c>
      <c r="M53" s="21">
        <v>40.677966101694913</v>
      </c>
      <c r="N53" s="22">
        <v>77.5</v>
      </c>
      <c r="O53" s="22">
        <v>22.5</v>
      </c>
      <c r="P53" s="22">
        <v>0</v>
      </c>
      <c r="Q53" s="22">
        <v>55.913978494623656</v>
      </c>
      <c r="R53" s="22">
        <v>25.806451612903224</v>
      </c>
      <c r="S53" s="23">
        <v>18.27956989247312</v>
      </c>
    </row>
    <row r="54" spans="1:19" ht="12.45" customHeight="1" x14ac:dyDescent="0.3">
      <c r="A54" s="24" t="s">
        <v>357</v>
      </c>
      <c r="B54" s="18" t="s">
        <v>309</v>
      </c>
      <c r="C54" s="19">
        <v>56</v>
      </c>
      <c r="D54" s="18">
        <v>47</v>
      </c>
      <c r="E54" s="18">
        <v>13</v>
      </c>
      <c r="F54" s="18">
        <v>0</v>
      </c>
      <c r="G54" s="18">
        <v>0</v>
      </c>
      <c r="H54" s="18">
        <v>14</v>
      </c>
      <c r="I54" s="18">
        <v>8</v>
      </c>
      <c r="J54" s="18">
        <v>3</v>
      </c>
      <c r="K54" s="20">
        <v>63</v>
      </c>
      <c r="L54" s="18">
        <v>204</v>
      </c>
      <c r="M54" s="21">
        <v>69.117647058823536</v>
      </c>
      <c r="N54" s="22">
        <v>82.269503546099287</v>
      </c>
      <c r="O54" s="22">
        <v>9.9290780141843964</v>
      </c>
      <c r="P54" s="22">
        <v>5.6737588652482271</v>
      </c>
      <c r="Q54" s="22">
        <v>48.275862068965516</v>
      </c>
      <c r="R54" s="22">
        <v>40.517241379310342</v>
      </c>
      <c r="S54" s="23">
        <v>11.206896551724139</v>
      </c>
    </row>
    <row r="55" spans="1:19" ht="12.45" customHeight="1" x14ac:dyDescent="0.3">
      <c r="A55" s="24" t="s">
        <v>358</v>
      </c>
      <c r="B55" s="18" t="s">
        <v>309</v>
      </c>
      <c r="C55" s="19">
        <v>71</v>
      </c>
      <c r="D55" s="18">
        <v>91</v>
      </c>
      <c r="E55" s="18">
        <v>14</v>
      </c>
      <c r="F55" s="18">
        <v>0</v>
      </c>
      <c r="G55" s="18">
        <v>0</v>
      </c>
      <c r="H55" s="18">
        <v>69</v>
      </c>
      <c r="I55" s="18">
        <v>10</v>
      </c>
      <c r="J55" s="18">
        <v>0</v>
      </c>
      <c r="K55" s="20">
        <v>134</v>
      </c>
      <c r="L55" s="18">
        <v>389</v>
      </c>
      <c r="M55" s="21">
        <v>65.552699228791781</v>
      </c>
      <c r="N55" s="22">
        <v>69.019607843137251</v>
      </c>
      <c r="O55" s="22">
        <v>27.058823529411764</v>
      </c>
      <c r="P55" s="22">
        <v>3.9215686274509802</v>
      </c>
      <c r="Q55" s="22">
        <v>40.340909090909093</v>
      </c>
      <c r="R55" s="22">
        <v>51.704545454545453</v>
      </c>
      <c r="S55" s="23">
        <v>7.9545454545454541</v>
      </c>
    </row>
    <row r="56" spans="1:19" ht="12.45" customHeight="1" x14ac:dyDescent="0.3">
      <c r="A56" s="24" t="s">
        <v>359</v>
      </c>
      <c r="B56" s="18" t="s">
        <v>309</v>
      </c>
      <c r="C56" s="19">
        <v>23</v>
      </c>
      <c r="D56" s="18">
        <v>43</v>
      </c>
      <c r="E56" s="18">
        <v>20</v>
      </c>
      <c r="F56" s="18">
        <v>0</v>
      </c>
      <c r="G56" s="18">
        <v>0</v>
      </c>
      <c r="H56" s="18">
        <v>11</v>
      </c>
      <c r="I56" s="18">
        <v>1</v>
      </c>
      <c r="J56" s="18">
        <v>0</v>
      </c>
      <c r="K56" s="20">
        <v>115</v>
      </c>
      <c r="L56" s="18">
        <v>213</v>
      </c>
      <c r="M56" s="21">
        <v>46.009389671361504</v>
      </c>
      <c r="N56" s="22">
        <v>87.755102040816325</v>
      </c>
      <c r="O56" s="22">
        <v>11.224489795918368</v>
      </c>
      <c r="P56" s="22">
        <v>1.0204081632653061</v>
      </c>
      <c r="Q56" s="22">
        <v>26.744186046511629</v>
      </c>
      <c r="R56" s="22">
        <v>50</v>
      </c>
      <c r="S56" s="23">
        <v>23.255813953488371</v>
      </c>
    </row>
    <row r="57" spans="1:19" ht="12.45" customHeight="1" x14ac:dyDescent="0.3">
      <c r="A57" s="24" t="s">
        <v>360</v>
      </c>
      <c r="B57" s="18" t="s">
        <v>311</v>
      </c>
      <c r="C57" s="19">
        <v>107</v>
      </c>
      <c r="D57" s="18">
        <v>182</v>
      </c>
      <c r="E57" s="18">
        <v>108</v>
      </c>
      <c r="F57" s="18">
        <v>0</v>
      </c>
      <c r="G57" s="18">
        <v>5</v>
      </c>
      <c r="H57" s="18">
        <v>45</v>
      </c>
      <c r="I57" s="18">
        <v>29</v>
      </c>
      <c r="J57" s="18">
        <v>5</v>
      </c>
      <c r="K57" s="20">
        <v>76</v>
      </c>
      <c r="L57" s="18">
        <v>552</v>
      </c>
      <c r="M57" s="21">
        <v>86.231884057971016</v>
      </c>
      <c r="N57" s="22">
        <v>84.453781512605048</v>
      </c>
      <c r="O57" s="22">
        <v>9.4537815126050422</v>
      </c>
      <c r="P57" s="22">
        <v>6.0924369747899156</v>
      </c>
      <c r="Q57" s="22">
        <v>26.952141057934508</v>
      </c>
      <c r="R57" s="22">
        <v>45.843828715365241</v>
      </c>
      <c r="S57" s="23">
        <v>27.204030226700251</v>
      </c>
    </row>
    <row r="58" spans="1:19" ht="12.45" customHeight="1" x14ac:dyDescent="0.3">
      <c r="A58" s="24" t="s">
        <v>361</v>
      </c>
      <c r="B58" s="18" t="s">
        <v>311</v>
      </c>
      <c r="C58" s="19">
        <v>167</v>
      </c>
      <c r="D58" s="18">
        <v>237</v>
      </c>
      <c r="E58" s="18">
        <v>61</v>
      </c>
      <c r="F58" s="18">
        <v>0</v>
      </c>
      <c r="G58" s="18">
        <v>0</v>
      </c>
      <c r="H58" s="18">
        <v>80</v>
      </c>
      <c r="I58" s="18">
        <v>15</v>
      </c>
      <c r="J58" s="18">
        <v>3</v>
      </c>
      <c r="K58" s="20">
        <v>103</v>
      </c>
      <c r="L58" s="18">
        <v>666</v>
      </c>
      <c r="M58" s="21">
        <v>84.534534534534529</v>
      </c>
      <c r="N58" s="22">
        <v>82.59325044404973</v>
      </c>
      <c r="O58" s="22">
        <v>14.209591474245116</v>
      </c>
      <c r="P58" s="22">
        <v>2.6642984014209592</v>
      </c>
      <c r="Q58" s="22">
        <v>35.913978494623656</v>
      </c>
      <c r="R58" s="22">
        <v>50.967741935483872</v>
      </c>
      <c r="S58" s="23">
        <v>13.118279569892474</v>
      </c>
    </row>
    <row r="59" spans="1:19" ht="12.45" customHeight="1" x14ac:dyDescent="0.3">
      <c r="A59" s="24" t="s">
        <v>362</v>
      </c>
      <c r="B59" s="18" t="s">
        <v>311</v>
      </c>
      <c r="C59" s="19">
        <v>104</v>
      </c>
      <c r="D59" s="18">
        <v>123</v>
      </c>
      <c r="E59" s="18">
        <v>15</v>
      </c>
      <c r="F59" s="18">
        <v>0</v>
      </c>
      <c r="G59" s="18">
        <v>1</v>
      </c>
      <c r="H59" s="18">
        <v>41</v>
      </c>
      <c r="I59" s="18">
        <v>8</v>
      </c>
      <c r="J59" s="18">
        <v>7</v>
      </c>
      <c r="K59" s="20">
        <v>43</v>
      </c>
      <c r="L59" s="18">
        <v>341</v>
      </c>
      <c r="M59" s="21">
        <v>87.390029325513197</v>
      </c>
      <c r="N59" s="22">
        <v>81.543624161073822</v>
      </c>
      <c r="O59" s="22">
        <v>13.758389261744966</v>
      </c>
      <c r="P59" s="22">
        <v>2.6845637583892619</v>
      </c>
      <c r="Q59" s="22">
        <v>42.97520661157025</v>
      </c>
      <c r="R59" s="22">
        <v>50.826446280991739</v>
      </c>
      <c r="S59" s="23">
        <v>6.1983471074380168</v>
      </c>
    </row>
    <row r="60" spans="1:19" ht="12.45" customHeight="1" x14ac:dyDescent="0.3">
      <c r="A60" s="24" t="s">
        <v>363</v>
      </c>
      <c r="B60" s="18" t="s">
        <v>311</v>
      </c>
      <c r="C60" s="19">
        <v>57</v>
      </c>
      <c r="D60" s="18">
        <v>101</v>
      </c>
      <c r="E60" s="18">
        <v>50</v>
      </c>
      <c r="F60" s="18">
        <v>0</v>
      </c>
      <c r="G60" s="18">
        <v>0</v>
      </c>
      <c r="H60" s="18">
        <v>26</v>
      </c>
      <c r="I60" s="18">
        <v>1</v>
      </c>
      <c r="J60" s="18">
        <v>0</v>
      </c>
      <c r="K60" s="20">
        <v>60</v>
      </c>
      <c r="L60" s="18">
        <v>295</v>
      </c>
      <c r="M60" s="21">
        <v>79.66101694915254</v>
      </c>
      <c r="N60" s="22">
        <v>88.510638297872347</v>
      </c>
      <c r="O60" s="22">
        <v>11.063829787234043</v>
      </c>
      <c r="P60" s="22">
        <v>0.42553191489361702</v>
      </c>
      <c r="Q60" s="22">
        <v>27.403846153846153</v>
      </c>
      <c r="R60" s="22">
        <v>48.557692307692307</v>
      </c>
      <c r="S60" s="23">
        <v>24.03846153846154</v>
      </c>
    </row>
    <row r="61" spans="1:19" ht="12.45" customHeight="1" x14ac:dyDescent="0.3">
      <c r="A61" s="24" t="s">
        <v>364</v>
      </c>
      <c r="B61" s="18" t="s">
        <v>311</v>
      </c>
      <c r="C61" s="19">
        <v>103</v>
      </c>
      <c r="D61" s="18">
        <v>181</v>
      </c>
      <c r="E61" s="18">
        <v>17</v>
      </c>
      <c r="F61" s="18">
        <v>0</v>
      </c>
      <c r="G61" s="18">
        <v>0</v>
      </c>
      <c r="H61" s="18">
        <v>39</v>
      </c>
      <c r="I61" s="18">
        <v>0</v>
      </c>
      <c r="J61" s="18">
        <v>3</v>
      </c>
      <c r="K61" s="20">
        <v>11</v>
      </c>
      <c r="L61" s="18">
        <v>354</v>
      </c>
      <c r="M61" s="21">
        <v>96.89265536723164</v>
      </c>
      <c r="N61" s="22">
        <v>87.755102040816325</v>
      </c>
      <c r="O61" s="22">
        <v>11.370262390670554</v>
      </c>
      <c r="P61" s="22">
        <v>0</v>
      </c>
      <c r="Q61" s="22">
        <v>34.219269102990033</v>
      </c>
      <c r="R61" s="22">
        <v>60.132890365448503</v>
      </c>
      <c r="S61" s="23">
        <v>5.6478405315614619</v>
      </c>
    </row>
    <row r="62" spans="1:19" ht="12.45" customHeight="1" x14ac:dyDescent="0.3">
      <c r="A62" s="24" t="s">
        <v>365</v>
      </c>
      <c r="B62" s="18" t="s">
        <v>311</v>
      </c>
      <c r="C62" s="19">
        <v>377</v>
      </c>
      <c r="D62" s="18">
        <v>319</v>
      </c>
      <c r="E62" s="18">
        <v>35</v>
      </c>
      <c r="F62" s="18">
        <v>0</v>
      </c>
      <c r="G62" s="18">
        <v>0</v>
      </c>
      <c r="H62" s="18">
        <v>46</v>
      </c>
      <c r="I62" s="18">
        <v>22</v>
      </c>
      <c r="J62" s="18">
        <v>6</v>
      </c>
      <c r="K62" s="20">
        <v>34</v>
      </c>
      <c r="L62" s="18">
        <v>839</v>
      </c>
      <c r="M62" s="21">
        <v>95.947556615017874</v>
      </c>
      <c r="N62" s="22">
        <v>90.807453416149073</v>
      </c>
      <c r="O62" s="22">
        <v>5.7142857142857144</v>
      </c>
      <c r="P62" s="22">
        <v>2.7329192546583849</v>
      </c>
      <c r="Q62" s="22">
        <v>51.573187414500687</v>
      </c>
      <c r="R62" s="22">
        <v>43.638850889192888</v>
      </c>
      <c r="S62" s="23">
        <v>4.7879616963064295</v>
      </c>
    </row>
    <row r="63" spans="1:19" ht="12.45" customHeight="1" x14ac:dyDescent="0.3">
      <c r="A63" s="24" t="s">
        <v>366</v>
      </c>
      <c r="B63" s="18" t="s">
        <v>311</v>
      </c>
      <c r="C63" s="19">
        <v>108</v>
      </c>
      <c r="D63" s="18">
        <v>229</v>
      </c>
      <c r="E63" s="18">
        <v>58</v>
      </c>
      <c r="F63" s="18">
        <v>0</v>
      </c>
      <c r="G63" s="18">
        <v>0</v>
      </c>
      <c r="H63" s="18">
        <v>24</v>
      </c>
      <c r="I63" s="18">
        <v>4</v>
      </c>
      <c r="J63" s="18">
        <v>2</v>
      </c>
      <c r="K63" s="20">
        <v>13</v>
      </c>
      <c r="L63" s="18">
        <v>438</v>
      </c>
      <c r="M63" s="21">
        <v>97.031963470319639</v>
      </c>
      <c r="N63" s="22">
        <v>92.941176470588232</v>
      </c>
      <c r="O63" s="22">
        <v>5.6470588235294121</v>
      </c>
      <c r="P63" s="22">
        <v>0.94117647058823528</v>
      </c>
      <c r="Q63" s="22">
        <v>27.341772151898734</v>
      </c>
      <c r="R63" s="22">
        <v>57.974683544303801</v>
      </c>
      <c r="S63" s="23">
        <v>14.683544303797468</v>
      </c>
    </row>
    <row r="64" spans="1:19" s="32" customFormat="1" ht="12.45" customHeight="1" thickBot="1" x14ac:dyDescent="0.35">
      <c r="A64" s="33" t="s">
        <v>301</v>
      </c>
      <c r="B64" s="34"/>
      <c r="C64" s="35">
        <v>1244</v>
      </c>
      <c r="D64" s="34">
        <v>1636</v>
      </c>
      <c r="E64" s="34">
        <v>600</v>
      </c>
      <c r="F64" s="34">
        <v>0</v>
      </c>
      <c r="G64" s="34">
        <v>7</v>
      </c>
      <c r="H64" s="34">
        <v>488</v>
      </c>
      <c r="I64" s="34">
        <v>101</v>
      </c>
      <c r="J64" s="34">
        <v>29</v>
      </c>
      <c r="K64" s="36">
        <v>889</v>
      </c>
      <c r="L64" s="34">
        <v>4987</v>
      </c>
      <c r="M64" s="37">
        <v>82.173651493884094</v>
      </c>
      <c r="N64" s="38">
        <v>85.090287945339185</v>
      </c>
      <c r="O64" s="38">
        <v>11.908247925817472</v>
      </c>
      <c r="P64" s="38">
        <v>2.464616886285993</v>
      </c>
      <c r="Q64" s="38">
        <v>35.747126436781606</v>
      </c>
      <c r="R64" s="38">
        <v>47.011494252873561</v>
      </c>
      <c r="S64" s="39">
        <v>17.241379310344829</v>
      </c>
    </row>
    <row r="65" spans="1:19" ht="12.45" customHeight="1" x14ac:dyDescent="0.3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2"/>
      <c r="N65" s="43"/>
      <c r="O65" s="43"/>
      <c r="P65" s="43"/>
      <c r="Q65" s="43"/>
      <c r="R65" s="43"/>
      <c r="S65" s="44"/>
    </row>
    <row r="66" spans="1:19" s="49" customFormat="1" ht="12.45" customHeight="1" x14ac:dyDescent="0.3">
      <c r="A66" s="17" t="s">
        <v>375</v>
      </c>
      <c r="B66" s="45"/>
      <c r="C66" s="45">
        <v>5237</v>
      </c>
      <c r="D66" s="45">
        <v>4811</v>
      </c>
      <c r="E66" s="45">
        <v>3851</v>
      </c>
      <c r="F66" s="45">
        <v>40</v>
      </c>
      <c r="G66" s="45">
        <v>54</v>
      </c>
      <c r="H66" s="45">
        <v>2004</v>
      </c>
      <c r="I66" s="45">
        <v>518</v>
      </c>
      <c r="J66" s="45">
        <v>483</v>
      </c>
      <c r="K66" s="45">
        <v>5076</v>
      </c>
      <c r="L66" s="45">
        <v>22020</v>
      </c>
      <c r="M66" s="46">
        <v>76.948228882833789</v>
      </c>
      <c r="N66" s="47">
        <v>82.583805476864967</v>
      </c>
      <c r="O66" s="47">
        <v>11.827195467422097</v>
      </c>
      <c r="P66" s="47">
        <v>3.0571293673276676</v>
      </c>
      <c r="Q66" s="47">
        <v>37.678969710051085</v>
      </c>
      <c r="R66" s="47">
        <v>34.614001007266708</v>
      </c>
      <c r="S66" s="48">
        <v>27.707029282682207</v>
      </c>
    </row>
    <row r="67" spans="1:19" ht="12.45" customHeight="1" thickBot="1" x14ac:dyDescent="0.35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2"/>
      <c r="N67" s="53"/>
      <c r="O67" s="53"/>
      <c r="P67" s="53"/>
      <c r="Q67" s="53"/>
      <c r="R67" s="53"/>
      <c r="S67" s="54"/>
    </row>
    <row r="68" spans="1:19" ht="12.45" customHeight="1" x14ac:dyDescent="0.3"/>
  </sheetData>
  <phoneticPr fontId="3" type="noConversion"/>
  <pageMargins left="0.75" right="0.75" top="1" bottom="1" header="0.5" footer="0.5"/>
  <pageSetup paperSize="1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62"/>
  <sheetViews>
    <sheetView tabSelected="1" workbookViewId="0">
      <selection activeCell="G5" sqref="G5"/>
    </sheetView>
  </sheetViews>
  <sheetFormatPr defaultColWidth="11.19921875" defaultRowHeight="12" x14ac:dyDescent="0.3"/>
  <cols>
    <col min="1" max="1" width="9.19921875" style="132" customWidth="1"/>
    <col min="2" max="2" width="5.8984375" style="132" customWidth="1"/>
    <col min="3" max="3" width="6" style="132" customWidth="1"/>
    <col min="4" max="4" width="7.8984375" style="132" customWidth="1"/>
    <col min="5" max="6" width="10.796875" style="132" hidden="1" customWidth="1"/>
    <col min="7" max="7" width="7.09765625" style="132" customWidth="1"/>
    <col min="8" max="9" width="3.69921875" style="132" customWidth="1"/>
    <col min="10" max="11" width="4.296875" style="132" customWidth="1"/>
    <col min="12" max="18" width="3.69921875" style="132" customWidth="1"/>
    <col min="19" max="19" width="4.8984375" style="132" customWidth="1"/>
    <col min="20" max="23" width="3.69921875" style="132" customWidth="1"/>
    <col min="24" max="24" width="5.3984375" style="132" customWidth="1"/>
    <col min="25" max="25" width="4.3984375" style="132" customWidth="1"/>
    <col min="26" max="26" width="4.296875" style="132" customWidth="1"/>
    <col min="27" max="27" width="4.5" style="132" customWidth="1"/>
    <col min="28" max="28" width="3.69921875" style="132" customWidth="1"/>
    <col min="29" max="29" width="4.296875" style="132" customWidth="1"/>
    <col min="30" max="142" width="3.69921875" style="132" customWidth="1"/>
    <col min="143" max="143" width="4.5" style="132" customWidth="1"/>
    <col min="144" max="144" width="5.3984375" style="132" customWidth="1"/>
    <col min="145" max="145" width="4.09765625" style="132" customWidth="1"/>
    <col min="146" max="147" width="3.69921875" style="132" customWidth="1"/>
    <col min="148" max="148" width="4.296875" style="132" customWidth="1"/>
    <col min="149" max="149" width="4.69921875" style="132" customWidth="1"/>
    <col min="150" max="150" width="5.19921875" style="132" customWidth="1"/>
    <col min="151" max="151" width="6.296875" style="132" customWidth="1"/>
    <col min="152" max="152" width="7.69921875" style="132" customWidth="1"/>
    <col min="153" max="153" width="9.5" style="132" customWidth="1"/>
    <col min="154" max="154" width="6.59765625" style="132" customWidth="1"/>
    <col min="155" max="155" width="4.59765625" style="132" customWidth="1"/>
    <col min="156" max="156" width="4.8984375" style="132" customWidth="1"/>
    <col min="157" max="157" width="5.296875" style="132" customWidth="1"/>
    <col min="158" max="158" width="5.59765625" style="132" customWidth="1"/>
    <col min="159" max="16384" width="11.19921875" style="132"/>
  </cols>
  <sheetData>
    <row r="1" spans="1:158" x14ac:dyDescent="0.3">
      <c r="A1" s="56" t="s">
        <v>272</v>
      </c>
      <c r="B1" s="57"/>
      <c r="C1" s="58"/>
      <c r="D1" s="58" t="s">
        <v>270</v>
      </c>
      <c r="E1" s="58"/>
      <c r="F1" s="58"/>
      <c r="G1" s="59"/>
      <c r="H1" s="57" t="s">
        <v>19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40"/>
      <c r="Z1" s="41"/>
      <c r="AA1" s="60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</row>
    <row r="2" spans="1:158" x14ac:dyDescent="0.3">
      <c r="A2" s="7" t="s">
        <v>165</v>
      </c>
      <c r="B2" s="93"/>
      <c r="C2" s="18" t="s">
        <v>271</v>
      </c>
      <c r="D2" s="18"/>
      <c r="E2" s="18"/>
      <c r="F2" s="18"/>
      <c r="G2" s="20"/>
      <c r="H2" s="57" t="s">
        <v>160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9" t="s">
        <v>26</v>
      </c>
      <c r="T2" s="57" t="s">
        <v>377</v>
      </c>
      <c r="U2" s="58"/>
      <c r="V2" s="58"/>
      <c r="W2" s="59"/>
      <c r="X2" s="18" t="s">
        <v>27</v>
      </c>
      <c r="Y2" s="133" t="s">
        <v>379</v>
      </c>
      <c r="Z2" s="22"/>
      <c r="AA2" s="23"/>
      <c r="AB2" s="56" t="s">
        <v>380</v>
      </c>
      <c r="AC2" s="56"/>
      <c r="AD2" s="56" t="s">
        <v>133</v>
      </c>
      <c r="AE2" s="56"/>
      <c r="AF2" s="56"/>
      <c r="AG2" s="56"/>
      <c r="AH2" s="56"/>
      <c r="AI2" s="56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57" t="s">
        <v>381</v>
      </c>
      <c r="EI2" s="58"/>
      <c r="EJ2" s="58"/>
      <c r="EK2" s="58"/>
      <c r="EL2" s="58"/>
      <c r="EM2" s="70" t="s">
        <v>382</v>
      </c>
      <c r="EN2" s="67"/>
      <c r="EO2" s="67"/>
      <c r="EP2" s="68"/>
      <c r="EQ2" s="7"/>
      <c r="ER2" s="134" t="s">
        <v>383</v>
      </c>
      <c r="ES2" s="92" t="s">
        <v>384</v>
      </c>
      <c r="ET2" s="135" t="s">
        <v>385</v>
      </c>
      <c r="EU2" s="7"/>
      <c r="EV2" s="363" t="s">
        <v>386</v>
      </c>
      <c r="EW2" s="364"/>
      <c r="EX2" s="58"/>
      <c r="EY2" s="58" t="s">
        <v>387</v>
      </c>
      <c r="EZ2" s="67"/>
      <c r="FA2" s="67"/>
      <c r="FB2" s="68"/>
    </row>
    <row r="3" spans="1:158" x14ac:dyDescent="0.3">
      <c r="A3" s="7"/>
      <c r="B3" s="93"/>
      <c r="C3" s="18"/>
      <c r="D3" s="18"/>
      <c r="E3" s="18"/>
      <c r="F3" s="18"/>
      <c r="G3" s="20"/>
      <c r="H3" s="71"/>
      <c r="I3" s="72"/>
      <c r="J3" s="72"/>
      <c r="K3" s="72"/>
      <c r="L3" s="72"/>
      <c r="M3" s="72"/>
      <c r="N3" s="72"/>
      <c r="O3" s="72"/>
      <c r="P3" s="72"/>
      <c r="Q3" s="72"/>
      <c r="R3" s="72"/>
      <c r="S3" s="102"/>
      <c r="T3" s="19"/>
      <c r="U3" s="18"/>
      <c r="V3" s="18"/>
      <c r="W3" s="20"/>
      <c r="X3" s="18"/>
      <c r="Y3" s="133"/>
      <c r="Z3" s="22"/>
      <c r="AA3" s="23"/>
      <c r="AB3" s="138" t="s">
        <v>388</v>
      </c>
      <c r="AC3" s="75"/>
      <c r="AD3" s="75"/>
      <c r="AE3" s="75"/>
      <c r="AF3" s="76" t="s">
        <v>389</v>
      </c>
      <c r="AG3" s="57" t="s">
        <v>390</v>
      </c>
      <c r="AH3" s="58"/>
      <c r="AI3" s="58"/>
      <c r="AJ3" s="58"/>
      <c r="AK3" s="139" t="s">
        <v>389</v>
      </c>
      <c r="AL3" s="57" t="s">
        <v>391</v>
      </c>
      <c r="AM3" s="58"/>
      <c r="AN3" s="58"/>
      <c r="AO3" s="58"/>
      <c r="AP3" s="57" t="s">
        <v>392</v>
      </c>
      <c r="AQ3" s="58"/>
      <c r="AR3" s="58"/>
      <c r="AS3" s="59"/>
      <c r="AT3" s="57" t="s">
        <v>393</v>
      </c>
      <c r="AU3" s="58"/>
      <c r="AV3" s="58"/>
      <c r="AW3" s="59"/>
      <c r="AX3" s="57" t="s">
        <v>394</v>
      </c>
      <c r="AY3" s="58"/>
      <c r="AZ3" s="58"/>
      <c r="BA3" s="59"/>
      <c r="BB3" s="57" t="s">
        <v>311</v>
      </c>
      <c r="BC3" s="58"/>
      <c r="BD3" s="58"/>
      <c r="BE3" s="58"/>
      <c r="BF3" s="57" t="s">
        <v>395</v>
      </c>
      <c r="BG3" s="58"/>
      <c r="BH3" s="58"/>
      <c r="BI3" s="59"/>
      <c r="BJ3" s="57" t="s">
        <v>396</v>
      </c>
      <c r="BK3" s="58"/>
      <c r="BL3" s="58"/>
      <c r="BM3" s="59"/>
      <c r="BN3" s="57" t="s">
        <v>397</v>
      </c>
      <c r="BO3" s="58"/>
      <c r="BP3" s="58"/>
      <c r="BQ3" s="59"/>
      <c r="BR3" s="57" t="s">
        <v>398</v>
      </c>
      <c r="BS3" s="58"/>
      <c r="BT3" s="58"/>
      <c r="BU3" s="59"/>
      <c r="BV3" s="57" t="s">
        <v>399</v>
      </c>
      <c r="BW3" s="58"/>
      <c r="BX3" s="58"/>
      <c r="BY3" s="59"/>
      <c r="BZ3" s="57" t="s">
        <v>400</v>
      </c>
      <c r="CA3" s="58"/>
      <c r="CB3" s="58"/>
      <c r="CC3" s="59"/>
      <c r="CD3" s="57" t="s">
        <v>401</v>
      </c>
      <c r="CE3" s="58"/>
      <c r="CF3" s="58"/>
      <c r="CG3" s="59"/>
      <c r="CH3" s="57" t="s">
        <v>402</v>
      </c>
      <c r="CI3" s="58"/>
      <c r="CJ3" s="58"/>
      <c r="CK3" s="59"/>
      <c r="CL3" s="57" t="s">
        <v>403</v>
      </c>
      <c r="CM3" s="58"/>
      <c r="CN3" s="58"/>
      <c r="CO3" s="59"/>
      <c r="CP3" s="57" t="s">
        <v>404</v>
      </c>
      <c r="CQ3" s="58"/>
      <c r="CR3" s="58"/>
      <c r="CS3" s="58"/>
      <c r="CT3" s="57" t="s">
        <v>405</v>
      </c>
      <c r="CU3" s="58"/>
      <c r="CV3" s="58"/>
      <c r="CW3" s="59"/>
      <c r="CX3" s="57" t="s">
        <v>406</v>
      </c>
      <c r="CY3" s="58"/>
      <c r="CZ3" s="58"/>
      <c r="DA3" s="58"/>
      <c r="DB3" s="57" t="s">
        <v>407</v>
      </c>
      <c r="DC3" s="58"/>
      <c r="DD3" s="58"/>
      <c r="DE3" s="59"/>
      <c r="DF3" s="58" t="s">
        <v>408</v>
      </c>
      <c r="DG3" s="58"/>
      <c r="DH3" s="58"/>
      <c r="DI3" s="58"/>
      <c r="DJ3" s="57" t="s">
        <v>409</v>
      </c>
      <c r="DK3" s="58"/>
      <c r="DL3" s="58"/>
      <c r="DM3" s="59"/>
      <c r="DN3" s="58" t="s">
        <v>410</v>
      </c>
      <c r="DO3" s="58"/>
      <c r="DP3" s="58"/>
      <c r="DQ3" s="58"/>
      <c r="DR3" s="57" t="s">
        <v>411</v>
      </c>
      <c r="DS3" s="58"/>
      <c r="DT3" s="58"/>
      <c r="DU3" s="59"/>
      <c r="DV3" s="58" t="s">
        <v>412</v>
      </c>
      <c r="DW3" s="58"/>
      <c r="DX3" s="58"/>
      <c r="DY3" s="59"/>
      <c r="DZ3" s="57" t="s">
        <v>139</v>
      </c>
      <c r="EA3" s="58"/>
      <c r="EB3" s="58"/>
      <c r="EC3" s="59"/>
      <c r="ED3" s="57" t="s">
        <v>140</v>
      </c>
      <c r="EE3" s="58"/>
      <c r="EF3" s="58"/>
      <c r="EG3" s="58"/>
      <c r="EH3" s="74"/>
      <c r="EI3" s="75" t="s">
        <v>410</v>
      </c>
      <c r="EJ3" s="75" t="s">
        <v>141</v>
      </c>
      <c r="EK3" s="75" t="s">
        <v>311</v>
      </c>
      <c r="EL3" s="75" t="s">
        <v>142</v>
      </c>
      <c r="EM3" s="101" t="s">
        <v>143</v>
      </c>
      <c r="EN3" s="81" t="s">
        <v>144</v>
      </c>
      <c r="EO3" s="81" t="s">
        <v>145</v>
      </c>
      <c r="EP3" s="82" t="s">
        <v>294</v>
      </c>
      <c r="EQ3" s="7"/>
      <c r="ER3" s="140" t="s">
        <v>146</v>
      </c>
      <c r="ES3" s="100" t="s">
        <v>146</v>
      </c>
      <c r="ET3" s="141" t="s">
        <v>146</v>
      </c>
      <c r="EU3" s="7"/>
      <c r="EV3" s="93" t="s">
        <v>147</v>
      </c>
      <c r="EW3" s="64" t="s">
        <v>148</v>
      </c>
      <c r="EX3" s="64" t="s">
        <v>149</v>
      </c>
      <c r="EY3" s="64" t="s">
        <v>150</v>
      </c>
      <c r="EZ3" s="81" t="s">
        <v>151</v>
      </c>
      <c r="FA3" s="81" t="s">
        <v>152</v>
      </c>
      <c r="FB3" s="82" t="s">
        <v>153</v>
      </c>
    </row>
    <row r="4" spans="1:158" x14ac:dyDescent="0.3">
      <c r="A4" s="89" t="s">
        <v>154</v>
      </c>
      <c r="B4" s="69"/>
      <c r="C4" s="58"/>
      <c r="D4" s="58"/>
      <c r="E4" s="58"/>
      <c r="F4" s="58"/>
      <c r="G4" s="59" t="s">
        <v>155</v>
      </c>
      <c r="H4" s="57" t="s">
        <v>383</v>
      </c>
      <c r="I4" s="58" t="s">
        <v>384</v>
      </c>
      <c r="J4" s="58" t="s">
        <v>385</v>
      </c>
      <c r="K4" s="57" t="s">
        <v>156</v>
      </c>
      <c r="L4" s="58" t="s">
        <v>497</v>
      </c>
      <c r="M4" s="58" t="s">
        <v>498</v>
      </c>
      <c r="N4" s="59" t="s">
        <v>503</v>
      </c>
      <c r="O4" s="57" t="s">
        <v>499</v>
      </c>
      <c r="P4" s="58" t="s">
        <v>500</v>
      </c>
      <c r="Q4" s="58" t="s">
        <v>501</v>
      </c>
      <c r="R4" s="59" t="s">
        <v>502</v>
      </c>
      <c r="S4" s="58" t="s">
        <v>504</v>
      </c>
      <c r="T4" s="57" t="s">
        <v>505</v>
      </c>
      <c r="U4" s="58" t="s">
        <v>506</v>
      </c>
      <c r="V4" s="58" t="s">
        <v>507</v>
      </c>
      <c r="W4" s="59" t="s">
        <v>299</v>
      </c>
      <c r="X4" s="58"/>
      <c r="Y4" s="142" t="s">
        <v>23</v>
      </c>
      <c r="Z4" s="67" t="s">
        <v>24</v>
      </c>
      <c r="AA4" s="143" t="s">
        <v>25</v>
      </c>
      <c r="AB4" s="90" t="s">
        <v>508</v>
      </c>
      <c r="AC4" s="90" t="s">
        <v>509</v>
      </c>
      <c r="AD4" s="90" t="s">
        <v>510</v>
      </c>
      <c r="AE4" s="90" t="s">
        <v>273</v>
      </c>
      <c r="AF4" s="144" t="s">
        <v>274</v>
      </c>
      <c r="AG4" s="69" t="s">
        <v>508</v>
      </c>
      <c r="AH4" s="90" t="s">
        <v>509</v>
      </c>
      <c r="AI4" s="90" t="s">
        <v>510</v>
      </c>
      <c r="AJ4" s="90" t="s">
        <v>273</v>
      </c>
      <c r="AK4" s="145" t="s">
        <v>274</v>
      </c>
      <c r="AL4" s="69" t="s">
        <v>508</v>
      </c>
      <c r="AM4" s="90" t="s">
        <v>509</v>
      </c>
      <c r="AN4" s="90" t="s">
        <v>510</v>
      </c>
      <c r="AO4" s="90" t="s">
        <v>273</v>
      </c>
      <c r="AP4" s="69" t="s">
        <v>508</v>
      </c>
      <c r="AQ4" s="90" t="s">
        <v>509</v>
      </c>
      <c r="AR4" s="90" t="s">
        <v>510</v>
      </c>
      <c r="AS4" s="97" t="s">
        <v>273</v>
      </c>
      <c r="AT4" s="69" t="s">
        <v>508</v>
      </c>
      <c r="AU4" s="90" t="s">
        <v>509</v>
      </c>
      <c r="AV4" s="90" t="s">
        <v>510</v>
      </c>
      <c r="AW4" s="97" t="s">
        <v>273</v>
      </c>
      <c r="AX4" s="69" t="s">
        <v>508</v>
      </c>
      <c r="AY4" s="90" t="s">
        <v>509</v>
      </c>
      <c r="AZ4" s="90" t="s">
        <v>510</v>
      </c>
      <c r="BA4" s="97" t="s">
        <v>273</v>
      </c>
      <c r="BB4" s="69" t="s">
        <v>508</v>
      </c>
      <c r="BC4" s="90" t="s">
        <v>509</v>
      </c>
      <c r="BD4" s="90" t="s">
        <v>510</v>
      </c>
      <c r="BE4" s="90" t="s">
        <v>273</v>
      </c>
      <c r="BF4" s="69" t="s">
        <v>508</v>
      </c>
      <c r="BG4" s="90" t="s">
        <v>509</v>
      </c>
      <c r="BH4" s="90" t="s">
        <v>510</v>
      </c>
      <c r="BI4" s="97" t="s">
        <v>273</v>
      </c>
      <c r="BJ4" s="69" t="s">
        <v>508</v>
      </c>
      <c r="BK4" s="90" t="s">
        <v>509</v>
      </c>
      <c r="BL4" s="90" t="s">
        <v>510</v>
      </c>
      <c r="BM4" s="97" t="s">
        <v>273</v>
      </c>
      <c r="BN4" s="69" t="s">
        <v>508</v>
      </c>
      <c r="BO4" s="90" t="s">
        <v>509</v>
      </c>
      <c r="BP4" s="90" t="s">
        <v>510</v>
      </c>
      <c r="BQ4" s="97" t="s">
        <v>273</v>
      </c>
      <c r="BR4" s="69" t="s">
        <v>508</v>
      </c>
      <c r="BS4" s="90" t="s">
        <v>509</v>
      </c>
      <c r="BT4" s="90" t="s">
        <v>510</v>
      </c>
      <c r="BU4" s="97" t="s">
        <v>273</v>
      </c>
      <c r="BV4" s="69" t="s">
        <v>508</v>
      </c>
      <c r="BW4" s="90" t="s">
        <v>509</v>
      </c>
      <c r="BX4" s="90" t="s">
        <v>510</v>
      </c>
      <c r="BY4" s="97" t="s">
        <v>273</v>
      </c>
      <c r="BZ4" s="69" t="s">
        <v>508</v>
      </c>
      <c r="CA4" s="90" t="s">
        <v>509</v>
      </c>
      <c r="CB4" s="90" t="s">
        <v>510</v>
      </c>
      <c r="CC4" s="97" t="s">
        <v>273</v>
      </c>
      <c r="CD4" s="69" t="s">
        <v>508</v>
      </c>
      <c r="CE4" s="90" t="s">
        <v>509</v>
      </c>
      <c r="CF4" s="90" t="s">
        <v>510</v>
      </c>
      <c r="CG4" s="97" t="s">
        <v>273</v>
      </c>
      <c r="CH4" s="69" t="s">
        <v>508</v>
      </c>
      <c r="CI4" s="90" t="s">
        <v>509</v>
      </c>
      <c r="CJ4" s="90" t="s">
        <v>510</v>
      </c>
      <c r="CK4" s="97" t="s">
        <v>273</v>
      </c>
      <c r="CL4" s="69" t="s">
        <v>508</v>
      </c>
      <c r="CM4" s="90" t="s">
        <v>509</v>
      </c>
      <c r="CN4" s="90" t="s">
        <v>510</v>
      </c>
      <c r="CO4" s="97" t="s">
        <v>273</v>
      </c>
      <c r="CP4" s="69" t="s">
        <v>508</v>
      </c>
      <c r="CQ4" s="90" t="s">
        <v>509</v>
      </c>
      <c r="CR4" s="90" t="s">
        <v>510</v>
      </c>
      <c r="CS4" s="90" t="s">
        <v>273</v>
      </c>
      <c r="CT4" s="69" t="s">
        <v>508</v>
      </c>
      <c r="CU4" s="90" t="s">
        <v>509</v>
      </c>
      <c r="CV4" s="90" t="s">
        <v>510</v>
      </c>
      <c r="CW4" s="97" t="s">
        <v>273</v>
      </c>
      <c r="CX4" s="69" t="s">
        <v>508</v>
      </c>
      <c r="CY4" s="90" t="s">
        <v>509</v>
      </c>
      <c r="CZ4" s="90" t="s">
        <v>510</v>
      </c>
      <c r="DA4" s="90" t="s">
        <v>273</v>
      </c>
      <c r="DB4" s="69" t="s">
        <v>508</v>
      </c>
      <c r="DC4" s="90" t="s">
        <v>509</v>
      </c>
      <c r="DD4" s="90" t="s">
        <v>510</v>
      </c>
      <c r="DE4" s="97" t="s">
        <v>273</v>
      </c>
      <c r="DF4" s="90" t="s">
        <v>508</v>
      </c>
      <c r="DG4" s="90" t="s">
        <v>509</v>
      </c>
      <c r="DH4" s="90" t="s">
        <v>510</v>
      </c>
      <c r="DI4" s="90" t="s">
        <v>273</v>
      </c>
      <c r="DJ4" s="69" t="s">
        <v>508</v>
      </c>
      <c r="DK4" s="90" t="s">
        <v>509</v>
      </c>
      <c r="DL4" s="90" t="s">
        <v>510</v>
      </c>
      <c r="DM4" s="97" t="s">
        <v>273</v>
      </c>
      <c r="DN4" s="90" t="s">
        <v>508</v>
      </c>
      <c r="DO4" s="90" t="s">
        <v>509</v>
      </c>
      <c r="DP4" s="90" t="s">
        <v>510</v>
      </c>
      <c r="DQ4" s="90" t="s">
        <v>273</v>
      </c>
      <c r="DR4" s="69" t="s">
        <v>508</v>
      </c>
      <c r="DS4" s="90" t="s">
        <v>509</v>
      </c>
      <c r="DT4" s="90" t="s">
        <v>510</v>
      </c>
      <c r="DU4" s="97" t="s">
        <v>273</v>
      </c>
      <c r="DV4" s="90" t="s">
        <v>508</v>
      </c>
      <c r="DW4" s="90" t="s">
        <v>509</v>
      </c>
      <c r="DX4" s="90" t="s">
        <v>510</v>
      </c>
      <c r="DY4" s="97" t="s">
        <v>273</v>
      </c>
      <c r="DZ4" s="69" t="s">
        <v>508</v>
      </c>
      <c r="EA4" s="90" t="s">
        <v>509</v>
      </c>
      <c r="EB4" s="90" t="s">
        <v>510</v>
      </c>
      <c r="EC4" s="97" t="s">
        <v>273</v>
      </c>
      <c r="ED4" s="69" t="s">
        <v>508</v>
      </c>
      <c r="EE4" s="90" t="s">
        <v>509</v>
      </c>
      <c r="EF4" s="90" t="s">
        <v>510</v>
      </c>
      <c r="EG4" s="90" t="s">
        <v>273</v>
      </c>
      <c r="EH4" s="93"/>
      <c r="EI4" s="64"/>
      <c r="EJ4" s="64"/>
      <c r="EK4" s="64"/>
      <c r="EL4" s="64"/>
      <c r="EM4" s="70" t="s">
        <v>146</v>
      </c>
      <c r="EN4" s="67" t="s">
        <v>146</v>
      </c>
      <c r="EO4" s="67" t="s">
        <v>146</v>
      </c>
      <c r="EP4" s="68" t="s">
        <v>146</v>
      </c>
      <c r="EQ4" s="90"/>
      <c r="ER4" s="134"/>
      <c r="ES4" s="92"/>
      <c r="ET4" s="135"/>
      <c r="EU4" s="58"/>
      <c r="EV4" s="57" t="s">
        <v>275</v>
      </c>
      <c r="EW4" s="58" t="s">
        <v>276</v>
      </c>
      <c r="EX4" s="59" t="s">
        <v>206</v>
      </c>
      <c r="EY4" s="146"/>
      <c r="EZ4" s="67"/>
      <c r="FA4" s="67"/>
      <c r="FB4" s="68"/>
    </row>
    <row r="5" spans="1:158" x14ac:dyDescent="0.3">
      <c r="A5" s="19" t="s">
        <v>355</v>
      </c>
      <c r="B5" s="93"/>
      <c r="C5" s="18" t="s">
        <v>311</v>
      </c>
      <c r="D5" s="18"/>
      <c r="E5" s="18"/>
      <c r="F5" s="18"/>
      <c r="G5" s="20"/>
      <c r="H5" s="19">
        <v>14</v>
      </c>
      <c r="I5" s="18">
        <v>4</v>
      </c>
      <c r="J5" s="18">
        <v>14</v>
      </c>
      <c r="K5" s="19">
        <v>473</v>
      </c>
      <c r="L5" s="18">
        <v>0</v>
      </c>
      <c r="M5" s="18">
        <v>0</v>
      </c>
      <c r="N5" s="20">
        <v>0</v>
      </c>
      <c r="O5" s="19">
        <v>0</v>
      </c>
      <c r="P5" s="18">
        <v>0</v>
      </c>
      <c r="Q5" s="18">
        <v>0</v>
      </c>
      <c r="R5" s="20">
        <v>0</v>
      </c>
      <c r="S5" s="18">
        <v>505</v>
      </c>
      <c r="T5" s="19">
        <v>0</v>
      </c>
      <c r="U5" s="18">
        <v>2</v>
      </c>
      <c r="V5" s="18">
        <v>0</v>
      </c>
      <c r="W5" s="20">
        <v>0</v>
      </c>
      <c r="X5" s="18">
        <v>507</v>
      </c>
      <c r="Y5" s="118">
        <v>6.3366336633663369</v>
      </c>
      <c r="Z5" s="81">
        <v>0</v>
      </c>
      <c r="AA5" s="147">
        <v>93.663366336633658</v>
      </c>
      <c r="AB5" s="18">
        <v>221</v>
      </c>
      <c r="AC5" s="18">
        <v>8</v>
      </c>
      <c r="AD5" s="18">
        <v>0</v>
      </c>
      <c r="AE5" s="18">
        <v>0</v>
      </c>
      <c r="AF5" s="18">
        <v>0</v>
      </c>
      <c r="AG5" s="19">
        <v>176</v>
      </c>
      <c r="AH5" s="18">
        <v>10</v>
      </c>
      <c r="AI5" s="18">
        <v>0</v>
      </c>
      <c r="AJ5" s="18">
        <v>0</v>
      </c>
      <c r="AK5" s="20">
        <v>0</v>
      </c>
      <c r="AL5" s="19">
        <v>0</v>
      </c>
      <c r="AM5" s="18">
        <v>0</v>
      </c>
      <c r="AN5" s="18">
        <v>0</v>
      </c>
      <c r="AO5" s="18">
        <v>0</v>
      </c>
      <c r="AP5" s="19">
        <v>0</v>
      </c>
      <c r="AQ5" s="18">
        <v>0</v>
      </c>
      <c r="AR5" s="18">
        <v>0</v>
      </c>
      <c r="AS5" s="20">
        <v>0</v>
      </c>
      <c r="AT5" s="19">
        <v>0</v>
      </c>
      <c r="AU5" s="18">
        <v>0</v>
      </c>
      <c r="AV5" s="18">
        <v>0</v>
      </c>
      <c r="AW5" s="20">
        <v>0</v>
      </c>
      <c r="AX5" s="19">
        <v>0</v>
      </c>
      <c r="AY5" s="18">
        <v>0</v>
      </c>
      <c r="AZ5" s="18">
        <v>0</v>
      </c>
      <c r="BA5" s="20">
        <v>0</v>
      </c>
      <c r="BB5" s="19">
        <v>0</v>
      </c>
      <c r="BC5" s="18">
        <v>0</v>
      </c>
      <c r="BD5" s="18">
        <v>0</v>
      </c>
      <c r="BE5" s="18">
        <v>0</v>
      </c>
      <c r="BF5" s="19">
        <v>0</v>
      </c>
      <c r="BG5" s="18">
        <v>0</v>
      </c>
      <c r="BH5" s="18">
        <v>0</v>
      </c>
      <c r="BI5" s="20">
        <v>0</v>
      </c>
      <c r="BJ5" s="19">
        <v>0</v>
      </c>
      <c r="BK5" s="18">
        <v>0</v>
      </c>
      <c r="BL5" s="18">
        <v>0</v>
      </c>
      <c r="BM5" s="20">
        <v>0</v>
      </c>
      <c r="BN5" s="19">
        <v>0</v>
      </c>
      <c r="BO5" s="18">
        <v>0</v>
      </c>
      <c r="BP5" s="18">
        <v>0</v>
      </c>
      <c r="BQ5" s="20">
        <v>0</v>
      </c>
      <c r="BR5" s="19">
        <v>0</v>
      </c>
      <c r="BS5" s="18">
        <v>0</v>
      </c>
      <c r="BT5" s="18">
        <v>0</v>
      </c>
      <c r="BU5" s="20">
        <v>0</v>
      </c>
      <c r="BV5" s="19">
        <v>0</v>
      </c>
      <c r="BW5" s="18">
        <v>0</v>
      </c>
      <c r="BX5" s="18">
        <v>0</v>
      </c>
      <c r="BY5" s="20">
        <v>0</v>
      </c>
      <c r="BZ5" s="19">
        <v>21</v>
      </c>
      <c r="CA5" s="18">
        <v>0</v>
      </c>
      <c r="CB5" s="18">
        <v>0</v>
      </c>
      <c r="CC5" s="20">
        <v>0</v>
      </c>
      <c r="CD5" s="19">
        <v>0</v>
      </c>
      <c r="CE5" s="18">
        <v>0</v>
      </c>
      <c r="CF5" s="18">
        <v>0</v>
      </c>
      <c r="CG5" s="20">
        <v>0</v>
      </c>
      <c r="CH5" s="19">
        <v>0</v>
      </c>
      <c r="CI5" s="18">
        <v>0</v>
      </c>
      <c r="CJ5" s="18">
        <v>0</v>
      </c>
      <c r="CK5" s="20">
        <v>0</v>
      </c>
      <c r="CL5" s="19">
        <v>0</v>
      </c>
      <c r="CM5" s="18">
        <v>0</v>
      </c>
      <c r="CN5" s="18">
        <v>0</v>
      </c>
      <c r="CO5" s="20">
        <v>0</v>
      </c>
      <c r="CP5" s="19">
        <v>0</v>
      </c>
      <c r="CQ5" s="18">
        <v>0</v>
      </c>
      <c r="CR5" s="18">
        <v>0</v>
      </c>
      <c r="CS5" s="18">
        <v>0</v>
      </c>
      <c r="CT5" s="19">
        <v>0</v>
      </c>
      <c r="CU5" s="18">
        <v>0</v>
      </c>
      <c r="CV5" s="18">
        <v>0</v>
      </c>
      <c r="CW5" s="20">
        <v>0</v>
      </c>
      <c r="CX5" s="19">
        <v>0</v>
      </c>
      <c r="CY5" s="18">
        <v>0</v>
      </c>
      <c r="CZ5" s="18">
        <v>0</v>
      </c>
      <c r="DA5" s="18">
        <v>0</v>
      </c>
      <c r="DB5" s="19">
        <v>0</v>
      </c>
      <c r="DC5" s="18">
        <v>0</v>
      </c>
      <c r="DD5" s="18">
        <v>0</v>
      </c>
      <c r="DE5" s="20">
        <v>0</v>
      </c>
      <c r="DF5" s="18">
        <v>17</v>
      </c>
      <c r="DG5" s="18">
        <v>0</v>
      </c>
      <c r="DH5" s="18">
        <v>0</v>
      </c>
      <c r="DI5" s="18">
        <v>0</v>
      </c>
      <c r="DJ5" s="19">
        <v>18</v>
      </c>
      <c r="DK5" s="18">
        <v>0</v>
      </c>
      <c r="DL5" s="18">
        <v>0</v>
      </c>
      <c r="DM5" s="20">
        <v>0</v>
      </c>
      <c r="DN5" s="18">
        <v>0</v>
      </c>
      <c r="DO5" s="18">
        <v>0</v>
      </c>
      <c r="DP5" s="18">
        <v>0</v>
      </c>
      <c r="DQ5" s="18">
        <v>0</v>
      </c>
      <c r="DR5" s="19">
        <v>0</v>
      </c>
      <c r="DS5" s="18">
        <v>0</v>
      </c>
      <c r="DT5" s="18">
        <v>0</v>
      </c>
      <c r="DU5" s="20">
        <v>0</v>
      </c>
      <c r="DV5" s="18">
        <v>0</v>
      </c>
      <c r="DW5" s="18">
        <v>0</v>
      </c>
      <c r="DX5" s="18">
        <v>0</v>
      </c>
      <c r="DY5" s="20">
        <v>0</v>
      </c>
      <c r="DZ5" s="19">
        <v>0</v>
      </c>
      <c r="EA5" s="18">
        <v>0</v>
      </c>
      <c r="EB5" s="18">
        <v>0</v>
      </c>
      <c r="EC5" s="20">
        <v>0</v>
      </c>
      <c r="ED5" s="19">
        <v>2</v>
      </c>
      <c r="EE5" s="18">
        <v>0</v>
      </c>
      <c r="EF5" s="18">
        <v>0</v>
      </c>
      <c r="EG5" s="18">
        <v>0</v>
      </c>
      <c r="EH5" s="19">
        <v>473</v>
      </c>
      <c r="EI5" s="18">
        <v>455</v>
      </c>
      <c r="EJ5" s="18">
        <v>18</v>
      </c>
      <c r="EK5" s="18">
        <v>0</v>
      </c>
      <c r="EL5" s="18">
        <v>0</v>
      </c>
      <c r="EM5" s="101">
        <v>96.194503171247362</v>
      </c>
      <c r="EN5" s="81">
        <v>3.8054968287526427</v>
      </c>
      <c r="EO5" s="81">
        <v>0</v>
      </c>
      <c r="EP5" s="82">
        <v>0</v>
      </c>
      <c r="EQ5" s="18"/>
      <c r="ER5" s="140">
        <v>43.75</v>
      </c>
      <c r="ES5" s="100">
        <v>12.5</v>
      </c>
      <c r="ET5" s="141">
        <v>43.75</v>
      </c>
      <c r="EU5" s="18" t="s">
        <v>355</v>
      </c>
      <c r="EV5" s="19">
        <v>415</v>
      </c>
      <c r="EW5" s="18">
        <v>21</v>
      </c>
      <c r="EX5" s="20">
        <v>35</v>
      </c>
      <c r="EY5" s="148">
        <v>471</v>
      </c>
      <c r="EZ5" s="81">
        <v>88.110403397027596</v>
      </c>
      <c r="FA5" s="81">
        <v>4.4585987261146496</v>
      </c>
      <c r="FB5" s="82">
        <v>7.4309978768577496</v>
      </c>
    </row>
    <row r="6" spans="1:158" x14ac:dyDescent="0.3">
      <c r="A6" s="19" t="s">
        <v>207</v>
      </c>
      <c r="B6" s="93">
        <v>0</v>
      </c>
      <c r="C6" s="18" t="s">
        <v>311</v>
      </c>
      <c r="D6" s="18"/>
      <c r="E6" s="18"/>
      <c r="F6" s="18"/>
      <c r="G6" s="20"/>
      <c r="H6" s="19">
        <v>7</v>
      </c>
      <c r="I6" s="18">
        <v>5</v>
      </c>
      <c r="J6" s="18">
        <v>9</v>
      </c>
      <c r="K6" s="19">
        <v>482</v>
      </c>
      <c r="L6" s="18">
        <v>0</v>
      </c>
      <c r="M6" s="18">
        <v>0</v>
      </c>
      <c r="N6" s="20">
        <v>0</v>
      </c>
      <c r="O6" s="19">
        <v>0</v>
      </c>
      <c r="P6" s="18">
        <v>0</v>
      </c>
      <c r="Q6" s="18">
        <v>0</v>
      </c>
      <c r="R6" s="20">
        <v>0</v>
      </c>
      <c r="S6" s="18">
        <v>503</v>
      </c>
      <c r="T6" s="19">
        <v>0</v>
      </c>
      <c r="U6" s="18">
        <v>0</v>
      </c>
      <c r="V6" s="18">
        <v>0</v>
      </c>
      <c r="W6" s="20">
        <v>22</v>
      </c>
      <c r="X6" s="18">
        <v>525</v>
      </c>
      <c r="Y6" s="118">
        <v>4.1749502982107352</v>
      </c>
      <c r="Z6" s="81">
        <v>0</v>
      </c>
      <c r="AA6" s="147">
        <v>95.825049701789268</v>
      </c>
      <c r="AB6" s="18">
        <v>85</v>
      </c>
      <c r="AC6" s="18">
        <v>25</v>
      </c>
      <c r="AD6" s="18">
        <v>0</v>
      </c>
      <c r="AE6" s="18">
        <v>0</v>
      </c>
      <c r="AF6" s="18">
        <v>0</v>
      </c>
      <c r="AG6" s="19">
        <v>202</v>
      </c>
      <c r="AH6" s="18">
        <v>22</v>
      </c>
      <c r="AI6" s="18">
        <v>0</v>
      </c>
      <c r="AJ6" s="18">
        <v>0</v>
      </c>
      <c r="AK6" s="20">
        <v>0</v>
      </c>
      <c r="AL6" s="19">
        <v>0</v>
      </c>
      <c r="AM6" s="18">
        <v>0</v>
      </c>
      <c r="AN6" s="18">
        <v>0</v>
      </c>
      <c r="AO6" s="18">
        <v>0</v>
      </c>
      <c r="AP6" s="19">
        <v>0</v>
      </c>
      <c r="AQ6" s="18">
        <v>0</v>
      </c>
      <c r="AR6" s="18">
        <v>0</v>
      </c>
      <c r="AS6" s="20">
        <v>0</v>
      </c>
      <c r="AT6" s="19">
        <v>0</v>
      </c>
      <c r="AU6" s="18">
        <v>0</v>
      </c>
      <c r="AV6" s="18">
        <v>0</v>
      </c>
      <c r="AW6" s="20">
        <v>0</v>
      </c>
      <c r="AX6" s="19">
        <v>0</v>
      </c>
      <c r="AY6" s="18">
        <v>0</v>
      </c>
      <c r="AZ6" s="18">
        <v>0</v>
      </c>
      <c r="BA6" s="20">
        <v>0</v>
      </c>
      <c r="BB6" s="19">
        <v>0</v>
      </c>
      <c r="BC6" s="18">
        <v>0</v>
      </c>
      <c r="BD6" s="18">
        <v>0</v>
      </c>
      <c r="BE6" s="18">
        <v>0</v>
      </c>
      <c r="BF6" s="19">
        <v>0</v>
      </c>
      <c r="BG6" s="18">
        <v>0</v>
      </c>
      <c r="BH6" s="18">
        <v>0</v>
      </c>
      <c r="BI6" s="20">
        <v>0</v>
      </c>
      <c r="BJ6" s="19">
        <v>0</v>
      </c>
      <c r="BK6" s="18">
        <v>0</v>
      </c>
      <c r="BL6" s="18">
        <v>0</v>
      </c>
      <c r="BM6" s="20">
        <v>0</v>
      </c>
      <c r="BN6" s="19">
        <v>0</v>
      </c>
      <c r="BO6" s="18">
        <v>0</v>
      </c>
      <c r="BP6" s="18">
        <v>0</v>
      </c>
      <c r="BQ6" s="20">
        <v>0</v>
      </c>
      <c r="BR6" s="19">
        <v>0</v>
      </c>
      <c r="BS6" s="18">
        <v>0</v>
      </c>
      <c r="BT6" s="18">
        <v>0</v>
      </c>
      <c r="BU6" s="20">
        <v>0</v>
      </c>
      <c r="BV6" s="19">
        <v>0</v>
      </c>
      <c r="BW6" s="18">
        <v>0</v>
      </c>
      <c r="BX6" s="18">
        <v>0</v>
      </c>
      <c r="BY6" s="20">
        <v>0</v>
      </c>
      <c r="BZ6" s="19">
        <v>38</v>
      </c>
      <c r="CA6" s="18">
        <v>0</v>
      </c>
      <c r="CB6" s="18">
        <v>0</v>
      </c>
      <c r="CC6" s="20">
        <v>0</v>
      </c>
      <c r="CD6" s="19">
        <v>0</v>
      </c>
      <c r="CE6" s="18">
        <v>0</v>
      </c>
      <c r="CF6" s="18">
        <v>0</v>
      </c>
      <c r="CG6" s="20">
        <v>0</v>
      </c>
      <c r="CH6" s="19">
        <v>0</v>
      </c>
      <c r="CI6" s="18">
        <v>0</v>
      </c>
      <c r="CJ6" s="18">
        <v>0</v>
      </c>
      <c r="CK6" s="20">
        <v>0</v>
      </c>
      <c r="CL6" s="19">
        <v>0</v>
      </c>
      <c r="CM6" s="18">
        <v>0</v>
      </c>
      <c r="CN6" s="18">
        <v>0</v>
      </c>
      <c r="CO6" s="20">
        <v>0</v>
      </c>
      <c r="CP6" s="19">
        <v>0</v>
      </c>
      <c r="CQ6" s="18">
        <v>0</v>
      </c>
      <c r="CR6" s="18">
        <v>0</v>
      </c>
      <c r="CS6" s="18">
        <v>0</v>
      </c>
      <c r="CT6" s="19">
        <v>0</v>
      </c>
      <c r="CU6" s="18">
        <v>0</v>
      </c>
      <c r="CV6" s="18">
        <v>0</v>
      </c>
      <c r="CW6" s="20">
        <v>0</v>
      </c>
      <c r="CX6" s="19">
        <v>0</v>
      </c>
      <c r="CY6" s="18">
        <v>0</v>
      </c>
      <c r="CZ6" s="18">
        <v>0</v>
      </c>
      <c r="DA6" s="18">
        <v>0</v>
      </c>
      <c r="DB6" s="19">
        <v>0</v>
      </c>
      <c r="DC6" s="18">
        <v>0</v>
      </c>
      <c r="DD6" s="18">
        <v>0</v>
      </c>
      <c r="DE6" s="20">
        <v>0</v>
      </c>
      <c r="DF6" s="18">
        <v>0</v>
      </c>
      <c r="DG6" s="18">
        <v>0</v>
      </c>
      <c r="DH6" s="18">
        <v>0</v>
      </c>
      <c r="DI6" s="18">
        <v>0</v>
      </c>
      <c r="DJ6" s="19">
        <v>55</v>
      </c>
      <c r="DK6" s="18">
        <v>28</v>
      </c>
      <c r="DL6" s="18">
        <v>0</v>
      </c>
      <c r="DM6" s="20">
        <v>0</v>
      </c>
      <c r="DN6" s="18">
        <v>27</v>
      </c>
      <c r="DO6" s="18">
        <v>0</v>
      </c>
      <c r="DP6" s="18">
        <v>0</v>
      </c>
      <c r="DQ6" s="18">
        <v>0</v>
      </c>
      <c r="DR6" s="19">
        <v>0</v>
      </c>
      <c r="DS6" s="18">
        <v>0</v>
      </c>
      <c r="DT6" s="18">
        <v>0</v>
      </c>
      <c r="DU6" s="20">
        <v>0</v>
      </c>
      <c r="DV6" s="18">
        <v>0</v>
      </c>
      <c r="DW6" s="18">
        <v>0</v>
      </c>
      <c r="DX6" s="18">
        <v>0</v>
      </c>
      <c r="DY6" s="20">
        <v>0</v>
      </c>
      <c r="DZ6" s="19">
        <v>0</v>
      </c>
      <c r="EA6" s="18">
        <v>0</v>
      </c>
      <c r="EB6" s="18">
        <v>0</v>
      </c>
      <c r="EC6" s="20">
        <v>0</v>
      </c>
      <c r="ED6" s="19">
        <v>0</v>
      </c>
      <c r="EE6" s="18">
        <v>0</v>
      </c>
      <c r="EF6" s="18">
        <v>0</v>
      </c>
      <c r="EG6" s="18">
        <v>0</v>
      </c>
      <c r="EH6" s="19">
        <v>482</v>
      </c>
      <c r="EI6" s="18">
        <v>407</v>
      </c>
      <c r="EJ6" s="18">
        <v>75</v>
      </c>
      <c r="EK6" s="18">
        <v>0</v>
      </c>
      <c r="EL6" s="18">
        <v>0</v>
      </c>
      <c r="EM6" s="101">
        <v>84.439834024896271</v>
      </c>
      <c r="EN6" s="81">
        <v>15.560165975103734</v>
      </c>
      <c r="EO6" s="81">
        <v>0</v>
      </c>
      <c r="EP6" s="82">
        <v>0</v>
      </c>
      <c r="EQ6" s="18"/>
      <c r="ER6" s="140">
        <v>33.333333333333336</v>
      </c>
      <c r="ES6" s="100">
        <v>23.80952380952381</v>
      </c>
      <c r="ET6" s="141">
        <v>42.857142857142854</v>
      </c>
      <c r="EU6" s="18" t="s">
        <v>207</v>
      </c>
      <c r="EV6" s="19">
        <v>334</v>
      </c>
      <c r="EW6" s="18">
        <v>38</v>
      </c>
      <c r="EX6" s="20">
        <v>110</v>
      </c>
      <c r="EY6" s="148">
        <v>482</v>
      </c>
      <c r="EZ6" s="81">
        <v>69.294605809128626</v>
      </c>
      <c r="FA6" s="81">
        <v>7.8838174273858925</v>
      </c>
      <c r="FB6" s="82">
        <v>22.821576763485478</v>
      </c>
    </row>
    <row r="7" spans="1:158" x14ac:dyDescent="0.3">
      <c r="A7" s="19" t="s">
        <v>208</v>
      </c>
      <c r="B7" s="93">
        <v>70</v>
      </c>
      <c r="C7" s="18" t="s">
        <v>209</v>
      </c>
      <c r="D7" s="18" t="s">
        <v>210</v>
      </c>
      <c r="E7" s="18"/>
      <c r="F7" s="18"/>
      <c r="G7" s="20"/>
      <c r="H7" s="19">
        <v>27</v>
      </c>
      <c r="I7" s="18">
        <v>24</v>
      </c>
      <c r="J7" s="18">
        <v>172</v>
      </c>
      <c r="K7" s="19">
        <v>230</v>
      </c>
      <c r="L7" s="18">
        <v>0</v>
      </c>
      <c r="M7" s="18">
        <v>0</v>
      </c>
      <c r="N7" s="20">
        <v>23</v>
      </c>
      <c r="O7" s="19">
        <v>11</v>
      </c>
      <c r="P7" s="18">
        <v>0</v>
      </c>
      <c r="Q7" s="18">
        <v>0</v>
      </c>
      <c r="R7" s="20">
        <v>13</v>
      </c>
      <c r="S7" s="18">
        <v>500</v>
      </c>
      <c r="T7" s="19">
        <v>1</v>
      </c>
      <c r="U7" s="18">
        <v>5</v>
      </c>
      <c r="V7" s="18">
        <v>33</v>
      </c>
      <c r="W7" s="20">
        <v>1</v>
      </c>
      <c r="X7" s="18">
        <v>540</v>
      </c>
      <c r="Y7" s="99">
        <v>44.6</v>
      </c>
      <c r="Z7" s="100">
        <v>4.8</v>
      </c>
      <c r="AA7" s="149">
        <v>50.6</v>
      </c>
      <c r="AB7" s="18">
        <v>10</v>
      </c>
      <c r="AC7" s="18">
        <v>9</v>
      </c>
      <c r="AD7" s="18">
        <v>11</v>
      </c>
      <c r="AE7" s="18">
        <v>8</v>
      </c>
      <c r="AF7" s="18">
        <v>0</v>
      </c>
      <c r="AG7" s="19">
        <v>30</v>
      </c>
      <c r="AH7" s="18">
        <v>1</v>
      </c>
      <c r="AI7" s="18">
        <v>1</v>
      </c>
      <c r="AJ7" s="18">
        <v>1</v>
      </c>
      <c r="AK7" s="20">
        <v>0</v>
      </c>
      <c r="AL7" s="19">
        <v>0</v>
      </c>
      <c r="AM7" s="18">
        <v>0</v>
      </c>
      <c r="AN7" s="18">
        <v>0</v>
      </c>
      <c r="AO7" s="18">
        <v>0</v>
      </c>
      <c r="AP7" s="19">
        <v>0</v>
      </c>
      <c r="AQ7" s="18">
        <v>0</v>
      </c>
      <c r="AR7" s="18">
        <v>0</v>
      </c>
      <c r="AS7" s="20">
        <v>0</v>
      </c>
      <c r="AT7" s="19">
        <v>0</v>
      </c>
      <c r="AU7" s="18">
        <v>0</v>
      </c>
      <c r="AV7" s="18">
        <v>0</v>
      </c>
      <c r="AW7" s="20">
        <v>0</v>
      </c>
      <c r="AX7" s="19">
        <v>0</v>
      </c>
      <c r="AY7" s="18">
        <v>0</v>
      </c>
      <c r="AZ7" s="18">
        <v>0</v>
      </c>
      <c r="BA7" s="20">
        <v>0</v>
      </c>
      <c r="BB7" s="19">
        <v>0</v>
      </c>
      <c r="BC7" s="18">
        <v>0</v>
      </c>
      <c r="BD7" s="18">
        <v>0</v>
      </c>
      <c r="BE7" s="18">
        <v>0</v>
      </c>
      <c r="BF7" s="19">
        <v>0</v>
      </c>
      <c r="BG7" s="18">
        <v>0</v>
      </c>
      <c r="BH7" s="18">
        <v>0</v>
      </c>
      <c r="BI7" s="20">
        <v>0</v>
      </c>
      <c r="BJ7" s="19">
        <v>0</v>
      </c>
      <c r="BK7" s="18">
        <v>0</v>
      </c>
      <c r="BL7" s="18">
        <v>0</v>
      </c>
      <c r="BM7" s="20">
        <v>0</v>
      </c>
      <c r="BN7" s="19">
        <v>2</v>
      </c>
      <c r="BO7" s="18">
        <v>0</v>
      </c>
      <c r="BP7" s="18">
        <v>5</v>
      </c>
      <c r="BQ7" s="20">
        <v>0</v>
      </c>
      <c r="BR7" s="19">
        <v>0</v>
      </c>
      <c r="BS7" s="18">
        <v>0</v>
      </c>
      <c r="BT7" s="18">
        <v>0</v>
      </c>
      <c r="BU7" s="20">
        <v>0</v>
      </c>
      <c r="BV7" s="19">
        <v>0</v>
      </c>
      <c r="BW7" s="18">
        <v>0</v>
      </c>
      <c r="BX7" s="18">
        <v>0</v>
      </c>
      <c r="BY7" s="20">
        <v>0</v>
      </c>
      <c r="BZ7" s="19">
        <v>11</v>
      </c>
      <c r="CA7" s="18">
        <v>22</v>
      </c>
      <c r="CB7" s="18">
        <v>0</v>
      </c>
      <c r="CC7" s="20">
        <v>2</v>
      </c>
      <c r="CD7" s="19">
        <v>0</v>
      </c>
      <c r="CE7" s="18">
        <v>0</v>
      </c>
      <c r="CF7" s="18">
        <v>0</v>
      </c>
      <c r="CG7" s="20">
        <v>0</v>
      </c>
      <c r="CH7" s="19">
        <v>0</v>
      </c>
      <c r="CI7" s="18">
        <v>0</v>
      </c>
      <c r="CJ7" s="18">
        <v>0</v>
      </c>
      <c r="CK7" s="20">
        <v>0</v>
      </c>
      <c r="CL7" s="19">
        <v>0</v>
      </c>
      <c r="CM7" s="18">
        <v>0</v>
      </c>
      <c r="CN7" s="18">
        <v>0</v>
      </c>
      <c r="CO7" s="20">
        <v>0</v>
      </c>
      <c r="CP7" s="19">
        <v>0</v>
      </c>
      <c r="CQ7" s="18">
        <v>2</v>
      </c>
      <c r="CR7" s="18">
        <v>2</v>
      </c>
      <c r="CS7" s="18">
        <v>3</v>
      </c>
      <c r="CT7" s="19">
        <v>0</v>
      </c>
      <c r="CU7" s="18">
        <v>0</v>
      </c>
      <c r="CV7" s="18">
        <v>0</v>
      </c>
      <c r="CW7" s="20">
        <v>0</v>
      </c>
      <c r="CX7" s="19">
        <v>2</v>
      </c>
      <c r="CY7" s="18">
        <v>0</v>
      </c>
      <c r="CZ7" s="18">
        <v>0</v>
      </c>
      <c r="DA7" s="18">
        <v>0</v>
      </c>
      <c r="DB7" s="19">
        <v>0</v>
      </c>
      <c r="DC7" s="18">
        <v>0</v>
      </c>
      <c r="DD7" s="18">
        <v>0</v>
      </c>
      <c r="DE7" s="20">
        <v>0</v>
      </c>
      <c r="DF7" s="18">
        <v>0</v>
      </c>
      <c r="DG7" s="18">
        <v>4</v>
      </c>
      <c r="DH7" s="18">
        <v>0</v>
      </c>
      <c r="DI7" s="18">
        <v>21</v>
      </c>
      <c r="DJ7" s="19">
        <v>0</v>
      </c>
      <c r="DK7" s="18">
        <v>38</v>
      </c>
      <c r="DL7" s="18">
        <v>5</v>
      </c>
      <c r="DM7" s="20">
        <v>1</v>
      </c>
      <c r="DN7" s="18">
        <v>20</v>
      </c>
      <c r="DO7" s="18">
        <v>12</v>
      </c>
      <c r="DP7" s="18">
        <v>1</v>
      </c>
      <c r="DQ7" s="18">
        <v>2</v>
      </c>
      <c r="DR7" s="19">
        <v>0</v>
      </c>
      <c r="DS7" s="18">
        <v>0</v>
      </c>
      <c r="DT7" s="18">
        <v>0</v>
      </c>
      <c r="DU7" s="20">
        <v>0</v>
      </c>
      <c r="DV7" s="18">
        <v>4</v>
      </c>
      <c r="DW7" s="18">
        <v>0</v>
      </c>
      <c r="DX7" s="18">
        <v>0</v>
      </c>
      <c r="DY7" s="20">
        <v>0</v>
      </c>
      <c r="DZ7" s="19">
        <v>0</v>
      </c>
      <c r="EA7" s="18">
        <v>0</v>
      </c>
      <c r="EB7" s="18">
        <v>0</v>
      </c>
      <c r="EC7" s="20">
        <v>0</v>
      </c>
      <c r="ED7" s="19">
        <v>0</v>
      </c>
      <c r="EE7" s="18">
        <v>0</v>
      </c>
      <c r="EF7" s="18">
        <v>0</v>
      </c>
      <c r="EG7" s="18">
        <v>0</v>
      </c>
      <c r="EH7" s="19">
        <v>230</v>
      </c>
      <c r="EI7" s="18">
        <v>79</v>
      </c>
      <c r="EJ7" s="18">
        <v>88</v>
      </c>
      <c r="EK7" s="18">
        <v>25</v>
      </c>
      <c r="EL7" s="18">
        <v>38</v>
      </c>
      <c r="EM7" s="101">
        <v>34.347826086956523</v>
      </c>
      <c r="EN7" s="81">
        <v>38.260869565217391</v>
      </c>
      <c r="EO7" s="81">
        <v>10.869565217391305</v>
      </c>
      <c r="EP7" s="82">
        <v>16.521739130434781</v>
      </c>
      <c r="EQ7" s="18">
        <v>230</v>
      </c>
      <c r="ER7" s="140">
        <v>12.107623318385651</v>
      </c>
      <c r="ES7" s="100">
        <v>10.762331838565023</v>
      </c>
      <c r="ET7" s="141">
        <v>77.130044843049333</v>
      </c>
      <c r="EU7" s="18" t="s">
        <v>208</v>
      </c>
      <c r="EV7" s="19">
        <v>78</v>
      </c>
      <c r="EW7" s="18">
        <v>48</v>
      </c>
      <c r="EX7" s="20">
        <v>104</v>
      </c>
      <c r="EY7" s="148">
        <v>230</v>
      </c>
      <c r="EZ7" s="81">
        <v>33.913043478260867</v>
      </c>
      <c r="FA7" s="81">
        <v>20.869565217391305</v>
      </c>
      <c r="FB7" s="82">
        <v>45.217391304347828</v>
      </c>
    </row>
    <row r="8" spans="1:158" x14ac:dyDescent="0.3">
      <c r="A8" s="19" t="s">
        <v>362</v>
      </c>
      <c r="B8" s="93">
        <v>91.6</v>
      </c>
      <c r="C8" s="18" t="s">
        <v>211</v>
      </c>
      <c r="D8" s="18" t="s">
        <v>210</v>
      </c>
      <c r="E8" s="18"/>
      <c r="F8" s="18"/>
      <c r="G8" s="20"/>
      <c r="H8" s="19">
        <v>0</v>
      </c>
      <c r="I8" s="18">
        <v>0</v>
      </c>
      <c r="J8" s="18">
        <v>51</v>
      </c>
      <c r="K8" s="19">
        <v>393</v>
      </c>
      <c r="L8" s="18">
        <v>31</v>
      </c>
      <c r="M8" s="18">
        <v>0</v>
      </c>
      <c r="N8" s="20">
        <v>10</v>
      </c>
      <c r="O8" s="19">
        <v>0</v>
      </c>
      <c r="P8" s="18">
        <v>0</v>
      </c>
      <c r="Q8" s="18">
        <v>0</v>
      </c>
      <c r="R8" s="20">
        <v>15</v>
      </c>
      <c r="S8" s="18">
        <v>500</v>
      </c>
      <c r="T8" s="19">
        <v>0</v>
      </c>
      <c r="U8" s="18">
        <v>3</v>
      </c>
      <c r="V8" s="18">
        <v>5</v>
      </c>
      <c r="W8" s="20">
        <v>0</v>
      </c>
      <c r="X8" s="18">
        <v>508</v>
      </c>
      <c r="Y8" s="99">
        <v>10.199999999999999</v>
      </c>
      <c r="Z8" s="100">
        <v>3</v>
      </c>
      <c r="AA8" s="149">
        <v>86.8</v>
      </c>
      <c r="AB8" s="18">
        <v>11</v>
      </c>
      <c r="AC8" s="18">
        <v>1</v>
      </c>
      <c r="AD8" s="18">
        <v>0</v>
      </c>
      <c r="AE8" s="18">
        <v>14</v>
      </c>
      <c r="AF8" s="18">
        <v>0</v>
      </c>
      <c r="AG8" s="19">
        <v>50</v>
      </c>
      <c r="AH8" s="18">
        <v>0</v>
      </c>
      <c r="AI8" s="18">
        <v>0</v>
      </c>
      <c r="AJ8" s="18">
        <v>0</v>
      </c>
      <c r="AK8" s="20">
        <v>0</v>
      </c>
      <c r="AL8" s="19">
        <v>0</v>
      </c>
      <c r="AM8" s="18">
        <v>0</v>
      </c>
      <c r="AN8" s="18">
        <v>0</v>
      </c>
      <c r="AO8" s="18">
        <v>0</v>
      </c>
      <c r="AP8" s="19">
        <v>0</v>
      </c>
      <c r="AQ8" s="18">
        <v>0</v>
      </c>
      <c r="AR8" s="18">
        <v>0</v>
      </c>
      <c r="AS8" s="20">
        <v>0</v>
      </c>
      <c r="AT8" s="19">
        <v>0</v>
      </c>
      <c r="AU8" s="18">
        <v>0</v>
      </c>
      <c r="AV8" s="18">
        <v>0</v>
      </c>
      <c r="AW8" s="20">
        <v>0</v>
      </c>
      <c r="AX8" s="19">
        <v>0</v>
      </c>
      <c r="AY8" s="18">
        <v>0</v>
      </c>
      <c r="AZ8" s="18">
        <v>0</v>
      </c>
      <c r="BA8" s="20">
        <v>0</v>
      </c>
      <c r="BB8" s="19">
        <v>0</v>
      </c>
      <c r="BC8" s="18">
        <v>0</v>
      </c>
      <c r="BD8" s="18">
        <v>0</v>
      </c>
      <c r="BE8" s="18">
        <v>0</v>
      </c>
      <c r="BF8" s="19">
        <v>0</v>
      </c>
      <c r="BG8" s="18">
        <v>0</v>
      </c>
      <c r="BH8" s="18">
        <v>0</v>
      </c>
      <c r="BI8" s="20">
        <v>0</v>
      </c>
      <c r="BJ8" s="19">
        <v>0</v>
      </c>
      <c r="BK8" s="18">
        <v>0</v>
      </c>
      <c r="BL8" s="18">
        <v>0</v>
      </c>
      <c r="BM8" s="20">
        <v>0</v>
      </c>
      <c r="BN8" s="19">
        <v>47</v>
      </c>
      <c r="BO8" s="18">
        <v>0</v>
      </c>
      <c r="BP8" s="18">
        <v>0</v>
      </c>
      <c r="BQ8" s="20">
        <v>0</v>
      </c>
      <c r="BR8" s="19">
        <v>0</v>
      </c>
      <c r="BS8" s="18">
        <v>0</v>
      </c>
      <c r="BT8" s="18">
        <v>0</v>
      </c>
      <c r="BU8" s="20">
        <v>0</v>
      </c>
      <c r="BV8" s="19">
        <v>0</v>
      </c>
      <c r="BW8" s="18">
        <v>0</v>
      </c>
      <c r="BX8" s="18">
        <v>0</v>
      </c>
      <c r="BY8" s="20">
        <v>0</v>
      </c>
      <c r="BZ8" s="19">
        <v>0</v>
      </c>
      <c r="CA8" s="18">
        <v>0</v>
      </c>
      <c r="CB8" s="18">
        <v>0</v>
      </c>
      <c r="CC8" s="20">
        <v>10</v>
      </c>
      <c r="CD8" s="19">
        <v>0</v>
      </c>
      <c r="CE8" s="18">
        <v>0</v>
      </c>
      <c r="CF8" s="18">
        <v>0</v>
      </c>
      <c r="CG8" s="20">
        <v>0</v>
      </c>
      <c r="CH8" s="19">
        <v>0</v>
      </c>
      <c r="CI8" s="18">
        <v>0</v>
      </c>
      <c r="CJ8" s="18">
        <v>0</v>
      </c>
      <c r="CK8" s="20">
        <v>0</v>
      </c>
      <c r="CL8" s="19">
        <v>0</v>
      </c>
      <c r="CM8" s="18">
        <v>0</v>
      </c>
      <c r="CN8" s="18">
        <v>0</v>
      </c>
      <c r="CO8" s="20">
        <v>0</v>
      </c>
      <c r="CP8" s="19">
        <v>143</v>
      </c>
      <c r="CQ8" s="18">
        <v>34</v>
      </c>
      <c r="CR8" s="18">
        <v>0</v>
      </c>
      <c r="CS8" s="18">
        <v>0</v>
      </c>
      <c r="CT8" s="19">
        <v>0</v>
      </c>
      <c r="CU8" s="18">
        <v>0</v>
      </c>
      <c r="CV8" s="18">
        <v>0</v>
      </c>
      <c r="CW8" s="20">
        <v>0</v>
      </c>
      <c r="CX8" s="19">
        <v>0</v>
      </c>
      <c r="CY8" s="18">
        <v>0</v>
      </c>
      <c r="CZ8" s="18">
        <v>0</v>
      </c>
      <c r="DA8" s="18">
        <v>0</v>
      </c>
      <c r="DB8" s="19">
        <v>0</v>
      </c>
      <c r="DC8" s="18">
        <v>0</v>
      </c>
      <c r="DD8" s="18">
        <v>0</v>
      </c>
      <c r="DE8" s="20">
        <v>0</v>
      </c>
      <c r="DF8" s="18">
        <v>0</v>
      </c>
      <c r="DG8" s="18">
        <v>10</v>
      </c>
      <c r="DH8" s="18">
        <v>0</v>
      </c>
      <c r="DI8" s="18">
        <v>0</v>
      </c>
      <c r="DJ8" s="19">
        <v>8</v>
      </c>
      <c r="DK8" s="18">
        <v>28</v>
      </c>
      <c r="DL8" s="18">
        <v>0</v>
      </c>
      <c r="DM8" s="20">
        <v>0</v>
      </c>
      <c r="DN8" s="18">
        <v>0</v>
      </c>
      <c r="DO8" s="18">
        <v>37</v>
      </c>
      <c r="DP8" s="18">
        <v>0</v>
      </c>
      <c r="DQ8" s="18">
        <v>0</v>
      </c>
      <c r="DR8" s="19">
        <v>0</v>
      </c>
      <c r="DS8" s="18">
        <v>0</v>
      </c>
      <c r="DT8" s="18">
        <v>0</v>
      </c>
      <c r="DU8" s="20">
        <v>0</v>
      </c>
      <c r="DV8" s="18">
        <v>0</v>
      </c>
      <c r="DW8" s="18">
        <v>0</v>
      </c>
      <c r="DX8" s="18">
        <v>0</v>
      </c>
      <c r="DY8" s="20">
        <v>0</v>
      </c>
      <c r="DZ8" s="19">
        <v>0</v>
      </c>
      <c r="EA8" s="18">
        <v>0</v>
      </c>
      <c r="EB8" s="18">
        <v>0</v>
      </c>
      <c r="EC8" s="20">
        <v>0</v>
      </c>
      <c r="ED8" s="19">
        <v>0</v>
      </c>
      <c r="EE8" s="18">
        <v>0</v>
      </c>
      <c r="EF8" s="18">
        <v>0</v>
      </c>
      <c r="EG8" s="18">
        <v>0</v>
      </c>
      <c r="EH8" s="19">
        <v>393</v>
      </c>
      <c r="EI8" s="18">
        <v>259</v>
      </c>
      <c r="EJ8" s="18">
        <v>110</v>
      </c>
      <c r="EK8" s="18">
        <v>0</v>
      </c>
      <c r="EL8" s="18">
        <v>24</v>
      </c>
      <c r="EM8" s="101">
        <v>65.903307888040715</v>
      </c>
      <c r="EN8" s="81">
        <v>27.989821882951652</v>
      </c>
      <c r="EO8" s="81">
        <v>0</v>
      </c>
      <c r="EP8" s="82">
        <v>6.106870229007634</v>
      </c>
      <c r="EQ8" s="18">
        <v>393</v>
      </c>
      <c r="ER8" s="140">
        <v>0</v>
      </c>
      <c r="ES8" s="100">
        <v>0</v>
      </c>
      <c r="ET8" s="141">
        <v>100</v>
      </c>
      <c r="EU8" s="18" t="s">
        <v>362</v>
      </c>
      <c r="EV8" s="19">
        <v>123</v>
      </c>
      <c r="EW8" s="18">
        <v>187</v>
      </c>
      <c r="EX8" s="20">
        <v>83</v>
      </c>
      <c r="EY8" s="148">
        <v>393</v>
      </c>
      <c r="EZ8" s="81">
        <v>31.297709923664122</v>
      </c>
      <c r="FA8" s="81">
        <v>47.582697201017808</v>
      </c>
      <c r="FB8" s="82">
        <v>21.119592875318066</v>
      </c>
    </row>
    <row r="9" spans="1:158" x14ac:dyDescent="0.3">
      <c r="A9" s="19" t="s">
        <v>364</v>
      </c>
      <c r="B9" s="93">
        <v>92.4</v>
      </c>
      <c r="C9" s="18" t="s">
        <v>211</v>
      </c>
      <c r="D9" s="18" t="s">
        <v>210</v>
      </c>
      <c r="E9" s="18"/>
      <c r="F9" s="18"/>
      <c r="G9" s="20"/>
      <c r="H9" s="19">
        <v>0</v>
      </c>
      <c r="I9" s="18">
        <v>18</v>
      </c>
      <c r="J9" s="18">
        <v>25</v>
      </c>
      <c r="K9" s="19">
        <v>347</v>
      </c>
      <c r="L9" s="18">
        <v>81</v>
      </c>
      <c r="M9" s="18">
        <v>21</v>
      </c>
      <c r="N9" s="20">
        <v>0</v>
      </c>
      <c r="O9" s="19">
        <v>0</v>
      </c>
      <c r="P9" s="18">
        <v>0</v>
      </c>
      <c r="Q9" s="18">
        <v>0</v>
      </c>
      <c r="R9" s="20">
        <v>8</v>
      </c>
      <c r="S9" s="18">
        <v>500</v>
      </c>
      <c r="T9" s="19">
        <v>0</v>
      </c>
      <c r="U9" s="18">
        <v>6</v>
      </c>
      <c r="V9" s="18">
        <v>0</v>
      </c>
      <c r="W9" s="20">
        <v>0</v>
      </c>
      <c r="X9" s="18">
        <v>506</v>
      </c>
      <c r="Y9" s="99">
        <v>8.6</v>
      </c>
      <c r="Z9" s="100">
        <v>1.6</v>
      </c>
      <c r="AA9" s="149">
        <v>89.8</v>
      </c>
      <c r="AB9" s="18">
        <v>17</v>
      </c>
      <c r="AC9" s="18">
        <v>0</v>
      </c>
      <c r="AD9" s="18">
        <v>0</v>
      </c>
      <c r="AE9" s="18">
        <v>0</v>
      </c>
      <c r="AF9" s="18">
        <v>0</v>
      </c>
      <c r="AG9" s="19">
        <v>0</v>
      </c>
      <c r="AH9" s="18">
        <v>0</v>
      </c>
      <c r="AI9" s="18">
        <v>0</v>
      </c>
      <c r="AJ9" s="18">
        <v>0</v>
      </c>
      <c r="AK9" s="20">
        <v>0</v>
      </c>
      <c r="AL9" s="19">
        <v>0</v>
      </c>
      <c r="AM9" s="18">
        <v>0</v>
      </c>
      <c r="AN9" s="18">
        <v>0</v>
      </c>
      <c r="AO9" s="18">
        <v>0</v>
      </c>
      <c r="AP9" s="19">
        <v>0</v>
      </c>
      <c r="AQ9" s="18">
        <v>0</v>
      </c>
      <c r="AR9" s="18">
        <v>0</v>
      </c>
      <c r="AS9" s="20">
        <v>0</v>
      </c>
      <c r="AT9" s="19">
        <v>0</v>
      </c>
      <c r="AU9" s="18">
        <v>0</v>
      </c>
      <c r="AV9" s="18">
        <v>0</v>
      </c>
      <c r="AW9" s="20">
        <v>0</v>
      </c>
      <c r="AX9" s="19">
        <v>0</v>
      </c>
      <c r="AY9" s="18">
        <v>0</v>
      </c>
      <c r="AZ9" s="18">
        <v>0</v>
      </c>
      <c r="BA9" s="20">
        <v>0</v>
      </c>
      <c r="BB9" s="19">
        <v>0</v>
      </c>
      <c r="BC9" s="18">
        <v>0</v>
      </c>
      <c r="BD9" s="18">
        <v>0</v>
      </c>
      <c r="BE9" s="18">
        <v>0</v>
      </c>
      <c r="BF9" s="19">
        <v>0</v>
      </c>
      <c r="BG9" s="18">
        <v>0</v>
      </c>
      <c r="BH9" s="18">
        <v>0</v>
      </c>
      <c r="BI9" s="20">
        <v>0</v>
      </c>
      <c r="BJ9" s="19">
        <v>0</v>
      </c>
      <c r="BK9" s="18">
        <v>0</v>
      </c>
      <c r="BL9" s="18">
        <v>0</v>
      </c>
      <c r="BM9" s="20">
        <v>0</v>
      </c>
      <c r="BN9" s="19">
        <v>22</v>
      </c>
      <c r="BO9" s="18">
        <v>0</v>
      </c>
      <c r="BP9" s="18">
        <v>3</v>
      </c>
      <c r="BQ9" s="20">
        <v>0</v>
      </c>
      <c r="BR9" s="19">
        <v>0</v>
      </c>
      <c r="BS9" s="18">
        <v>0</v>
      </c>
      <c r="BT9" s="18">
        <v>0</v>
      </c>
      <c r="BU9" s="20">
        <v>0</v>
      </c>
      <c r="BV9" s="19">
        <v>0</v>
      </c>
      <c r="BW9" s="18">
        <v>0</v>
      </c>
      <c r="BX9" s="18">
        <v>0</v>
      </c>
      <c r="BY9" s="20">
        <v>0</v>
      </c>
      <c r="BZ9" s="19">
        <v>0</v>
      </c>
      <c r="CA9" s="18">
        <v>0</v>
      </c>
      <c r="CB9" s="18">
        <v>0</v>
      </c>
      <c r="CC9" s="20">
        <v>4</v>
      </c>
      <c r="CD9" s="19">
        <v>0</v>
      </c>
      <c r="CE9" s="18">
        <v>0</v>
      </c>
      <c r="CF9" s="18">
        <v>0</v>
      </c>
      <c r="CG9" s="20">
        <v>0</v>
      </c>
      <c r="CH9" s="19">
        <v>0</v>
      </c>
      <c r="CI9" s="18">
        <v>0</v>
      </c>
      <c r="CJ9" s="18">
        <v>0</v>
      </c>
      <c r="CK9" s="20">
        <v>0</v>
      </c>
      <c r="CL9" s="19">
        <v>0</v>
      </c>
      <c r="CM9" s="18">
        <v>0</v>
      </c>
      <c r="CN9" s="18">
        <v>0</v>
      </c>
      <c r="CO9" s="20">
        <v>0</v>
      </c>
      <c r="CP9" s="19">
        <v>0</v>
      </c>
      <c r="CQ9" s="18">
        <v>0</v>
      </c>
      <c r="CR9" s="18">
        <v>19</v>
      </c>
      <c r="CS9" s="18">
        <v>21</v>
      </c>
      <c r="CT9" s="19">
        <v>0</v>
      </c>
      <c r="CU9" s="18">
        <v>0</v>
      </c>
      <c r="CV9" s="18">
        <v>0</v>
      </c>
      <c r="CW9" s="20">
        <v>14</v>
      </c>
      <c r="CX9" s="19">
        <v>0</v>
      </c>
      <c r="CY9" s="18">
        <v>0</v>
      </c>
      <c r="CZ9" s="18">
        <v>0</v>
      </c>
      <c r="DA9" s="18">
        <v>0</v>
      </c>
      <c r="DB9" s="19">
        <v>0</v>
      </c>
      <c r="DC9" s="18">
        <v>0</v>
      </c>
      <c r="DD9" s="18">
        <v>0</v>
      </c>
      <c r="DE9" s="20">
        <v>0</v>
      </c>
      <c r="DF9" s="18">
        <v>0</v>
      </c>
      <c r="DG9" s="18">
        <v>0</v>
      </c>
      <c r="DH9" s="18">
        <v>0</v>
      </c>
      <c r="DI9" s="18">
        <v>0</v>
      </c>
      <c r="DJ9" s="19">
        <v>51</v>
      </c>
      <c r="DK9" s="18">
        <v>5</v>
      </c>
      <c r="DL9" s="18">
        <v>0</v>
      </c>
      <c r="DM9" s="20">
        <v>5</v>
      </c>
      <c r="DN9" s="18">
        <v>57</v>
      </c>
      <c r="DO9" s="18">
        <v>77</v>
      </c>
      <c r="DP9" s="18">
        <v>0</v>
      </c>
      <c r="DQ9" s="18">
        <v>34</v>
      </c>
      <c r="DR9" s="19">
        <v>0</v>
      </c>
      <c r="DS9" s="18">
        <v>0</v>
      </c>
      <c r="DT9" s="18">
        <v>0</v>
      </c>
      <c r="DU9" s="20">
        <v>0</v>
      </c>
      <c r="DV9" s="18">
        <v>0</v>
      </c>
      <c r="DW9" s="18">
        <v>6</v>
      </c>
      <c r="DX9" s="18">
        <v>5</v>
      </c>
      <c r="DY9" s="20">
        <v>7</v>
      </c>
      <c r="DZ9" s="19">
        <v>0</v>
      </c>
      <c r="EA9" s="18">
        <v>0</v>
      </c>
      <c r="EB9" s="18">
        <v>0</v>
      </c>
      <c r="EC9" s="20">
        <v>0</v>
      </c>
      <c r="ED9" s="19">
        <v>0</v>
      </c>
      <c r="EE9" s="18">
        <v>0</v>
      </c>
      <c r="EF9" s="18">
        <v>0</v>
      </c>
      <c r="EG9" s="18">
        <v>0</v>
      </c>
      <c r="EH9" s="19">
        <v>347</v>
      </c>
      <c r="EI9" s="18">
        <v>147</v>
      </c>
      <c r="EJ9" s="18">
        <v>88</v>
      </c>
      <c r="EK9" s="18">
        <v>27</v>
      </c>
      <c r="EL9" s="18">
        <v>85</v>
      </c>
      <c r="EM9" s="101">
        <v>42.363112391930834</v>
      </c>
      <c r="EN9" s="81">
        <v>25.360230547550433</v>
      </c>
      <c r="EO9" s="81">
        <v>7.7809798270893369</v>
      </c>
      <c r="EP9" s="82">
        <v>24.495677233429394</v>
      </c>
      <c r="EQ9" s="18">
        <v>347</v>
      </c>
      <c r="ER9" s="140">
        <v>0</v>
      </c>
      <c r="ES9" s="100">
        <v>41.860465116279073</v>
      </c>
      <c r="ET9" s="141">
        <v>58.139534883720927</v>
      </c>
      <c r="EU9" s="18" t="s">
        <v>364</v>
      </c>
      <c r="EV9" s="19">
        <v>42</v>
      </c>
      <c r="EW9" s="18">
        <v>76</v>
      </c>
      <c r="EX9" s="20">
        <v>229</v>
      </c>
      <c r="EY9" s="148">
        <v>347</v>
      </c>
      <c r="EZ9" s="81">
        <v>12.103746397694524</v>
      </c>
      <c r="FA9" s="81">
        <v>21.902017291066283</v>
      </c>
      <c r="FB9" s="82">
        <v>65.994236311239192</v>
      </c>
    </row>
    <row r="10" spans="1:158" x14ac:dyDescent="0.3">
      <c r="A10" s="19" t="s">
        <v>365</v>
      </c>
      <c r="B10" s="93">
        <v>217</v>
      </c>
      <c r="C10" s="18" t="s">
        <v>209</v>
      </c>
      <c r="D10" s="18" t="s">
        <v>210</v>
      </c>
      <c r="E10" s="18"/>
      <c r="F10" s="18"/>
      <c r="G10" s="20"/>
      <c r="H10" s="19">
        <v>4</v>
      </c>
      <c r="I10" s="18">
        <v>0</v>
      </c>
      <c r="J10" s="18">
        <v>50</v>
      </c>
      <c r="K10" s="19">
        <v>409</v>
      </c>
      <c r="L10" s="18">
        <v>0</v>
      </c>
      <c r="M10" s="18">
        <v>0</v>
      </c>
      <c r="N10" s="20">
        <v>24</v>
      </c>
      <c r="O10" s="19">
        <v>0</v>
      </c>
      <c r="P10" s="18">
        <v>0</v>
      </c>
      <c r="Q10" s="18">
        <v>0</v>
      </c>
      <c r="R10" s="20">
        <v>13</v>
      </c>
      <c r="S10" s="18">
        <v>500</v>
      </c>
      <c r="T10" s="19">
        <v>0</v>
      </c>
      <c r="U10" s="18">
        <v>2</v>
      </c>
      <c r="V10" s="18">
        <v>0</v>
      </c>
      <c r="W10" s="20">
        <v>0</v>
      </c>
      <c r="X10" s="18">
        <v>502</v>
      </c>
      <c r="Y10" s="99">
        <v>10.8</v>
      </c>
      <c r="Z10" s="100">
        <v>2.6</v>
      </c>
      <c r="AA10" s="149">
        <v>86.6</v>
      </c>
      <c r="AB10" s="18">
        <v>13</v>
      </c>
      <c r="AC10" s="18">
        <v>8</v>
      </c>
      <c r="AD10" s="18">
        <v>0</v>
      </c>
      <c r="AE10" s="18">
        <v>1</v>
      </c>
      <c r="AF10" s="18">
        <v>0</v>
      </c>
      <c r="AG10" s="19">
        <v>6</v>
      </c>
      <c r="AH10" s="18">
        <v>0</v>
      </c>
      <c r="AI10" s="18">
        <v>0</v>
      </c>
      <c r="AJ10" s="18">
        <v>0</v>
      </c>
      <c r="AK10" s="20">
        <v>0</v>
      </c>
      <c r="AL10" s="19">
        <v>0</v>
      </c>
      <c r="AM10" s="18">
        <v>0</v>
      </c>
      <c r="AN10" s="18">
        <v>0</v>
      </c>
      <c r="AO10" s="18">
        <v>0</v>
      </c>
      <c r="AP10" s="19">
        <v>0</v>
      </c>
      <c r="AQ10" s="18">
        <v>0</v>
      </c>
      <c r="AR10" s="18">
        <v>0</v>
      </c>
      <c r="AS10" s="20">
        <v>0</v>
      </c>
      <c r="AT10" s="19">
        <v>0</v>
      </c>
      <c r="AU10" s="18">
        <v>0</v>
      </c>
      <c r="AV10" s="18">
        <v>0</v>
      </c>
      <c r="AW10" s="20">
        <v>0</v>
      </c>
      <c r="AX10" s="19">
        <v>0</v>
      </c>
      <c r="AY10" s="18">
        <v>0</v>
      </c>
      <c r="AZ10" s="18">
        <v>0</v>
      </c>
      <c r="BA10" s="20">
        <v>0</v>
      </c>
      <c r="BB10" s="19">
        <v>0</v>
      </c>
      <c r="BC10" s="18">
        <v>0</v>
      </c>
      <c r="BD10" s="18">
        <v>0</v>
      </c>
      <c r="BE10" s="18">
        <v>0</v>
      </c>
      <c r="BF10" s="19">
        <v>6</v>
      </c>
      <c r="BG10" s="18">
        <v>0</v>
      </c>
      <c r="BH10" s="18">
        <v>0</v>
      </c>
      <c r="BI10" s="20">
        <v>0</v>
      </c>
      <c r="BJ10" s="19">
        <v>0</v>
      </c>
      <c r="BK10" s="18">
        <v>0</v>
      </c>
      <c r="BL10" s="18">
        <v>0</v>
      </c>
      <c r="BM10" s="20">
        <v>0</v>
      </c>
      <c r="BN10" s="19">
        <v>0</v>
      </c>
      <c r="BO10" s="18">
        <v>0</v>
      </c>
      <c r="BP10" s="18">
        <v>0</v>
      </c>
      <c r="BQ10" s="20">
        <v>0</v>
      </c>
      <c r="BR10" s="19">
        <v>0</v>
      </c>
      <c r="BS10" s="18">
        <v>0</v>
      </c>
      <c r="BT10" s="18">
        <v>0</v>
      </c>
      <c r="BU10" s="20">
        <v>0</v>
      </c>
      <c r="BV10" s="19">
        <v>0</v>
      </c>
      <c r="BW10" s="18">
        <v>0</v>
      </c>
      <c r="BX10" s="18">
        <v>0</v>
      </c>
      <c r="BY10" s="20">
        <v>0</v>
      </c>
      <c r="BZ10" s="19">
        <v>15</v>
      </c>
      <c r="CA10" s="18">
        <v>10</v>
      </c>
      <c r="CB10" s="18">
        <v>0</v>
      </c>
      <c r="CC10" s="20">
        <v>0</v>
      </c>
      <c r="CD10" s="19">
        <v>0</v>
      </c>
      <c r="CE10" s="18">
        <v>0</v>
      </c>
      <c r="CF10" s="18">
        <v>0</v>
      </c>
      <c r="CG10" s="20">
        <v>0</v>
      </c>
      <c r="CH10" s="19">
        <v>0</v>
      </c>
      <c r="CI10" s="18">
        <v>0</v>
      </c>
      <c r="CJ10" s="18">
        <v>0</v>
      </c>
      <c r="CK10" s="20">
        <v>0</v>
      </c>
      <c r="CL10" s="19">
        <v>0</v>
      </c>
      <c r="CM10" s="18">
        <v>81</v>
      </c>
      <c r="CN10" s="18">
        <v>0</v>
      </c>
      <c r="CO10" s="20">
        <v>0</v>
      </c>
      <c r="CP10" s="19">
        <v>0</v>
      </c>
      <c r="CQ10" s="18">
        <v>38</v>
      </c>
      <c r="CR10" s="18">
        <v>0</v>
      </c>
      <c r="CS10" s="18">
        <v>0</v>
      </c>
      <c r="CT10" s="19">
        <v>0</v>
      </c>
      <c r="CU10" s="18">
        <v>0</v>
      </c>
      <c r="CV10" s="18">
        <v>0</v>
      </c>
      <c r="CW10" s="20">
        <v>0</v>
      </c>
      <c r="CX10" s="19">
        <v>13</v>
      </c>
      <c r="CY10" s="18">
        <v>5</v>
      </c>
      <c r="CZ10" s="18">
        <v>0</v>
      </c>
      <c r="DA10" s="18">
        <v>0</v>
      </c>
      <c r="DB10" s="19">
        <v>0</v>
      </c>
      <c r="DC10" s="18">
        <v>3</v>
      </c>
      <c r="DD10" s="18">
        <v>0</v>
      </c>
      <c r="DE10" s="20">
        <v>0</v>
      </c>
      <c r="DF10" s="18">
        <v>0</v>
      </c>
      <c r="DG10" s="18">
        <v>0</v>
      </c>
      <c r="DH10" s="18">
        <v>5</v>
      </c>
      <c r="DI10" s="18">
        <v>0</v>
      </c>
      <c r="DJ10" s="19">
        <v>6</v>
      </c>
      <c r="DK10" s="18">
        <v>0</v>
      </c>
      <c r="DL10" s="18">
        <v>0</v>
      </c>
      <c r="DM10" s="20">
        <v>26</v>
      </c>
      <c r="DN10" s="18">
        <v>0</v>
      </c>
      <c r="DO10" s="18">
        <v>0</v>
      </c>
      <c r="DP10" s="18">
        <v>0</v>
      </c>
      <c r="DQ10" s="18">
        <v>0</v>
      </c>
      <c r="DR10" s="19">
        <v>0</v>
      </c>
      <c r="DS10" s="18">
        <v>0</v>
      </c>
      <c r="DT10" s="18">
        <v>0</v>
      </c>
      <c r="DU10" s="20">
        <v>0</v>
      </c>
      <c r="DV10" s="18">
        <v>85</v>
      </c>
      <c r="DW10" s="18">
        <v>88</v>
      </c>
      <c r="DX10" s="18">
        <v>0</v>
      </c>
      <c r="DY10" s="20">
        <v>0</v>
      </c>
      <c r="DZ10" s="19">
        <v>0</v>
      </c>
      <c r="EA10" s="18">
        <v>0</v>
      </c>
      <c r="EB10" s="18">
        <v>0</v>
      </c>
      <c r="EC10" s="20">
        <v>0</v>
      </c>
      <c r="ED10" s="19">
        <v>0</v>
      </c>
      <c r="EE10" s="18">
        <v>0</v>
      </c>
      <c r="EF10" s="18">
        <v>0</v>
      </c>
      <c r="EG10" s="18">
        <v>0</v>
      </c>
      <c r="EH10" s="19">
        <v>409</v>
      </c>
      <c r="EI10" s="18">
        <v>144</v>
      </c>
      <c r="EJ10" s="18">
        <v>233</v>
      </c>
      <c r="EK10" s="18">
        <v>5</v>
      </c>
      <c r="EL10" s="18">
        <v>27</v>
      </c>
      <c r="EM10" s="101">
        <v>35.207823960880198</v>
      </c>
      <c r="EN10" s="81">
        <v>56.968215158924203</v>
      </c>
      <c r="EO10" s="81">
        <v>1.2224938875305618</v>
      </c>
      <c r="EP10" s="82">
        <v>6.6014669926650367</v>
      </c>
      <c r="EQ10" s="18">
        <v>409</v>
      </c>
      <c r="ER10" s="140">
        <v>7.4074074074074066</v>
      </c>
      <c r="ES10" s="100">
        <v>0</v>
      </c>
      <c r="ET10" s="141">
        <v>92.592592592592595</v>
      </c>
      <c r="EU10" s="18" t="s">
        <v>365</v>
      </c>
      <c r="EV10" s="19">
        <v>34</v>
      </c>
      <c r="EW10" s="18">
        <v>338</v>
      </c>
      <c r="EX10" s="20">
        <v>37</v>
      </c>
      <c r="EY10" s="148">
        <v>409</v>
      </c>
      <c r="EZ10" s="81">
        <v>8.3129584352078236</v>
      </c>
      <c r="FA10" s="81">
        <v>82.640586797066007</v>
      </c>
      <c r="FB10" s="82">
        <v>9.0464547677261606</v>
      </c>
    </row>
    <row r="11" spans="1:158" x14ac:dyDescent="0.3">
      <c r="A11" s="19" t="s">
        <v>212</v>
      </c>
      <c r="B11" s="93">
        <v>224</v>
      </c>
      <c r="C11" s="18" t="s">
        <v>213</v>
      </c>
      <c r="D11" s="18" t="s">
        <v>210</v>
      </c>
      <c r="E11" s="18"/>
      <c r="F11" s="18"/>
      <c r="G11" s="20"/>
      <c r="H11" s="19">
        <v>18</v>
      </c>
      <c r="I11" s="18">
        <v>16</v>
      </c>
      <c r="J11" s="18">
        <v>176</v>
      </c>
      <c r="K11" s="19">
        <v>150</v>
      </c>
      <c r="L11" s="18">
        <v>3</v>
      </c>
      <c r="M11" s="18">
        <v>4</v>
      </c>
      <c r="N11" s="20">
        <v>38</v>
      </c>
      <c r="O11" s="19">
        <v>33</v>
      </c>
      <c r="P11" s="18">
        <v>8</v>
      </c>
      <c r="Q11" s="18">
        <v>0</v>
      </c>
      <c r="R11" s="20">
        <v>54</v>
      </c>
      <c r="S11" s="18">
        <v>500</v>
      </c>
      <c r="T11" s="19">
        <v>5</v>
      </c>
      <c r="U11" s="18">
        <v>1</v>
      </c>
      <c r="V11" s="18">
        <v>0</v>
      </c>
      <c r="W11" s="20">
        <v>1</v>
      </c>
      <c r="X11" s="18">
        <v>507</v>
      </c>
      <c r="Y11" s="99">
        <v>42</v>
      </c>
      <c r="Z11" s="100">
        <v>19</v>
      </c>
      <c r="AA11" s="149">
        <v>39</v>
      </c>
      <c r="AB11" s="18">
        <v>22</v>
      </c>
      <c r="AC11" s="18">
        <v>21</v>
      </c>
      <c r="AD11" s="18">
        <v>9</v>
      </c>
      <c r="AE11" s="18">
        <v>10</v>
      </c>
      <c r="AF11" s="18">
        <v>0</v>
      </c>
      <c r="AG11" s="19">
        <v>10</v>
      </c>
      <c r="AH11" s="18">
        <v>5</v>
      </c>
      <c r="AI11" s="18">
        <v>5</v>
      </c>
      <c r="AJ11" s="18">
        <v>0</v>
      </c>
      <c r="AK11" s="150">
        <v>2</v>
      </c>
      <c r="AL11" s="19">
        <v>0</v>
      </c>
      <c r="AM11" s="18">
        <v>0</v>
      </c>
      <c r="AN11" s="18">
        <v>0</v>
      </c>
      <c r="AO11" s="18">
        <v>0</v>
      </c>
      <c r="AP11" s="19">
        <v>0</v>
      </c>
      <c r="AQ11" s="18">
        <v>0</v>
      </c>
      <c r="AR11" s="18">
        <v>0</v>
      </c>
      <c r="AS11" s="20">
        <v>0</v>
      </c>
      <c r="AT11" s="19">
        <v>0</v>
      </c>
      <c r="AU11" s="18">
        <v>0</v>
      </c>
      <c r="AV11" s="18">
        <v>0</v>
      </c>
      <c r="AW11" s="20">
        <v>0</v>
      </c>
      <c r="AX11" s="19">
        <v>0</v>
      </c>
      <c r="AY11" s="18">
        <v>0</v>
      </c>
      <c r="AZ11" s="18">
        <v>0</v>
      </c>
      <c r="BA11" s="20">
        <v>0</v>
      </c>
      <c r="BB11" s="19">
        <v>0</v>
      </c>
      <c r="BC11" s="18">
        <v>0</v>
      </c>
      <c r="BD11" s="18">
        <v>0</v>
      </c>
      <c r="BE11" s="18">
        <v>0</v>
      </c>
      <c r="BF11" s="19">
        <v>0</v>
      </c>
      <c r="BG11" s="18">
        <v>0</v>
      </c>
      <c r="BH11" s="18">
        <v>0</v>
      </c>
      <c r="BI11" s="20">
        <v>0</v>
      </c>
      <c r="BJ11" s="19">
        <v>0</v>
      </c>
      <c r="BK11" s="18">
        <v>0</v>
      </c>
      <c r="BL11" s="18">
        <v>0</v>
      </c>
      <c r="BM11" s="20">
        <v>0</v>
      </c>
      <c r="BN11" s="19">
        <v>0</v>
      </c>
      <c r="BO11" s="18">
        <v>3</v>
      </c>
      <c r="BP11" s="18">
        <v>0</v>
      </c>
      <c r="BQ11" s="20">
        <v>0</v>
      </c>
      <c r="BR11" s="19">
        <v>0</v>
      </c>
      <c r="BS11" s="18">
        <v>0</v>
      </c>
      <c r="BT11" s="18">
        <v>0</v>
      </c>
      <c r="BU11" s="20">
        <v>0</v>
      </c>
      <c r="BV11" s="19">
        <v>0</v>
      </c>
      <c r="BW11" s="18">
        <v>0</v>
      </c>
      <c r="BX11" s="18">
        <v>0</v>
      </c>
      <c r="BY11" s="20">
        <v>0</v>
      </c>
      <c r="BZ11" s="19">
        <v>4</v>
      </c>
      <c r="CA11" s="18">
        <v>0</v>
      </c>
      <c r="CB11" s="18">
        <v>0</v>
      </c>
      <c r="CC11" s="20">
        <v>1</v>
      </c>
      <c r="CD11" s="19">
        <v>0</v>
      </c>
      <c r="CE11" s="18">
        <v>0</v>
      </c>
      <c r="CF11" s="18">
        <v>0</v>
      </c>
      <c r="CG11" s="20">
        <v>0</v>
      </c>
      <c r="CH11" s="19">
        <v>0</v>
      </c>
      <c r="CI11" s="18">
        <v>0</v>
      </c>
      <c r="CJ11" s="18">
        <v>0</v>
      </c>
      <c r="CK11" s="20">
        <v>0</v>
      </c>
      <c r="CL11" s="19">
        <v>0</v>
      </c>
      <c r="CM11" s="18">
        <v>0</v>
      </c>
      <c r="CN11" s="18">
        <v>0</v>
      </c>
      <c r="CO11" s="20">
        <v>0</v>
      </c>
      <c r="CP11" s="19">
        <v>0</v>
      </c>
      <c r="CQ11" s="18">
        <v>0</v>
      </c>
      <c r="CR11" s="18">
        <v>0</v>
      </c>
      <c r="CS11" s="18">
        <v>1</v>
      </c>
      <c r="CT11" s="19">
        <v>0</v>
      </c>
      <c r="CU11" s="18">
        <v>0</v>
      </c>
      <c r="CV11" s="18">
        <v>0</v>
      </c>
      <c r="CW11" s="20">
        <v>0</v>
      </c>
      <c r="CX11" s="19">
        <v>1</v>
      </c>
      <c r="CY11" s="18">
        <v>2</v>
      </c>
      <c r="CZ11" s="18">
        <v>0</v>
      </c>
      <c r="DA11" s="18">
        <v>0</v>
      </c>
      <c r="DB11" s="19">
        <v>0</v>
      </c>
      <c r="DC11" s="18">
        <v>0</v>
      </c>
      <c r="DD11" s="18">
        <v>0</v>
      </c>
      <c r="DE11" s="20">
        <v>0</v>
      </c>
      <c r="DF11" s="18">
        <v>0</v>
      </c>
      <c r="DG11" s="18">
        <v>0</v>
      </c>
      <c r="DH11" s="18">
        <v>3</v>
      </c>
      <c r="DI11" s="18">
        <v>26</v>
      </c>
      <c r="DJ11" s="19">
        <v>1</v>
      </c>
      <c r="DK11" s="18">
        <v>6</v>
      </c>
      <c r="DL11" s="18">
        <v>0</v>
      </c>
      <c r="DM11" s="20">
        <v>1</v>
      </c>
      <c r="DN11" s="18">
        <v>3</v>
      </c>
      <c r="DO11" s="18">
        <v>6</v>
      </c>
      <c r="DP11" s="18">
        <v>0</v>
      </c>
      <c r="DQ11" s="18">
        <v>0</v>
      </c>
      <c r="DR11" s="19">
        <v>0</v>
      </c>
      <c r="DS11" s="18">
        <v>0</v>
      </c>
      <c r="DT11" s="18">
        <v>0</v>
      </c>
      <c r="DU11" s="20">
        <v>0</v>
      </c>
      <c r="DV11" s="18">
        <v>4</v>
      </c>
      <c r="DW11" s="18">
        <v>4</v>
      </c>
      <c r="DX11" s="18">
        <v>0</v>
      </c>
      <c r="DY11" s="20">
        <v>0</v>
      </c>
      <c r="DZ11" s="19">
        <v>0</v>
      </c>
      <c r="EA11" s="18">
        <v>0</v>
      </c>
      <c r="EB11" s="18">
        <v>0</v>
      </c>
      <c r="EC11" s="20">
        <v>0</v>
      </c>
      <c r="ED11" s="19">
        <v>0</v>
      </c>
      <c r="EE11" s="18">
        <v>0</v>
      </c>
      <c r="EF11" s="18">
        <v>0</v>
      </c>
      <c r="EG11" s="18">
        <v>0</v>
      </c>
      <c r="EH11" s="19">
        <v>150</v>
      </c>
      <c r="EI11" s="18">
        <v>45</v>
      </c>
      <c r="EJ11" s="18">
        <v>47</v>
      </c>
      <c r="EK11" s="18">
        <v>17</v>
      </c>
      <c r="EL11" s="18">
        <v>41</v>
      </c>
      <c r="EM11" s="101">
        <v>30</v>
      </c>
      <c r="EN11" s="81">
        <v>31.333333333333321</v>
      </c>
      <c r="EO11" s="81">
        <v>11.33333333333333</v>
      </c>
      <c r="EP11" s="82">
        <v>27.333333333333321</v>
      </c>
      <c r="EQ11" s="18">
        <v>150</v>
      </c>
      <c r="ER11" s="140">
        <v>8.5714285714285712</v>
      </c>
      <c r="ES11" s="100">
        <v>7.6190476190476186</v>
      </c>
      <c r="ET11" s="141">
        <v>83.80952380952381</v>
      </c>
      <c r="EU11" s="18" t="s">
        <v>212</v>
      </c>
      <c r="EV11" s="19">
        <v>87</v>
      </c>
      <c r="EW11" s="18">
        <v>17</v>
      </c>
      <c r="EX11" s="20">
        <v>46</v>
      </c>
      <c r="EY11" s="148">
        <v>150</v>
      </c>
      <c r="EZ11" s="81">
        <v>58</v>
      </c>
      <c r="FA11" s="81">
        <v>11.33333333333333</v>
      </c>
      <c r="FB11" s="82">
        <v>30.666666666666671</v>
      </c>
    </row>
    <row r="12" spans="1:158" x14ac:dyDescent="0.3">
      <c r="A12" s="19" t="s">
        <v>214</v>
      </c>
      <c r="B12" s="93"/>
      <c r="C12" s="18" t="s">
        <v>215</v>
      </c>
      <c r="D12" s="18"/>
      <c r="E12" s="18"/>
      <c r="F12" s="18"/>
      <c r="G12" s="20"/>
      <c r="H12" s="19">
        <v>15</v>
      </c>
      <c r="I12" s="18">
        <v>18</v>
      </c>
      <c r="J12" s="18">
        <v>140</v>
      </c>
      <c r="K12" s="19">
        <v>232</v>
      </c>
      <c r="L12" s="18">
        <v>0</v>
      </c>
      <c r="M12" s="18">
        <v>6</v>
      </c>
      <c r="N12" s="20">
        <v>35</v>
      </c>
      <c r="O12" s="19">
        <v>0</v>
      </c>
      <c r="P12" s="18">
        <v>0</v>
      </c>
      <c r="Q12" s="18">
        <v>0</v>
      </c>
      <c r="R12" s="20">
        <v>54</v>
      </c>
      <c r="S12" s="18">
        <v>500</v>
      </c>
      <c r="T12" s="19">
        <v>1</v>
      </c>
      <c r="U12" s="18">
        <v>38</v>
      </c>
      <c r="V12" s="18">
        <v>0</v>
      </c>
      <c r="W12" s="20">
        <v>0</v>
      </c>
      <c r="X12" s="18">
        <v>539</v>
      </c>
      <c r="Y12" s="99">
        <v>34.6</v>
      </c>
      <c r="Z12" s="100">
        <v>10.8</v>
      </c>
      <c r="AA12" s="149">
        <v>54.6</v>
      </c>
      <c r="AB12" s="18">
        <v>32</v>
      </c>
      <c r="AC12" s="18">
        <v>45</v>
      </c>
      <c r="AD12" s="18">
        <v>7</v>
      </c>
      <c r="AE12" s="18">
        <v>4</v>
      </c>
      <c r="AF12" s="18">
        <v>0</v>
      </c>
      <c r="AG12" s="19">
        <v>19</v>
      </c>
      <c r="AH12" s="18">
        <v>4</v>
      </c>
      <c r="AI12" s="18">
        <v>12</v>
      </c>
      <c r="AJ12" s="18">
        <v>0</v>
      </c>
      <c r="AK12" s="150">
        <v>2</v>
      </c>
      <c r="AL12" s="19">
        <v>0</v>
      </c>
      <c r="AM12" s="18">
        <v>0</v>
      </c>
      <c r="AN12" s="18">
        <v>0</v>
      </c>
      <c r="AO12" s="18">
        <v>0</v>
      </c>
      <c r="AP12" s="19">
        <v>0</v>
      </c>
      <c r="AQ12" s="18">
        <v>0</v>
      </c>
      <c r="AR12" s="18">
        <v>0</v>
      </c>
      <c r="AS12" s="20">
        <v>0</v>
      </c>
      <c r="AT12" s="19">
        <v>0</v>
      </c>
      <c r="AU12" s="18">
        <v>0</v>
      </c>
      <c r="AV12" s="18">
        <v>0</v>
      </c>
      <c r="AW12" s="20">
        <v>0</v>
      </c>
      <c r="AX12" s="19">
        <v>0</v>
      </c>
      <c r="AY12" s="18">
        <v>0</v>
      </c>
      <c r="AZ12" s="18">
        <v>0</v>
      </c>
      <c r="BA12" s="20">
        <v>0</v>
      </c>
      <c r="BB12" s="19">
        <v>0</v>
      </c>
      <c r="BC12" s="18">
        <v>0</v>
      </c>
      <c r="BD12" s="18">
        <v>0</v>
      </c>
      <c r="BE12" s="18">
        <v>0</v>
      </c>
      <c r="BF12" s="19">
        <v>0</v>
      </c>
      <c r="BG12" s="18">
        <v>0</v>
      </c>
      <c r="BH12" s="18">
        <v>0</v>
      </c>
      <c r="BI12" s="20">
        <v>0</v>
      </c>
      <c r="BJ12" s="19">
        <v>0</v>
      </c>
      <c r="BK12" s="18">
        <v>0</v>
      </c>
      <c r="BL12" s="18">
        <v>0</v>
      </c>
      <c r="BM12" s="20">
        <v>0</v>
      </c>
      <c r="BN12" s="19">
        <v>0</v>
      </c>
      <c r="BO12" s="18">
        <v>0</v>
      </c>
      <c r="BP12" s="18">
        <v>0</v>
      </c>
      <c r="BQ12" s="20">
        <v>0</v>
      </c>
      <c r="BR12" s="19">
        <v>0</v>
      </c>
      <c r="BS12" s="18">
        <v>0</v>
      </c>
      <c r="BT12" s="18">
        <v>0</v>
      </c>
      <c r="BU12" s="20">
        <v>0</v>
      </c>
      <c r="BV12" s="19">
        <v>3</v>
      </c>
      <c r="BW12" s="18">
        <v>0</v>
      </c>
      <c r="BX12" s="18">
        <v>0</v>
      </c>
      <c r="BY12" s="20">
        <v>0</v>
      </c>
      <c r="BZ12" s="19">
        <v>5</v>
      </c>
      <c r="CA12" s="18">
        <v>5</v>
      </c>
      <c r="CB12" s="18">
        <v>0</v>
      </c>
      <c r="CC12" s="20">
        <v>0</v>
      </c>
      <c r="CD12" s="19">
        <v>0</v>
      </c>
      <c r="CE12" s="18">
        <v>0</v>
      </c>
      <c r="CF12" s="18">
        <v>0</v>
      </c>
      <c r="CG12" s="20">
        <v>0</v>
      </c>
      <c r="CH12" s="19">
        <v>0</v>
      </c>
      <c r="CI12" s="18">
        <v>0</v>
      </c>
      <c r="CJ12" s="18">
        <v>0</v>
      </c>
      <c r="CK12" s="20">
        <v>0</v>
      </c>
      <c r="CL12" s="19">
        <v>0</v>
      </c>
      <c r="CM12" s="18">
        <v>0</v>
      </c>
      <c r="CN12" s="18">
        <v>0</v>
      </c>
      <c r="CO12" s="20">
        <v>0</v>
      </c>
      <c r="CP12" s="19">
        <v>0</v>
      </c>
      <c r="CQ12" s="18">
        <v>8</v>
      </c>
      <c r="CR12" s="18">
        <v>2</v>
      </c>
      <c r="CS12" s="18">
        <v>3</v>
      </c>
      <c r="CT12" s="19">
        <v>0</v>
      </c>
      <c r="CU12" s="18">
        <v>0</v>
      </c>
      <c r="CV12" s="18">
        <v>0</v>
      </c>
      <c r="CW12" s="20">
        <v>0</v>
      </c>
      <c r="CX12" s="19">
        <v>3</v>
      </c>
      <c r="CY12" s="18">
        <v>6</v>
      </c>
      <c r="CZ12" s="18">
        <v>0</v>
      </c>
      <c r="DA12" s="18">
        <v>3</v>
      </c>
      <c r="DB12" s="19">
        <v>0</v>
      </c>
      <c r="DC12" s="18">
        <v>0</v>
      </c>
      <c r="DD12" s="18">
        <v>0</v>
      </c>
      <c r="DE12" s="20">
        <v>0</v>
      </c>
      <c r="DF12" s="18">
        <v>5</v>
      </c>
      <c r="DG12" s="18">
        <v>1</v>
      </c>
      <c r="DH12" s="18">
        <v>0</v>
      </c>
      <c r="DI12" s="18">
        <v>1</v>
      </c>
      <c r="DJ12" s="19">
        <v>4</v>
      </c>
      <c r="DK12" s="18">
        <v>21</v>
      </c>
      <c r="DL12" s="18">
        <v>3</v>
      </c>
      <c r="DM12" s="20">
        <v>1</v>
      </c>
      <c r="DN12" s="18">
        <v>17</v>
      </c>
      <c r="DO12" s="18">
        <v>16</v>
      </c>
      <c r="DP12" s="18">
        <v>0</v>
      </c>
      <c r="DQ12" s="18">
        <v>0</v>
      </c>
      <c r="DR12" s="19">
        <v>0</v>
      </c>
      <c r="DS12" s="18">
        <v>0</v>
      </c>
      <c r="DT12" s="18">
        <v>0</v>
      </c>
      <c r="DU12" s="20">
        <v>0</v>
      </c>
      <c r="DV12" s="18">
        <v>0</v>
      </c>
      <c r="DW12" s="18">
        <v>0</v>
      </c>
      <c r="DX12" s="18">
        <v>0</v>
      </c>
      <c r="DY12" s="20">
        <v>0</v>
      </c>
      <c r="DZ12" s="19">
        <v>0</v>
      </c>
      <c r="EA12" s="18">
        <v>0</v>
      </c>
      <c r="EB12" s="18">
        <v>0</v>
      </c>
      <c r="EC12" s="20">
        <v>0</v>
      </c>
      <c r="ED12" s="19">
        <v>0</v>
      </c>
      <c r="EE12" s="18">
        <v>0</v>
      </c>
      <c r="EF12" s="18">
        <v>0</v>
      </c>
      <c r="EG12" s="18">
        <v>0</v>
      </c>
      <c r="EH12" s="19">
        <v>232</v>
      </c>
      <c r="EI12" s="18">
        <v>88</v>
      </c>
      <c r="EJ12" s="18">
        <v>106</v>
      </c>
      <c r="EK12" s="18">
        <v>24</v>
      </c>
      <c r="EL12" s="18">
        <v>14</v>
      </c>
      <c r="EM12" s="101">
        <v>37.931034482758619</v>
      </c>
      <c r="EN12" s="81">
        <v>45.689655172413794</v>
      </c>
      <c r="EO12" s="81">
        <v>10.344827586206897</v>
      </c>
      <c r="EP12" s="82">
        <v>6.0344827586206895</v>
      </c>
      <c r="EQ12" s="18">
        <v>232</v>
      </c>
      <c r="ER12" s="140">
        <v>8.6705202312138727</v>
      </c>
      <c r="ES12" s="100">
        <v>10.404624277456648</v>
      </c>
      <c r="ET12" s="141">
        <v>80.924855491329481</v>
      </c>
      <c r="EU12" s="18" t="s">
        <v>214</v>
      </c>
      <c r="EV12" s="19">
        <v>125</v>
      </c>
      <c r="EW12" s="18">
        <v>38</v>
      </c>
      <c r="EX12" s="20">
        <v>69</v>
      </c>
      <c r="EY12" s="148">
        <v>232</v>
      </c>
      <c r="EZ12" s="81">
        <v>53.879310344827587</v>
      </c>
      <c r="FA12" s="81">
        <v>16.379310344827587</v>
      </c>
      <c r="FB12" s="82">
        <v>29.741379310344829</v>
      </c>
    </row>
    <row r="13" spans="1:158" x14ac:dyDescent="0.3">
      <c r="A13" s="19" t="s">
        <v>357</v>
      </c>
      <c r="B13" s="93"/>
      <c r="C13" s="18" t="s">
        <v>215</v>
      </c>
      <c r="D13" s="18"/>
      <c r="E13" s="18"/>
      <c r="F13" s="18"/>
      <c r="G13" s="20"/>
      <c r="H13" s="19">
        <v>9</v>
      </c>
      <c r="I13" s="18">
        <v>1</v>
      </c>
      <c r="J13" s="18">
        <v>33</v>
      </c>
      <c r="K13" s="19">
        <v>387</v>
      </c>
      <c r="L13" s="18">
        <v>1</v>
      </c>
      <c r="M13" s="18">
        <v>38</v>
      </c>
      <c r="N13" s="20">
        <v>0</v>
      </c>
      <c r="O13" s="19">
        <v>0</v>
      </c>
      <c r="P13" s="18">
        <v>0</v>
      </c>
      <c r="Q13" s="18">
        <v>0</v>
      </c>
      <c r="R13" s="20">
        <v>31</v>
      </c>
      <c r="S13" s="18">
        <v>500</v>
      </c>
      <c r="T13" s="19">
        <v>0</v>
      </c>
      <c r="U13" s="18">
        <v>11</v>
      </c>
      <c r="V13" s="18">
        <v>0</v>
      </c>
      <c r="W13" s="20">
        <v>9</v>
      </c>
      <c r="X13" s="18">
        <v>520</v>
      </c>
      <c r="Y13" s="99">
        <v>8.6</v>
      </c>
      <c r="Z13" s="100">
        <v>6.2</v>
      </c>
      <c r="AA13" s="149">
        <v>85.2</v>
      </c>
      <c r="AB13" s="18">
        <v>18</v>
      </c>
      <c r="AC13" s="18">
        <v>8</v>
      </c>
      <c r="AD13" s="18">
        <v>5</v>
      </c>
      <c r="AE13" s="18">
        <v>6</v>
      </c>
      <c r="AF13" s="18">
        <v>0</v>
      </c>
      <c r="AG13" s="19">
        <v>80</v>
      </c>
      <c r="AH13" s="18">
        <v>0</v>
      </c>
      <c r="AI13" s="18">
        <v>0</v>
      </c>
      <c r="AJ13" s="18">
        <v>0</v>
      </c>
      <c r="AK13" s="20">
        <v>0</v>
      </c>
      <c r="AL13" s="19">
        <v>0</v>
      </c>
      <c r="AM13" s="18">
        <v>0</v>
      </c>
      <c r="AN13" s="18">
        <v>0</v>
      </c>
      <c r="AO13" s="18">
        <v>0</v>
      </c>
      <c r="AP13" s="19">
        <v>0</v>
      </c>
      <c r="AQ13" s="18">
        <v>0</v>
      </c>
      <c r="AR13" s="18">
        <v>0</v>
      </c>
      <c r="AS13" s="20">
        <v>0</v>
      </c>
      <c r="AT13" s="19">
        <v>0</v>
      </c>
      <c r="AU13" s="18">
        <v>0</v>
      </c>
      <c r="AV13" s="18">
        <v>0</v>
      </c>
      <c r="AW13" s="20">
        <v>0</v>
      </c>
      <c r="AX13" s="19">
        <v>0</v>
      </c>
      <c r="AY13" s="18">
        <v>0</v>
      </c>
      <c r="AZ13" s="18">
        <v>0</v>
      </c>
      <c r="BA13" s="20">
        <v>0</v>
      </c>
      <c r="BB13" s="19">
        <v>0</v>
      </c>
      <c r="BC13" s="18">
        <v>0</v>
      </c>
      <c r="BD13" s="18">
        <v>0</v>
      </c>
      <c r="BE13" s="18">
        <v>0</v>
      </c>
      <c r="BF13" s="19">
        <v>0</v>
      </c>
      <c r="BG13" s="18">
        <v>0</v>
      </c>
      <c r="BH13" s="18">
        <v>0</v>
      </c>
      <c r="BI13" s="20">
        <v>0</v>
      </c>
      <c r="BJ13" s="19">
        <v>0</v>
      </c>
      <c r="BK13" s="18">
        <v>0</v>
      </c>
      <c r="BL13" s="18">
        <v>0</v>
      </c>
      <c r="BM13" s="20">
        <v>0</v>
      </c>
      <c r="BN13" s="19">
        <v>5</v>
      </c>
      <c r="BO13" s="18">
        <v>0</v>
      </c>
      <c r="BP13" s="18">
        <v>0</v>
      </c>
      <c r="BQ13" s="20">
        <v>4</v>
      </c>
      <c r="BR13" s="19">
        <v>0</v>
      </c>
      <c r="BS13" s="18">
        <v>0</v>
      </c>
      <c r="BT13" s="18">
        <v>0</v>
      </c>
      <c r="BU13" s="20">
        <v>0</v>
      </c>
      <c r="BV13" s="19">
        <v>0</v>
      </c>
      <c r="BW13" s="18">
        <v>0</v>
      </c>
      <c r="BX13" s="18">
        <v>0</v>
      </c>
      <c r="BY13" s="20">
        <v>0</v>
      </c>
      <c r="BZ13" s="19">
        <v>26</v>
      </c>
      <c r="CA13" s="18">
        <v>11</v>
      </c>
      <c r="CB13" s="18">
        <v>0</v>
      </c>
      <c r="CC13" s="20">
        <v>9</v>
      </c>
      <c r="CD13" s="19">
        <v>0</v>
      </c>
      <c r="CE13" s="18">
        <v>0</v>
      </c>
      <c r="CF13" s="18">
        <v>0</v>
      </c>
      <c r="CG13" s="20">
        <v>0</v>
      </c>
      <c r="CH13" s="19">
        <v>0</v>
      </c>
      <c r="CI13" s="18">
        <v>0</v>
      </c>
      <c r="CJ13" s="18">
        <v>0</v>
      </c>
      <c r="CK13" s="20">
        <v>0</v>
      </c>
      <c r="CL13" s="19">
        <v>0</v>
      </c>
      <c r="CM13" s="18">
        <v>0</v>
      </c>
      <c r="CN13" s="18">
        <v>0</v>
      </c>
      <c r="CO13" s="20">
        <v>0</v>
      </c>
      <c r="CP13" s="19">
        <v>0</v>
      </c>
      <c r="CQ13" s="18">
        <v>18</v>
      </c>
      <c r="CR13" s="18">
        <v>0</v>
      </c>
      <c r="CS13" s="18">
        <v>19</v>
      </c>
      <c r="CT13" s="19">
        <v>0</v>
      </c>
      <c r="CU13" s="18">
        <v>0</v>
      </c>
      <c r="CV13" s="18">
        <v>0</v>
      </c>
      <c r="CW13" s="20">
        <v>0</v>
      </c>
      <c r="CX13" s="19">
        <v>6</v>
      </c>
      <c r="CY13" s="18">
        <v>8</v>
      </c>
      <c r="CZ13" s="18">
        <v>0</v>
      </c>
      <c r="DA13" s="18">
        <v>2</v>
      </c>
      <c r="DB13" s="19">
        <v>0</v>
      </c>
      <c r="DC13" s="18">
        <v>0</v>
      </c>
      <c r="DD13" s="18">
        <v>0</v>
      </c>
      <c r="DE13" s="20">
        <v>0</v>
      </c>
      <c r="DF13" s="18">
        <v>7</v>
      </c>
      <c r="DG13" s="18">
        <v>4</v>
      </c>
      <c r="DH13" s="18">
        <v>0</v>
      </c>
      <c r="DI13" s="18">
        <v>0</v>
      </c>
      <c r="DJ13" s="19">
        <v>18</v>
      </c>
      <c r="DK13" s="18">
        <v>10</v>
      </c>
      <c r="DL13" s="18">
        <v>0</v>
      </c>
      <c r="DM13" s="20">
        <v>0</v>
      </c>
      <c r="DN13" s="18">
        <v>85</v>
      </c>
      <c r="DO13" s="18">
        <v>12</v>
      </c>
      <c r="DP13" s="18">
        <v>0</v>
      </c>
      <c r="DQ13" s="18">
        <v>0</v>
      </c>
      <c r="DR13" s="19">
        <v>0</v>
      </c>
      <c r="DS13" s="18">
        <v>0</v>
      </c>
      <c r="DT13" s="18">
        <v>0</v>
      </c>
      <c r="DU13" s="20">
        <v>0</v>
      </c>
      <c r="DV13" s="18">
        <v>0</v>
      </c>
      <c r="DW13" s="18">
        <v>26</v>
      </c>
      <c r="DX13" s="18">
        <v>0</v>
      </c>
      <c r="DY13" s="20">
        <v>0</v>
      </c>
      <c r="DZ13" s="19">
        <v>0</v>
      </c>
      <c r="EA13" s="18">
        <v>0</v>
      </c>
      <c r="EB13" s="18">
        <v>0</v>
      </c>
      <c r="EC13" s="20">
        <v>0</v>
      </c>
      <c r="ED13" s="19">
        <v>0</v>
      </c>
      <c r="EE13" s="18">
        <v>0</v>
      </c>
      <c r="EF13" s="18">
        <v>0</v>
      </c>
      <c r="EG13" s="18">
        <v>0</v>
      </c>
      <c r="EH13" s="19">
        <v>387</v>
      </c>
      <c r="EI13" s="18">
        <v>245</v>
      </c>
      <c r="EJ13" s="18">
        <v>97</v>
      </c>
      <c r="EK13" s="18">
        <v>5</v>
      </c>
      <c r="EL13" s="18">
        <v>40</v>
      </c>
      <c r="EM13" s="101">
        <v>63.307493540051681</v>
      </c>
      <c r="EN13" s="81">
        <v>25.064599483204134</v>
      </c>
      <c r="EO13" s="81">
        <v>1.2919896640826873</v>
      </c>
      <c r="EP13" s="82">
        <v>10.335917312661499</v>
      </c>
      <c r="EQ13" s="18">
        <v>387</v>
      </c>
      <c r="ER13" s="140">
        <v>20.930232558139537</v>
      </c>
      <c r="ES13" s="100">
        <v>2.3255813953488373</v>
      </c>
      <c r="ET13" s="141">
        <v>76.744186046511629</v>
      </c>
      <c r="EU13" s="18" t="s">
        <v>357</v>
      </c>
      <c r="EV13" s="19">
        <v>126</v>
      </c>
      <c r="EW13" s="18">
        <v>125</v>
      </c>
      <c r="EX13" s="20">
        <v>136</v>
      </c>
      <c r="EY13" s="148">
        <v>387</v>
      </c>
      <c r="EZ13" s="81">
        <v>32.558139534883722</v>
      </c>
      <c r="FA13" s="81">
        <v>32.299741602067186</v>
      </c>
      <c r="FB13" s="82">
        <v>35.142118863049099</v>
      </c>
    </row>
    <row r="14" spans="1:158" x14ac:dyDescent="0.3">
      <c r="A14" s="19" t="s">
        <v>216</v>
      </c>
      <c r="B14" s="93"/>
      <c r="C14" s="18" t="s">
        <v>215</v>
      </c>
      <c r="D14" s="18"/>
      <c r="E14" s="18"/>
      <c r="F14" s="18"/>
      <c r="G14" s="20"/>
      <c r="H14" s="19">
        <v>10</v>
      </c>
      <c r="I14" s="18">
        <v>11</v>
      </c>
      <c r="J14" s="18">
        <v>186</v>
      </c>
      <c r="K14" s="19">
        <v>226</v>
      </c>
      <c r="L14" s="18">
        <v>7</v>
      </c>
      <c r="M14" s="18">
        <v>2</v>
      </c>
      <c r="N14" s="20">
        <v>24</v>
      </c>
      <c r="O14" s="19">
        <v>2</v>
      </c>
      <c r="P14" s="18">
        <v>2</v>
      </c>
      <c r="Q14" s="18">
        <v>0</v>
      </c>
      <c r="R14" s="20">
        <v>42</v>
      </c>
      <c r="S14" s="18">
        <v>512</v>
      </c>
      <c r="T14" s="19">
        <v>0</v>
      </c>
      <c r="U14" s="18">
        <v>0</v>
      </c>
      <c r="V14" s="18">
        <v>0</v>
      </c>
      <c r="W14" s="20">
        <v>3</v>
      </c>
      <c r="X14" s="18">
        <v>515</v>
      </c>
      <c r="Y14" s="99">
        <v>40.4296875</v>
      </c>
      <c r="Z14" s="100">
        <v>8.984375</v>
      </c>
      <c r="AA14" s="149">
        <v>50.5859375</v>
      </c>
      <c r="AB14" s="18">
        <v>36</v>
      </c>
      <c r="AC14" s="18">
        <v>16</v>
      </c>
      <c r="AD14" s="18">
        <v>7</v>
      </c>
      <c r="AE14" s="18">
        <v>6</v>
      </c>
      <c r="AF14" s="18">
        <v>0</v>
      </c>
      <c r="AG14" s="19">
        <v>8</v>
      </c>
      <c r="AH14" s="18">
        <v>6</v>
      </c>
      <c r="AI14" s="18">
        <v>12</v>
      </c>
      <c r="AJ14" s="18">
        <v>3</v>
      </c>
      <c r="AK14" s="20">
        <v>0</v>
      </c>
      <c r="AL14" s="19">
        <v>0</v>
      </c>
      <c r="AM14" s="18">
        <v>0</v>
      </c>
      <c r="AN14" s="18">
        <v>0</v>
      </c>
      <c r="AO14" s="18">
        <v>0</v>
      </c>
      <c r="AP14" s="19">
        <v>0</v>
      </c>
      <c r="AQ14" s="18">
        <v>0</v>
      </c>
      <c r="AR14" s="18">
        <v>0</v>
      </c>
      <c r="AS14" s="20">
        <v>0</v>
      </c>
      <c r="AT14" s="19">
        <v>0</v>
      </c>
      <c r="AU14" s="18">
        <v>0</v>
      </c>
      <c r="AV14" s="18">
        <v>0</v>
      </c>
      <c r="AW14" s="20">
        <v>0</v>
      </c>
      <c r="AX14" s="19">
        <v>0</v>
      </c>
      <c r="AY14" s="18">
        <v>0</v>
      </c>
      <c r="AZ14" s="18">
        <v>0</v>
      </c>
      <c r="BA14" s="20">
        <v>0</v>
      </c>
      <c r="BB14" s="19">
        <v>0</v>
      </c>
      <c r="BC14" s="18">
        <v>0</v>
      </c>
      <c r="BD14" s="18">
        <v>0</v>
      </c>
      <c r="BE14" s="18">
        <v>0</v>
      </c>
      <c r="BF14" s="19">
        <v>0</v>
      </c>
      <c r="BG14" s="18">
        <v>0</v>
      </c>
      <c r="BH14" s="18">
        <v>0</v>
      </c>
      <c r="BI14" s="20">
        <v>0</v>
      </c>
      <c r="BJ14" s="19">
        <v>0</v>
      </c>
      <c r="BK14" s="18">
        <v>2</v>
      </c>
      <c r="BL14" s="18">
        <v>0</v>
      </c>
      <c r="BM14" s="20">
        <v>0</v>
      </c>
      <c r="BN14" s="19">
        <v>1</v>
      </c>
      <c r="BO14" s="18">
        <v>1</v>
      </c>
      <c r="BP14" s="18">
        <v>0</v>
      </c>
      <c r="BQ14" s="20">
        <v>0</v>
      </c>
      <c r="BR14" s="19">
        <v>0</v>
      </c>
      <c r="BS14" s="18">
        <v>0</v>
      </c>
      <c r="BT14" s="18">
        <v>0</v>
      </c>
      <c r="BU14" s="20">
        <v>0</v>
      </c>
      <c r="BV14" s="19">
        <v>0</v>
      </c>
      <c r="BW14" s="18">
        <v>0</v>
      </c>
      <c r="BX14" s="18">
        <v>0</v>
      </c>
      <c r="BY14" s="20">
        <v>0</v>
      </c>
      <c r="BZ14" s="19">
        <v>7</v>
      </c>
      <c r="CA14" s="18">
        <v>5</v>
      </c>
      <c r="CB14" s="18">
        <v>0</v>
      </c>
      <c r="CC14" s="20">
        <v>2</v>
      </c>
      <c r="CD14" s="19">
        <v>0</v>
      </c>
      <c r="CE14" s="18">
        <v>0</v>
      </c>
      <c r="CF14" s="18">
        <v>0</v>
      </c>
      <c r="CG14" s="20">
        <v>0</v>
      </c>
      <c r="CH14" s="19">
        <v>0</v>
      </c>
      <c r="CI14" s="18">
        <v>0</v>
      </c>
      <c r="CJ14" s="18">
        <v>0</v>
      </c>
      <c r="CK14" s="20">
        <v>0</v>
      </c>
      <c r="CL14" s="19">
        <v>0</v>
      </c>
      <c r="CM14" s="18">
        <v>0</v>
      </c>
      <c r="CN14" s="18">
        <v>0</v>
      </c>
      <c r="CO14" s="20">
        <v>0</v>
      </c>
      <c r="CP14" s="19">
        <v>0</v>
      </c>
      <c r="CQ14" s="18">
        <v>7</v>
      </c>
      <c r="CR14" s="18">
        <v>0</v>
      </c>
      <c r="CS14" s="18">
        <v>8</v>
      </c>
      <c r="CT14" s="19">
        <v>0</v>
      </c>
      <c r="CU14" s="18">
        <v>0</v>
      </c>
      <c r="CV14" s="18">
        <v>0</v>
      </c>
      <c r="CW14" s="20">
        <v>2</v>
      </c>
      <c r="CX14" s="19">
        <v>0</v>
      </c>
      <c r="CY14" s="18">
        <v>0</v>
      </c>
      <c r="CZ14" s="18">
        <v>0</v>
      </c>
      <c r="DA14" s="18">
        <v>12</v>
      </c>
      <c r="DB14" s="19">
        <v>0</v>
      </c>
      <c r="DC14" s="18">
        <v>0</v>
      </c>
      <c r="DD14" s="18">
        <v>0</v>
      </c>
      <c r="DE14" s="20">
        <v>0</v>
      </c>
      <c r="DF14" s="18">
        <v>0</v>
      </c>
      <c r="DG14" s="18">
        <v>0</v>
      </c>
      <c r="DH14" s="18">
        <v>0</v>
      </c>
      <c r="DI14" s="18">
        <v>4</v>
      </c>
      <c r="DJ14" s="19">
        <v>7</v>
      </c>
      <c r="DK14" s="18">
        <v>17</v>
      </c>
      <c r="DL14" s="18">
        <v>0</v>
      </c>
      <c r="DM14" s="20">
        <v>11</v>
      </c>
      <c r="DN14" s="18">
        <v>19</v>
      </c>
      <c r="DO14" s="18">
        <v>5</v>
      </c>
      <c r="DP14" s="18">
        <v>0</v>
      </c>
      <c r="DQ14" s="18">
        <v>0</v>
      </c>
      <c r="DR14" s="19">
        <v>0</v>
      </c>
      <c r="DS14" s="18">
        <v>0</v>
      </c>
      <c r="DT14" s="18">
        <v>0</v>
      </c>
      <c r="DU14" s="20">
        <v>0</v>
      </c>
      <c r="DV14" s="18">
        <v>13</v>
      </c>
      <c r="DW14" s="18">
        <v>9</v>
      </c>
      <c r="DX14" s="18">
        <v>0</v>
      </c>
      <c r="DY14" s="20">
        <v>0</v>
      </c>
      <c r="DZ14" s="19">
        <v>0</v>
      </c>
      <c r="EA14" s="18">
        <v>0</v>
      </c>
      <c r="EB14" s="18">
        <v>0</v>
      </c>
      <c r="EC14" s="20">
        <v>0</v>
      </c>
      <c r="ED14" s="19">
        <v>0</v>
      </c>
      <c r="EE14" s="18">
        <v>0</v>
      </c>
      <c r="EF14" s="18">
        <v>0</v>
      </c>
      <c r="EG14" s="18">
        <v>0</v>
      </c>
      <c r="EH14" s="19">
        <v>226</v>
      </c>
      <c r="EI14" s="18">
        <v>91</v>
      </c>
      <c r="EJ14" s="18">
        <v>68</v>
      </c>
      <c r="EK14" s="18">
        <v>19</v>
      </c>
      <c r="EL14" s="18">
        <v>48</v>
      </c>
      <c r="EM14" s="101">
        <v>40.26548672566372</v>
      </c>
      <c r="EN14" s="81">
        <v>30.088495575221238</v>
      </c>
      <c r="EO14" s="81">
        <v>8.4070796460176993</v>
      </c>
      <c r="EP14" s="82">
        <v>21.238938053097346</v>
      </c>
      <c r="EQ14" s="18">
        <v>226</v>
      </c>
      <c r="ER14" s="140">
        <v>4.8309178743961354</v>
      </c>
      <c r="ES14" s="100">
        <v>5.3140096618357484</v>
      </c>
      <c r="ET14" s="141">
        <v>89.85507246376811</v>
      </c>
      <c r="EU14" s="18" t="s">
        <v>216</v>
      </c>
      <c r="EV14" s="19">
        <v>98</v>
      </c>
      <c r="EW14" s="18">
        <v>65</v>
      </c>
      <c r="EX14" s="20">
        <v>63</v>
      </c>
      <c r="EY14" s="148">
        <v>226</v>
      </c>
      <c r="EZ14" s="81">
        <v>43.362831858407077</v>
      </c>
      <c r="FA14" s="81">
        <v>28.761061946902654</v>
      </c>
      <c r="FB14" s="82">
        <v>27.876106194690266</v>
      </c>
    </row>
    <row r="15" spans="1:158" x14ac:dyDescent="0.3">
      <c r="A15" s="19" t="s">
        <v>358</v>
      </c>
      <c r="B15" s="93"/>
      <c r="C15" s="18" t="s">
        <v>215</v>
      </c>
      <c r="D15" s="18"/>
      <c r="E15" s="18"/>
      <c r="F15" s="18"/>
      <c r="G15" s="20"/>
      <c r="H15" s="19">
        <v>2</v>
      </c>
      <c r="I15" s="18">
        <v>2</v>
      </c>
      <c r="J15" s="18">
        <v>130</v>
      </c>
      <c r="K15" s="19">
        <v>308</v>
      </c>
      <c r="L15" s="18">
        <v>6</v>
      </c>
      <c r="M15" s="18">
        <v>7</v>
      </c>
      <c r="N15" s="20">
        <v>8</v>
      </c>
      <c r="O15" s="19">
        <v>13</v>
      </c>
      <c r="P15" s="18">
        <v>4</v>
      </c>
      <c r="Q15" s="18">
        <v>0</v>
      </c>
      <c r="R15" s="20">
        <v>22</v>
      </c>
      <c r="S15" s="18">
        <v>502</v>
      </c>
      <c r="T15" s="19">
        <v>0</v>
      </c>
      <c r="U15" s="18">
        <v>11</v>
      </c>
      <c r="V15" s="18">
        <v>0</v>
      </c>
      <c r="W15" s="20">
        <v>0</v>
      </c>
      <c r="X15" s="18">
        <v>513</v>
      </c>
      <c r="Y15" s="99">
        <v>26.693227091633467</v>
      </c>
      <c r="Z15" s="100">
        <v>7.7689243027888448</v>
      </c>
      <c r="AA15" s="149">
        <v>65.537848605577693</v>
      </c>
      <c r="AB15" s="18">
        <v>18</v>
      </c>
      <c r="AC15" s="18">
        <v>24</v>
      </c>
      <c r="AD15" s="18">
        <v>6</v>
      </c>
      <c r="AE15" s="18">
        <v>4</v>
      </c>
      <c r="AF15" s="18">
        <v>0</v>
      </c>
      <c r="AG15" s="19">
        <v>20</v>
      </c>
      <c r="AH15" s="18">
        <v>0</v>
      </c>
      <c r="AI15" s="18">
        <v>0</v>
      </c>
      <c r="AJ15" s="18">
        <v>3</v>
      </c>
      <c r="AK15" s="20">
        <v>0</v>
      </c>
      <c r="AL15" s="19">
        <v>0</v>
      </c>
      <c r="AM15" s="18">
        <v>0</v>
      </c>
      <c r="AN15" s="18">
        <v>0</v>
      </c>
      <c r="AO15" s="18">
        <v>0</v>
      </c>
      <c r="AP15" s="19">
        <v>0</v>
      </c>
      <c r="AQ15" s="18">
        <v>0</v>
      </c>
      <c r="AR15" s="18">
        <v>0</v>
      </c>
      <c r="AS15" s="20">
        <v>0</v>
      </c>
      <c r="AT15" s="19">
        <v>0</v>
      </c>
      <c r="AU15" s="18">
        <v>0</v>
      </c>
      <c r="AV15" s="18">
        <v>0</v>
      </c>
      <c r="AW15" s="20">
        <v>0</v>
      </c>
      <c r="AX15" s="19">
        <v>0</v>
      </c>
      <c r="AY15" s="18">
        <v>0</v>
      </c>
      <c r="AZ15" s="18">
        <v>0</v>
      </c>
      <c r="BA15" s="20">
        <v>0</v>
      </c>
      <c r="BB15" s="19">
        <v>0</v>
      </c>
      <c r="BC15" s="18">
        <v>0</v>
      </c>
      <c r="BD15" s="18">
        <v>0</v>
      </c>
      <c r="BE15" s="18">
        <v>0</v>
      </c>
      <c r="BF15" s="19">
        <v>0</v>
      </c>
      <c r="BG15" s="18">
        <v>0</v>
      </c>
      <c r="BH15" s="18">
        <v>0</v>
      </c>
      <c r="BI15" s="20">
        <v>0</v>
      </c>
      <c r="BJ15" s="19">
        <v>0</v>
      </c>
      <c r="BK15" s="18">
        <v>0</v>
      </c>
      <c r="BL15" s="18">
        <v>0</v>
      </c>
      <c r="BM15" s="20">
        <v>0</v>
      </c>
      <c r="BN15" s="19">
        <v>7</v>
      </c>
      <c r="BO15" s="18">
        <v>0</v>
      </c>
      <c r="BP15" s="18">
        <v>0</v>
      </c>
      <c r="BQ15" s="20">
        <v>0</v>
      </c>
      <c r="BR15" s="19">
        <v>0</v>
      </c>
      <c r="BS15" s="18">
        <v>0</v>
      </c>
      <c r="BT15" s="18">
        <v>0</v>
      </c>
      <c r="BU15" s="20">
        <v>0</v>
      </c>
      <c r="BV15" s="19">
        <v>0</v>
      </c>
      <c r="BW15" s="18">
        <v>0</v>
      </c>
      <c r="BX15" s="18">
        <v>0</v>
      </c>
      <c r="BY15" s="20">
        <v>0</v>
      </c>
      <c r="BZ15" s="19">
        <v>12</v>
      </c>
      <c r="CA15" s="18">
        <v>5</v>
      </c>
      <c r="CB15" s="18">
        <v>0</v>
      </c>
      <c r="CC15" s="20">
        <v>0</v>
      </c>
      <c r="CD15" s="19">
        <v>0</v>
      </c>
      <c r="CE15" s="18">
        <v>0</v>
      </c>
      <c r="CF15" s="18">
        <v>0</v>
      </c>
      <c r="CG15" s="20">
        <v>0</v>
      </c>
      <c r="CH15" s="19">
        <v>0</v>
      </c>
      <c r="CI15" s="18">
        <v>0</v>
      </c>
      <c r="CJ15" s="18">
        <v>0</v>
      </c>
      <c r="CK15" s="20">
        <v>0</v>
      </c>
      <c r="CL15" s="19">
        <v>4</v>
      </c>
      <c r="CM15" s="18">
        <v>0</v>
      </c>
      <c r="CN15" s="18">
        <v>0</v>
      </c>
      <c r="CO15" s="20">
        <v>0</v>
      </c>
      <c r="CP15" s="19">
        <v>11</v>
      </c>
      <c r="CQ15" s="18">
        <v>21</v>
      </c>
      <c r="CR15" s="18">
        <v>0</v>
      </c>
      <c r="CS15" s="18">
        <v>0</v>
      </c>
      <c r="CT15" s="19">
        <v>0</v>
      </c>
      <c r="CU15" s="18">
        <v>0</v>
      </c>
      <c r="CV15" s="18">
        <v>0</v>
      </c>
      <c r="CW15" s="20">
        <v>0</v>
      </c>
      <c r="CX15" s="19">
        <v>4</v>
      </c>
      <c r="CY15" s="18">
        <v>10</v>
      </c>
      <c r="CZ15" s="18">
        <v>6</v>
      </c>
      <c r="DA15" s="18">
        <v>4</v>
      </c>
      <c r="DB15" s="19">
        <v>0</v>
      </c>
      <c r="DC15" s="18">
        <v>0</v>
      </c>
      <c r="DD15" s="18">
        <v>0</v>
      </c>
      <c r="DE15" s="20">
        <v>0</v>
      </c>
      <c r="DF15" s="18">
        <v>0</v>
      </c>
      <c r="DG15" s="18">
        <v>19</v>
      </c>
      <c r="DH15" s="18">
        <v>0</v>
      </c>
      <c r="DI15" s="18">
        <v>0</v>
      </c>
      <c r="DJ15" s="19">
        <v>18</v>
      </c>
      <c r="DK15" s="18">
        <v>38</v>
      </c>
      <c r="DL15" s="18">
        <v>0</v>
      </c>
      <c r="DM15" s="20">
        <v>0</v>
      </c>
      <c r="DN15" s="18">
        <v>52</v>
      </c>
      <c r="DO15" s="18">
        <v>14</v>
      </c>
      <c r="DP15" s="18">
        <v>4</v>
      </c>
      <c r="DQ15" s="18">
        <v>4</v>
      </c>
      <c r="DR15" s="19">
        <v>0</v>
      </c>
      <c r="DS15" s="18">
        <v>0</v>
      </c>
      <c r="DT15" s="18">
        <v>0</v>
      </c>
      <c r="DU15" s="20">
        <v>0</v>
      </c>
      <c r="DV15" s="18">
        <v>0</v>
      </c>
      <c r="DW15" s="18">
        <v>0</v>
      </c>
      <c r="DX15" s="18">
        <v>0</v>
      </c>
      <c r="DY15" s="20">
        <v>0</v>
      </c>
      <c r="DZ15" s="19">
        <v>0</v>
      </c>
      <c r="EA15" s="18">
        <v>0</v>
      </c>
      <c r="EB15" s="18">
        <v>0</v>
      </c>
      <c r="EC15" s="20">
        <v>0</v>
      </c>
      <c r="ED15" s="19">
        <v>0</v>
      </c>
      <c r="EE15" s="18">
        <v>0</v>
      </c>
      <c r="EF15" s="18">
        <v>0</v>
      </c>
      <c r="EG15" s="18">
        <v>0</v>
      </c>
      <c r="EH15" s="19">
        <v>308</v>
      </c>
      <c r="EI15" s="18">
        <v>146</v>
      </c>
      <c r="EJ15" s="18">
        <v>131</v>
      </c>
      <c r="EK15" s="18">
        <v>16</v>
      </c>
      <c r="EL15" s="18">
        <v>15</v>
      </c>
      <c r="EM15" s="101">
        <v>47.402597402597401</v>
      </c>
      <c r="EN15" s="81">
        <v>42.532467532467535</v>
      </c>
      <c r="EO15" s="81">
        <v>5.1948051948051948</v>
      </c>
      <c r="EP15" s="82">
        <v>4.8701298701298699</v>
      </c>
      <c r="EQ15" s="18">
        <v>308</v>
      </c>
      <c r="ER15" s="140">
        <v>1.4925373134328359</v>
      </c>
      <c r="ES15" s="100">
        <v>1.4925373134328359</v>
      </c>
      <c r="ET15" s="141">
        <v>97.014925373134332</v>
      </c>
      <c r="EU15" s="18" t="s">
        <v>358</v>
      </c>
      <c r="EV15" s="19">
        <v>82</v>
      </c>
      <c r="EW15" s="18">
        <v>77</v>
      </c>
      <c r="EX15" s="20">
        <v>149</v>
      </c>
      <c r="EY15" s="148">
        <v>308</v>
      </c>
      <c r="EZ15" s="81">
        <v>26.623376623376622</v>
      </c>
      <c r="FA15" s="81">
        <v>25</v>
      </c>
      <c r="FB15" s="82">
        <v>48.376623376623378</v>
      </c>
    </row>
    <row r="16" spans="1:158" x14ac:dyDescent="0.3">
      <c r="A16" s="19" t="s">
        <v>359</v>
      </c>
      <c r="B16" s="93"/>
      <c r="C16" s="18" t="s">
        <v>215</v>
      </c>
      <c r="D16" s="18"/>
      <c r="E16" s="18"/>
      <c r="F16" s="18"/>
      <c r="G16" s="20"/>
      <c r="H16" s="19">
        <v>29</v>
      </c>
      <c r="I16" s="18">
        <v>1</v>
      </c>
      <c r="J16" s="18">
        <v>205</v>
      </c>
      <c r="K16" s="19">
        <v>148</v>
      </c>
      <c r="L16" s="18">
        <v>0</v>
      </c>
      <c r="M16" s="18">
        <v>0</v>
      </c>
      <c r="N16" s="20">
        <v>16</v>
      </c>
      <c r="O16" s="19">
        <v>42</v>
      </c>
      <c r="P16" s="18">
        <v>3</v>
      </c>
      <c r="Q16" s="18">
        <v>0</v>
      </c>
      <c r="R16" s="20">
        <v>56</v>
      </c>
      <c r="S16" s="18">
        <v>500</v>
      </c>
      <c r="T16" s="19">
        <v>1</v>
      </c>
      <c r="U16" s="18">
        <v>55</v>
      </c>
      <c r="V16" s="18">
        <v>0</v>
      </c>
      <c r="W16" s="20">
        <v>3</v>
      </c>
      <c r="X16" s="18">
        <v>559</v>
      </c>
      <c r="Y16" s="99">
        <v>47</v>
      </c>
      <c r="Z16" s="100">
        <v>20.2</v>
      </c>
      <c r="AA16" s="149">
        <v>32.799999999999997</v>
      </c>
      <c r="AB16" s="18">
        <v>25</v>
      </c>
      <c r="AC16" s="18">
        <v>9</v>
      </c>
      <c r="AD16" s="18">
        <v>2</v>
      </c>
      <c r="AE16" s="18">
        <v>2</v>
      </c>
      <c r="AF16" s="18">
        <v>0</v>
      </c>
      <c r="AG16" s="19">
        <v>37</v>
      </c>
      <c r="AH16" s="18">
        <v>3</v>
      </c>
      <c r="AI16" s="18">
        <v>0</v>
      </c>
      <c r="AJ16" s="18">
        <v>0</v>
      </c>
      <c r="AK16" s="20">
        <v>0</v>
      </c>
      <c r="AL16" s="19">
        <v>0</v>
      </c>
      <c r="AM16" s="18">
        <v>0</v>
      </c>
      <c r="AN16" s="18">
        <v>0</v>
      </c>
      <c r="AO16" s="18">
        <v>0</v>
      </c>
      <c r="AP16" s="19">
        <v>0</v>
      </c>
      <c r="AQ16" s="18">
        <v>0</v>
      </c>
      <c r="AR16" s="18">
        <v>0</v>
      </c>
      <c r="AS16" s="20">
        <v>0</v>
      </c>
      <c r="AT16" s="19">
        <v>0</v>
      </c>
      <c r="AU16" s="18">
        <v>0</v>
      </c>
      <c r="AV16" s="18">
        <v>0</v>
      </c>
      <c r="AW16" s="20">
        <v>0</v>
      </c>
      <c r="AX16" s="19">
        <v>0</v>
      </c>
      <c r="AY16" s="18">
        <v>0</v>
      </c>
      <c r="AZ16" s="18">
        <v>0</v>
      </c>
      <c r="BA16" s="20">
        <v>0</v>
      </c>
      <c r="BB16" s="19">
        <v>0</v>
      </c>
      <c r="BC16" s="18">
        <v>0</v>
      </c>
      <c r="BD16" s="18">
        <v>0</v>
      </c>
      <c r="BE16" s="18">
        <v>0</v>
      </c>
      <c r="BF16" s="19">
        <v>0</v>
      </c>
      <c r="BG16" s="18">
        <v>0</v>
      </c>
      <c r="BH16" s="18">
        <v>0</v>
      </c>
      <c r="BI16" s="20">
        <v>0</v>
      </c>
      <c r="BJ16" s="19">
        <v>0</v>
      </c>
      <c r="BK16" s="18">
        <v>0</v>
      </c>
      <c r="BL16" s="18">
        <v>0</v>
      </c>
      <c r="BM16" s="20">
        <v>0</v>
      </c>
      <c r="BN16" s="19">
        <v>3</v>
      </c>
      <c r="BO16" s="18">
        <v>0</v>
      </c>
      <c r="BP16" s="18">
        <v>0</v>
      </c>
      <c r="BQ16" s="20">
        <v>0</v>
      </c>
      <c r="BR16" s="19">
        <v>0</v>
      </c>
      <c r="BS16" s="18">
        <v>0</v>
      </c>
      <c r="BT16" s="18">
        <v>0</v>
      </c>
      <c r="BU16" s="20">
        <v>0</v>
      </c>
      <c r="BV16" s="19">
        <v>0</v>
      </c>
      <c r="BW16" s="18">
        <v>0</v>
      </c>
      <c r="BX16" s="18">
        <v>0</v>
      </c>
      <c r="BY16" s="20">
        <v>0</v>
      </c>
      <c r="BZ16" s="19">
        <v>4</v>
      </c>
      <c r="CA16" s="18">
        <v>0</v>
      </c>
      <c r="CB16" s="18">
        <v>0</v>
      </c>
      <c r="CC16" s="20">
        <v>2</v>
      </c>
      <c r="CD16" s="19">
        <v>0</v>
      </c>
      <c r="CE16" s="18">
        <v>0</v>
      </c>
      <c r="CF16" s="18">
        <v>0</v>
      </c>
      <c r="CG16" s="20">
        <v>0</v>
      </c>
      <c r="CH16" s="19">
        <v>0</v>
      </c>
      <c r="CI16" s="18">
        <v>0</v>
      </c>
      <c r="CJ16" s="18">
        <v>0</v>
      </c>
      <c r="CK16" s="20">
        <v>0</v>
      </c>
      <c r="CL16" s="19">
        <v>0</v>
      </c>
      <c r="CM16" s="18">
        <v>0</v>
      </c>
      <c r="CN16" s="18">
        <v>0</v>
      </c>
      <c r="CO16" s="20">
        <v>0</v>
      </c>
      <c r="CP16" s="19">
        <v>4</v>
      </c>
      <c r="CQ16" s="18">
        <v>0</v>
      </c>
      <c r="CR16" s="18">
        <v>0</v>
      </c>
      <c r="CS16" s="18">
        <v>0</v>
      </c>
      <c r="CT16" s="19">
        <v>0</v>
      </c>
      <c r="CU16" s="18">
        <v>0</v>
      </c>
      <c r="CV16" s="18">
        <v>0</v>
      </c>
      <c r="CW16" s="20">
        <v>0</v>
      </c>
      <c r="CX16" s="19">
        <v>0</v>
      </c>
      <c r="CY16" s="18">
        <v>0</v>
      </c>
      <c r="CZ16" s="18">
        <v>0</v>
      </c>
      <c r="DA16" s="18">
        <v>1</v>
      </c>
      <c r="DB16" s="19">
        <v>1</v>
      </c>
      <c r="DC16" s="18">
        <v>0</v>
      </c>
      <c r="DD16" s="18">
        <v>0</v>
      </c>
      <c r="DE16" s="20">
        <v>0</v>
      </c>
      <c r="DF16" s="18">
        <v>2</v>
      </c>
      <c r="DG16" s="18">
        <v>0</v>
      </c>
      <c r="DH16" s="18">
        <v>2</v>
      </c>
      <c r="DI16" s="18">
        <v>3</v>
      </c>
      <c r="DJ16" s="19">
        <v>14</v>
      </c>
      <c r="DK16" s="18">
        <v>7</v>
      </c>
      <c r="DL16" s="18">
        <v>0</v>
      </c>
      <c r="DM16" s="20">
        <v>0</v>
      </c>
      <c r="DN16" s="18">
        <v>17</v>
      </c>
      <c r="DO16" s="18">
        <v>4</v>
      </c>
      <c r="DP16" s="18">
        <v>2</v>
      </c>
      <c r="DQ16" s="18">
        <v>0</v>
      </c>
      <c r="DR16" s="19">
        <v>0</v>
      </c>
      <c r="DS16" s="18">
        <v>0</v>
      </c>
      <c r="DT16" s="18">
        <v>0</v>
      </c>
      <c r="DU16" s="20">
        <v>0</v>
      </c>
      <c r="DV16" s="18">
        <v>0</v>
      </c>
      <c r="DW16" s="18">
        <v>0</v>
      </c>
      <c r="DX16" s="18">
        <v>4</v>
      </c>
      <c r="DY16" s="20">
        <v>0</v>
      </c>
      <c r="DZ16" s="19">
        <v>0</v>
      </c>
      <c r="EA16" s="18">
        <v>0</v>
      </c>
      <c r="EB16" s="18">
        <v>0</v>
      </c>
      <c r="EC16" s="20">
        <v>0</v>
      </c>
      <c r="ED16" s="19">
        <v>0</v>
      </c>
      <c r="EE16" s="18">
        <v>0</v>
      </c>
      <c r="EF16" s="18">
        <v>0</v>
      </c>
      <c r="EG16" s="18">
        <v>0</v>
      </c>
      <c r="EH16" s="71">
        <v>148</v>
      </c>
      <c r="EI16" s="72">
        <v>107</v>
      </c>
      <c r="EJ16" s="72">
        <v>23</v>
      </c>
      <c r="EK16" s="72">
        <v>10</v>
      </c>
      <c r="EL16" s="18">
        <v>8</v>
      </c>
      <c r="EM16" s="101">
        <v>72.297297297297291</v>
      </c>
      <c r="EN16" s="81">
        <v>15.54054054054054</v>
      </c>
      <c r="EO16" s="81">
        <v>6.756756756756757</v>
      </c>
      <c r="EP16" s="82">
        <v>5.4054054054054053</v>
      </c>
      <c r="EQ16" s="18">
        <v>148</v>
      </c>
      <c r="ER16" s="140">
        <v>12.340425531914894</v>
      </c>
      <c r="ES16" s="100">
        <v>0.42553191489361702</v>
      </c>
      <c r="ET16" s="141">
        <v>87.234042553191486</v>
      </c>
      <c r="EU16" s="18" t="s">
        <v>359</v>
      </c>
      <c r="EV16" s="71">
        <v>81</v>
      </c>
      <c r="EW16" s="72">
        <v>16</v>
      </c>
      <c r="EX16" s="102">
        <v>51</v>
      </c>
      <c r="EY16" s="151">
        <v>148</v>
      </c>
      <c r="EZ16" s="81">
        <v>54.729729729729726</v>
      </c>
      <c r="FA16" s="81">
        <v>10.810810810810811</v>
      </c>
      <c r="FB16" s="82">
        <v>34.45945945945946</v>
      </c>
    </row>
    <row r="17" spans="1:158" s="162" customFormat="1" x14ac:dyDescent="0.3">
      <c r="A17" s="152" t="s">
        <v>217</v>
      </c>
      <c r="B17" s="152"/>
      <c r="C17" s="153"/>
      <c r="D17" s="153"/>
      <c r="E17" s="153"/>
      <c r="F17" s="153"/>
      <c r="G17" s="154"/>
      <c r="H17" s="155">
        <v>135</v>
      </c>
      <c r="I17" s="153">
        <v>100</v>
      </c>
      <c r="J17" s="153">
        <v>1191</v>
      </c>
      <c r="K17" s="155">
        <v>3785</v>
      </c>
      <c r="L17" s="153">
        <v>129</v>
      </c>
      <c r="M17" s="153">
        <v>78</v>
      </c>
      <c r="N17" s="154">
        <v>178</v>
      </c>
      <c r="O17" s="155">
        <v>101</v>
      </c>
      <c r="P17" s="153">
        <v>17</v>
      </c>
      <c r="Q17" s="153">
        <v>0</v>
      </c>
      <c r="R17" s="154">
        <v>308</v>
      </c>
      <c r="S17" s="153">
        <v>6022</v>
      </c>
      <c r="T17" s="155">
        <v>8</v>
      </c>
      <c r="U17" s="153">
        <v>134</v>
      </c>
      <c r="V17" s="153">
        <v>38</v>
      </c>
      <c r="W17" s="154">
        <v>39</v>
      </c>
      <c r="X17" s="153" t="s">
        <v>218</v>
      </c>
      <c r="Y17" s="156">
        <v>23.669541546100877</v>
      </c>
      <c r="Z17" s="157">
        <v>7.0794416085657375</v>
      </c>
      <c r="AA17" s="158">
        <v>69.251016845333382</v>
      </c>
      <c r="AB17" s="153">
        <v>508</v>
      </c>
      <c r="AC17" s="153">
        <v>174</v>
      </c>
      <c r="AD17" s="153">
        <v>47</v>
      </c>
      <c r="AE17" s="153">
        <v>55</v>
      </c>
      <c r="AF17" s="153">
        <v>0</v>
      </c>
      <c r="AG17" s="155">
        <v>638</v>
      </c>
      <c r="AH17" s="153">
        <v>51</v>
      </c>
      <c r="AI17" s="153">
        <v>30</v>
      </c>
      <c r="AJ17" s="153">
        <v>7</v>
      </c>
      <c r="AK17" s="154">
        <v>4</v>
      </c>
      <c r="AL17" s="155">
        <v>0</v>
      </c>
      <c r="AM17" s="153">
        <v>0</v>
      </c>
      <c r="AN17" s="153">
        <v>0</v>
      </c>
      <c r="AO17" s="153">
        <v>0</v>
      </c>
      <c r="AP17" s="155">
        <v>0</v>
      </c>
      <c r="AQ17" s="153">
        <v>0</v>
      </c>
      <c r="AR17" s="153">
        <v>0</v>
      </c>
      <c r="AS17" s="154">
        <v>0</v>
      </c>
      <c r="AT17" s="155">
        <v>0</v>
      </c>
      <c r="AU17" s="153">
        <v>0</v>
      </c>
      <c r="AV17" s="153">
        <v>0</v>
      </c>
      <c r="AW17" s="154">
        <v>0</v>
      </c>
      <c r="AX17" s="155">
        <v>0</v>
      </c>
      <c r="AY17" s="153">
        <v>0</v>
      </c>
      <c r="AZ17" s="153">
        <v>0</v>
      </c>
      <c r="BA17" s="154">
        <v>0</v>
      </c>
      <c r="BB17" s="155">
        <v>0</v>
      </c>
      <c r="BC17" s="153">
        <v>0</v>
      </c>
      <c r="BD17" s="153">
        <v>0</v>
      </c>
      <c r="BE17" s="153">
        <v>0</v>
      </c>
      <c r="BF17" s="155">
        <v>6</v>
      </c>
      <c r="BG17" s="153">
        <v>0</v>
      </c>
      <c r="BH17" s="153">
        <v>0</v>
      </c>
      <c r="BI17" s="154">
        <v>0</v>
      </c>
      <c r="BJ17" s="155">
        <v>0</v>
      </c>
      <c r="BK17" s="153">
        <v>2</v>
      </c>
      <c r="BL17" s="153">
        <v>0</v>
      </c>
      <c r="BM17" s="154">
        <v>0</v>
      </c>
      <c r="BN17" s="155">
        <v>87</v>
      </c>
      <c r="BO17" s="153">
        <v>4</v>
      </c>
      <c r="BP17" s="153">
        <v>8</v>
      </c>
      <c r="BQ17" s="154">
        <v>4</v>
      </c>
      <c r="BR17" s="155">
        <v>0</v>
      </c>
      <c r="BS17" s="153">
        <v>0</v>
      </c>
      <c r="BT17" s="153">
        <v>0</v>
      </c>
      <c r="BU17" s="154">
        <v>0</v>
      </c>
      <c r="BV17" s="155">
        <v>3</v>
      </c>
      <c r="BW17" s="153">
        <v>0</v>
      </c>
      <c r="BX17" s="153">
        <v>0</v>
      </c>
      <c r="BY17" s="154">
        <v>0</v>
      </c>
      <c r="BZ17" s="155">
        <v>143</v>
      </c>
      <c r="CA17" s="153">
        <v>58</v>
      </c>
      <c r="CB17" s="153">
        <v>0</v>
      </c>
      <c r="CC17" s="154">
        <v>30</v>
      </c>
      <c r="CD17" s="155">
        <v>0</v>
      </c>
      <c r="CE17" s="153">
        <v>0</v>
      </c>
      <c r="CF17" s="153">
        <v>0</v>
      </c>
      <c r="CG17" s="154">
        <v>0</v>
      </c>
      <c r="CH17" s="155">
        <v>0</v>
      </c>
      <c r="CI17" s="153">
        <v>0</v>
      </c>
      <c r="CJ17" s="153">
        <v>0</v>
      </c>
      <c r="CK17" s="154">
        <v>0</v>
      </c>
      <c r="CL17" s="155">
        <v>4</v>
      </c>
      <c r="CM17" s="153">
        <v>81</v>
      </c>
      <c r="CN17" s="153">
        <v>0</v>
      </c>
      <c r="CO17" s="154">
        <v>0</v>
      </c>
      <c r="CP17" s="155">
        <v>158</v>
      </c>
      <c r="CQ17" s="153">
        <v>128</v>
      </c>
      <c r="CR17" s="153">
        <v>23</v>
      </c>
      <c r="CS17" s="153">
        <v>55</v>
      </c>
      <c r="CT17" s="155">
        <v>0</v>
      </c>
      <c r="CU17" s="153">
        <v>0</v>
      </c>
      <c r="CV17" s="153">
        <v>0</v>
      </c>
      <c r="CW17" s="154">
        <v>16</v>
      </c>
      <c r="CX17" s="155">
        <v>29</v>
      </c>
      <c r="CY17" s="153">
        <v>31</v>
      </c>
      <c r="CZ17" s="153">
        <v>6</v>
      </c>
      <c r="DA17" s="153">
        <v>22</v>
      </c>
      <c r="DB17" s="155">
        <v>1</v>
      </c>
      <c r="DC17" s="153">
        <v>3</v>
      </c>
      <c r="DD17" s="153">
        <v>0</v>
      </c>
      <c r="DE17" s="154">
        <v>0</v>
      </c>
      <c r="DF17" s="153">
        <v>31</v>
      </c>
      <c r="DG17" s="153">
        <v>38</v>
      </c>
      <c r="DH17" s="153">
        <v>10</v>
      </c>
      <c r="DI17" s="153">
        <v>55</v>
      </c>
      <c r="DJ17" s="155">
        <v>200</v>
      </c>
      <c r="DK17" s="153">
        <v>198</v>
      </c>
      <c r="DL17" s="153">
        <v>8</v>
      </c>
      <c r="DM17" s="154">
        <v>45</v>
      </c>
      <c r="DN17" s="153">
        <v>297</v>
      </c>
      <c r="DO17" s="153">
        <v>183</v>
      </c>
      <c r="DP17" s="153">
        <v>7</v>
      </c>
      <c r="DQ17" s="153">
        <v>40</v>
      </c>
      <c r="DR17" s="155">
        <v>0</v>
      </c>
      <c r="DS17" s="153">
        <v>0</v>
      </c>
      <c r="DT17" s="153">
        <v>0</v>
      </c>
      <c r="DU17" s="154">
        <v>0</v>
      </c>
      <c r="DV17" s="153">
        <v>106</v>
      </c>
      <c r="DW17" s="153">
        <v>133</v>
      </c>
      <c r="DX17" s="153">
        <v>9</v>
      </c>
      <c r="DY17" s="154">
        <v>7</v>
      </c>
      <c r="DZ17" s="155">
        <v>0</v>
      </c>
      <c r="EA17" s="153">
        <v>0</v>
      </c>
      <c r="EB17" s="153">
        <v>0</v>
      </c>
      <c r="EC17" s="154">
        <v>0</v>
      </c>
      <c r="ED17" s="155">
        <v>2</v>
      </c>
      <c r="EE17" s="153">
        <v>0</v>
      </c>
      <c r="EF17" s="153">
        <v>0</v>
      </c>
      <c r="EG17" s="154">
        <v>0</v>
      </c>
      <c r="EH17" s="153"/>
      <c r="EI17" s="153"/>
      <c r="EJ17" s="153"/>
      <c r="EK17" s="153"/>
      <c r="EL17" s="159" t="s">
        <v>218</v>
      </c>
      <c r="EM17" s="160">
        <v>54.138359747693379</v>
      </c>
      <c r="EN17" s="160">
        <v>29.849490966306718</v>
      </c>
      <c r="EO17" s="160">
        <v>5.2668192594344809</v>
      </c>
      <c r="EP17" s="160">
        <v>10.745330026565414</v>
      </c>
      <c r="EQ17" s="159" t="s">
        <v>218</v>
      </c>
      <c r="ER17" s="160">
        <v>12.786202178304356</v>
      </c>
      <c r="ES17" s="160">
        <v>9.7094710788652687</v>
      </c>
      <c r="ET17" s="161">
        <v>77.504326742830386</v>
      </c>
      <c r="EU17" s="153"/>
      <c r="EV17" s="155"/>
      <c r="EW17" s="153"/>
      <c r="EX17" s="153"/>
      <c r="EY17" s="159" t="s">
        <v>218</v>
      </c>
      <c r="EZ17" s="160">
        <v>42.682154627684021</v>
      </c>
      <c r="FA17" s="160">
        <v>25.826795058165299</v>
      </c>
      <c r="FB17" s="161">
        <v>31.491050314150684</v>
      </c>
    </row>
    <row r="18" spans="1:158" x14ac:dyDescent="0.3">
      <c r="A18" s="163" t="s">
        <v>219</v>
      </c>
      <c r="B18" s="164"/>
      <c r="C18" s="165"/>
      <c r="D18" s="165"/>
      <c r="E18" s="165"/>
      <c r="F18" s="165"/>
      <c r="G18" s="166"/>
      <c r="H18" s="167">
        <v>2.2417801394885419</v>
      </c>
      <c r="I18" s="168">
        <v>1.6605778811026237</v>
      </c>
      <c r="J18" s="168">
        <v>19.777482563932249</v>
      </c>
      <c r="K18" s="167">
        <v>62.852872799734307</v>
      </c>
      <c r="L18" s="168">
        <v>2.1421454666223845</v>
      </c>
      <c r="M18" s="168">
        <v>1.2952507472600465</v>
      </c>
      <c r="N18" s="169">
        <v>2.9558286283626702</v>
      </c>
      <c r="O18" s="167">
        <v>1.67718365991365</v>
      </c>
      <c r="P18" s="168">
        <v>0.282298239787446</v>
      </c>
      <c r="Q18" s="168">
        <v>0</v>
      </c>
      <c r="R18" s="169">
        <v>5.1145798737960808</v>
      </c>
      <c r="S18" s="168">
        <v>100</v>
      </c>
      <c r="T18" s="167">
        <v>0.12818458580355713</v>
      </c>
      <c r="U18" s="168">
        <v>2.1470918122095819</v>
      </c>
      <c r="V18" s="168">
        <v>0.60887678256689637</v>
      </c>
      <c r="W18" s="169">
        <v>0.62489985579234097</v>
      </c>
      <c r="X18" s="18" t="s">
        <v>220</v>
      </c>
      <c r="Y18" s="170">
        <v>47</v>
      </c>
      <c r="Z18" s="171">
        <v>20.2</v>
      </c>
      <c r="AA18" s="172">
        <v>95.825049701789268</v>
      </c>
      <c r="AB18" s="22">
        <v>13.421400264200793</v>
      </c>
      <c r="AC18" s="22">
        <v>4.5970937912813739</v>
      </c>
      <c r="AD18" s="22">
        <v>1.2417437252311756</v>
      </c>
      <c r="AE18" s="22">
        <v>1.4531043593130779</v>
      </c>
      <c r="AF18" s="22">
        <v>0</v>
      </c>
      <c r="AG18" s="114">
        <v>16.856010568031703</v>
      </c>
      <c r="AH18" s="22">
        <v>1.3474240422721269</v>
      </c>
      <c r="AI18" s="22">
        <v>0.79260237780713338</v>
      </c>
      <c r="AJ18" s="22">
        <v>0.18494055482166447</v>
      </c>
      <c r="AK18" s="119">
        <v>0.10568031704095113</v>
      </c>
      <c r="AL18" s="114">
        <v>0</v>
      </c>
      <c r="AM18" s="22">
        <v>0</v>
      </c>
      <c r="AN18" s="22">
        <v>0</v>
      </c>
      <c r="AO18" s="22">
        <v>0</v>
      </c>
      <c r="AP18" s="114">
        <v>0</v>
      </c>
      <c r="AQ18" s="22">
        <v>0</v>
      </c>
      <c r="AR18" s="22">
        <v>0</v>
      </c>
      <c r="AS18" s="119">
        <v>0</v>
      </c>
      <c r="AT18" s="114">
        <v>0</v>
      </c>
      <c r="AU18" s="22">
        <v>0</v>
      </c>
      <c r="AV18" s="22">
        <v>0</v>
      </c>
      <c r="AW18" s="119">
        <v>0</v>
      </c>
      <c r="AX18" s="114">
        <v>0</v>
      </c>
      <c r="AY18" s="22">
        <v>0</v>
      </c>
      <c r="AZ18" s="22">
        <v>0</v>
      </c>
      <c r="BA18" s="119">
        <v>0</v>
      </c>
      <c r="BB18" s="114">
        <v>0</v>
      </c>
      <c r="BC18" s="22">
        <v>0</v>
      </c>
      <c r="BD18" s="22">
        <v>0</v>
      </c>
      <c r="BE18" s="22">
        <v>0</v>
      </c>
      <c r="BF18" s="114">
        <v>0.15852047556142668</v>
      </c>
      <c r="BG18" s="22">
        <v>0</v>
      </c>
      <c r="BH18" s="22">
        <v>0</v>
      </c>
      <c r="BI18" s="119">
        <v>0</v>
      </c>
      <c r="BJ18" s="114">
        <v>0</v>
      </c>
      <c r="BK18" s="22">
        <v>5.2840158520475564E-2</v>
      </c>
      <c r="BL18" s="22">
        <v>0</v>
      </c>
      <c r="BM18" s="119">
        <v>0</v>
      </c>
      <c r="BN18" s="114">
        <v>2.2985468956406869</v>
      </c>
      <c r="BO18" s="22">
        <v>0.10568031704095113</v>
      </c>
      <c r="BP18" s="22">
        <v>0.21136063408190225</v>
      </c>
      <c r="BQ18" s="119">
        <v>0.10568031704095113</v>
      </c>
      <c r="BR18" s="114">
        <v>0</v>
      </c>
      <c r="BS18" s="22">
        <v>0</v>
      </c>
      <c r="BT18" s="22">
        <v>0</v>
      </c>
      <c r="BU18" s="119">
        <v>0</v>
      </c>
      <c r="BV18" s="114">
        <v>7.9260237780713338E-2</v>
      </c>
      <c r="BW18" s="22">
        <v>0</v>
      </c>
      <c r="BX18" s="22">
        <v>0</v>
      </c>
      <c r="BY18" s="119">
        <v>0</v>
      </c>
      <c r="BZ18" s="114">
        <v>3.7780713342140024</v>
      </c>
      <c r="CA18" s="22">
        <v>1.5323645970937914</v>
      </c>
      <c r="CB18" s="22">
        <v>0</v>
      </c>
      <c r="CC18" s="119">
        <v>0.79260237780713338</v>
      </c>
      <c r="CD18" s="114">
        <v>0</v>
      </c>
      <c r="CE18" s="22">
        <v>0</v>
      </c>
      <c r="CF18" s="22">
        <v>0</v>
      </c>
      <c r="CG18" s="119">
        <v>0</v>
      </c>
      <c r="CH18" s="114">
        <v>0</v>
      </c>
      <c r="CI18" s="22">
        <v>0</v>
      </c>
      <c r="CJ18" s="22">
        <v>0</v>
      </c>
      <c r="CK18" s="119">
        <v>0</v>
      </c>
      <c r="CL18" s="114">
        <v>0.10568031704095113</v>
      </c>
      <c r="CM18" s="22">
        <v>2.14002642007926</v>
      </c>
      <c r="CN18" s="22">
        <v>0</v>
      </c>
      <c r="CO18" s="119">
        <v>0</v>
      </c>
      <c r="CP18" s="114">
        <v>4.1743725231175697</v>
      </c>
      <c r="CQ18" s="22">
        <v>3.3817701453104361</v>
      </c>
      <c r="CR18" s="22">
        <v>0.607661822985469</v>
      </c>
      <c r="CS18" s="22">
        <v>1.4531043593130779</v>
      </c>
      <c r="CT18" s="114">
        <v>0</v>
      </c>
      <c r="CU18" s="22">
        <v>0</v>
      </c>
      <c r="CV18" s="22">
        <v>0</v>
      </c>
      <c r="CW18" s="119">
        <v>0.42272126816380451</v>
      </c>
      <c r="CX18" s="114">
        <v>0.76618229854689568</v>
      </c>
      <c r="CY18" s="22">
        <v>0.8190224570673712</v>
      </c>
      <c r="CZ18" s="22">
        <v>0.15852047556142668</v>
      </c>
      <c r="DA18" s="22">
        <v>0.58124174372523119</v>
      </c>
      <c r="DB18" s="114">
        <v>2.6420079260237782E-2</v>
      </c>
      <c r="DC18" s="22">
        <v>7.9260237780713338E-2</v>
      </c>
      <c r="DD18" s="22">
        <v>0</v>
      </c>
      <c r="DE18" s="119">
        <v>0</v>
      </c>
      <c r="DF18" s="22">
        <v>0.8190224570673712</v>
      </c>
      <c r="DG18" s="22">
        <v>1.0039630118890357</v>
      </c>
      <c r="DH18" s="22">
        <v>0.26420079260237783</v>
      </c>
      <c r="DI18" s="22">
        <v>1.4531043593130779</v>
      </c>
      <c r="DJ18" s="114">
        <v>5.2840158520475562</v>
      </c>
      <c r="DK18" s="22">
        <v>5.2311756935270806</v>
      </c>
      <c r="DL18" s="22">
        <v>0.21136063408190225</v>
      </c>
      <c r="DM18" s="119">
        <v>1.1889035667107002</v>
      </c>
      <c r="DN18" s="22">
        <v>7.8467635402906213</v>
      </c>
      <c r="DO18" s="22">
        <v>4.8348745046235138</v>
      </c>
      <c r="DP18" s="22">
        <v>0.18494055482166447</v>
      </c>
      <c r="DQ18" s="22">
        <v>1.0568031704095113</v>
      </c>
      <c r="DR18" s="114">
        <v>0</v>
      </c>
      <c r="DS18" s="22">
        <v>0</v>
      </c>
      <c r="DT18" s="22">
        <v>0</v>
      </c>
      <c r="DU18" s="119">
        <v>0</v>
      </c>
      <c r="DV18" s="22">
        <v>2.8005284015852046</v>
      </c>
      <c r="DW18" s="22">
        <v>3.5138705416116247</v>
      </c>
      <c r="DX18" s="22">
        <v>0.23778071334214002</v>
      </c>
      <c r="DY18" s="119">
        <v>0.18494055482166447</v>
      </c>
      <c r="DZ18" s="114">
        <v>0</v>
      </c>
      <c r="EA18" s="22">
        <v>0</v>
      </c>
      <c r="EB18" s="22">
        <v>0</v>
      </c>
      <c r="EC18" s="119">
        <v>0</v>
      </c>
      <c r="ED18" s="114">
        <v>5.2840158520475564E-2</v>
      </c>
      <c r="EE18" s="22">
        <v>0</v>
      </c>
      <c r="EF18" s="22">
        <v>0</v>
      </c>
      <c r="EG18" s="119">
        <v>0</v>
      </c>
      <c r="EH18" s="18"/>
      <c r="EI18" s="18"/>
      <c r="EJ18" s="18"/>
      <c r="EK18" s="18"/>
      <c r="EL18" s="120" t="s">
        <v>221</v>
      </c>
      <c r="EM18" s="81">
        <v>96.194503171247362</v>
      </c>
      <c r="EN18" s="81">
        <v>56.968215158924203</v>
      </c>
      <c r="EO18" s="81">
        <v>11.33333333333333</v>
      </c>
      <c r="EP18" s="81">
        <v>27.333333333333321</v>
      </c>
      <c r="EQ18" s="120" t="s">
        <v>221</v>
      </c>
      <c r="ER18" s="81">
        <v>43.75</v>
      </c>
      <c r="ES18" s="81">
        <v>41.860465116279073</v>
      </c>
      <c r="ET18" s="82">
        <v>100</v>
      </c>
      <c r="EU18" s="18"/>
      <c r="EV18" s="19"/>
      <c r="EW18" s="18"/>
      <c r="EX18" s="18"/>
      <c r="EY18" s="120" t="s">
        <v>221</v>
      </c>
      <c r="EZ18" s="81">
        <v>88.110403397027596</v>
      </c>
      <c r="FA18" s="81">
        <v>82.640586797066007</v>
      </c>
      <c r="FB18" s="82">
        <v>65.994236311239192</v>
      </c>
    </row>
    <row r="19" spans="1:158" x14ac:dyDescent="0.3">
      <c r="A19" s="19"/>
      <c r="B19" s="93"/>
      <c r="C19" s="18"/>
      <c r="D19" s="18"/>
      <c r="E19" s="18"/>
      <c r="F19" s="18"/>
      <c r="G19" s="20"/>
      <c r="H19" s="114"/>
      <c r="I19" s="22"/>
      <c r="J19" s="22"/>
      <c r="K19" s="114"/>
      <c r="L19" s="22"/>
      <c r="M19" s="22"/>
      <c r="N19" s="119"/>
      <c r="O19" s="114"/>
      <c r="P19" s="22"/>
      <c r="Q19" s="22"/>
      <c r="R19" s="119"/>
      <c r="S19" s="18"/>
      <c r="T19" s="19"/>
      <c r="U19" s="18"/>
      <c r="V19" s="18"/>
      <c r="W19" s="20"/>
      <c r="X19" s="18" t="s">
        <v>222</v>
      </c>
      <c r="Y19" s="170">
        <v>4.1749502982107352</v>
      </c>
      <c r="Z19" s="171">
        <v>0</v>
      </c>
      <c r="AA19" s="172">
        <v>32.799999999999997</v>
      </c>
      <c r="AB19" s="18"/>
      <c r="AC19" s="18"/>
      <c r="AD19" s="18"/>
      <c r="AE19" s="18"/>
      <c r="AF19" s="22">
        <v>20.713342140026416</v>
      </c>
      <c r="AG19" s="19"/>
      <c r="AH19" s="18"/>
      <c r="AI19" s="18"/>
      <c r="AJ19" s="18"/>
      <c r="AK19" s="119">
        <v>19.286657859973577</v>
      </c>
      <c r="AL19" s="19"/>
      <c r="AM19" s="18"/>
      <c r="AN19" s="18"/>
      <c r="AO19" s="22">
        <v>0</v>
      </c>
      <c r="AP19" s="19"/>
      <c r="AQ19" s="18"/>
      <c r="AR19" s="18"/>
      <c r="AS19" s="119">
        <v>0</v>
      </c>
      <c r="AT19" s="19"/>
      <c r="AU19" s="18"/>
      <c r="AV19" s="18"/>
      <c r="AW19" s="119">
        <v>0</v>
      </c>
      <c r="AX19" s="19"/>
      <c r="AY19" s="18"/>
      <c r="AZ19" s="18"/>
      <c r="BA19" s="119">
        <v>0</v>
      </c>
      <c r="BB19" s="19"/>
      <c r="BC19" s="18"/>
      <c r="BD19" s="18"/>
      <c r="BE19" s="22">
        <v>0</v>
      </c>
      <c r="BF19" s="19"/>
      <c r="BG19" s="18"/>
      <c r="BH19" s="18"/>
      <c r="BI19" s="119">
        <v>0.15852047556142668</v>
      </c>
      <c r="BJ19" s="19"/>
      <c r="BK19" s="18"/>
      <c r="BL19" s="18"/>
      <c r="BM19" s="119">
        <v>5.2840158520475564E-2</v>
      </c>
      <c r="BN19" s="19"/>
      <c r="BO19" s="18"/>
      <c r="BP19" s="18"/>
      <c r="BQ19" s="119">
        <v>2.7212681638044915</v>
      </c>
      <c r="BR19" s="19"/>
      <c r="BS19" s="18"/>
      <c r="BT19" s="18"/>
      <c r="BU19" s="119">
        <v>0</v>
      </c>
      <c r="BV19" s="19"/>
      <c r="BW19" s="18"/>
      <c r="BX19" s="18"/>
      <c r="BY19" s="119">
        <v>7.9260237780713338E-2</v>
      </c>
      <c r="BZ19" s="19"/>
      <c r="CA19" s="18"/>
      <c r="CB19" s="18"/>
      <c r="CC19" s="119">
        <v>6.1030383091149272</v>
      </c>
      <c r="CD19" s="19"/>
      <c r="CE19" s="18"/>
      <c r="CF19" s="18"/>
      <c r="CG19" s="119">
        <v>0</v>
      </c>
      <c r="CH19" s="19"/>
      <c r="CI19" s="18"/>
      <c r="CJ19" s="18"/>
      <c r="CK19" s="119">
        <v>0</v>
      </c>
      <c r="CL19" s="19"/>
      <c r="CM19" s="18"/>
      <c r="CN19" s="18"/>
      <c r="CO19" s="119">
        <v>2.2457067371202113</v>
      </c>
      <c r="CP19" s="19"/>
      <c r="CQ19" s="18"/>
      <c r="CR19" s="18"/>
      <c r="CS19" s="22">
        <v>9.6169088507265528</v>
      </c>
      <c r="CT19" s="19"/>
      <c r="CU19" s="18"/>
      <c r="CV19" s="18"/>
      <c r="CW19" s="119">
        <v>0.42272126816380451</v>
      </c>
      <c r="CX19" s="19"/>
      <c r="CY19" s="18"/>
      <c r="CZ19" s="18"/>
      <c r="DA19" s="22">
        <v>2.3249669749009247</v>
      </c>
      <c r="DB19" s="19"/>
      <c r="DC19" s="18"/>
      <c r="DD19" s="18"/>
      <c r="DE19" s="119">
        <v>0.10568031704095113</v>
      </c>
      <c r="DF19" s="18"/>
      <c r="DG19" s="18"/>
      <c r="DH19" s="18"/>
      <c r="DI19" s="22">
        <v>3.540290620871863</v>
      </c>
      <c r="DJ19" s="19"/>
      <c r="DK19" s="18"/>
      <c r="DL19" s="18"/>
      <c r="DM19" s="119">
        <v>11.91545574636724</v>
      </c>
      <c r="DN19" s="18"/>
      <c r="DO19" s="18"/>
      <c r="DP19" s="18"/>
      <c r="DQ19" s="22">
        <v>13.92338177014531</v>
      </c>
      <c r="DR19" s="19"/>
      <c r="DS19" s="18"/>
      <c r="DT19" s="18"/>
      <c r="DU19" s="119">
        <v>0</v>
      </c>
      <c r="DV19" s="18"/>
      <c r="DW19" s="18"/>
      <c r="DX19" s="18"/>
      <c r="DY19" s="119">
        <v>6.7371202113606339</v>
      </c>
      <c r="DZ19" s="19"/>
      <c r="EA19" s="18"/>
      <c r="EB19" s="18"/>
      <c r="EC19" s="119">
        <v>0</v>
      </c>
      <c r="ED19" s="19"/>
      <c r="EE19" s="18"/>
      <c r="EF19" s="18"/>
      <c r="EG19" s="119">
        <v>5.2840158520475564E-2</v>
      </c>
      <c r="EH19" s="18"/>
      <c r="EI19" s="18"/>
      <c r="EJ19" s="18"/>
      <c r="EK19" s="18"/>
      <c r="EL19" s="120" t="s">
        <v>222</v>
      </c>
      <c r="EM19" s="81">
        <v>30</v>
      </c>
      <c r="EN19" s="81">
        <v>3.8054968287526427</v>
      </c>
      <c r="EO19" s="81">
        <v>0</v>
      </c>
      <c r="EP19" s="81">
        <v>0</v>
      </c>
      <c r="EQ19" s="120" t="s">
        <v>222</v>
      </c>
      <c r="ER19" s="81">
        <v>0</v>
      </c>
      <c r="ES19" s="81">
        <v>0</v>
      </c>
      <c r="ET19" s="82">
        <v>42.857142857142854</v>
      </c>
      <c r="EU19" s="18"/>
      <c r="EV19" s="19"/>
      <c r="EW19" s="18"/>
      <c r="EX19" s="18"/>
      <c r="EY19" s="120" t="s">
        <v>222</v>
      </c>
      <c r="EZ19" s="81">
        <v>8.3129584352078236</v>
      </c>
      <c r="FA19" s="81">
        <v>4.4585987261146496</v>
      </c>
      <c r="FB19" s="82">
        <v>7.4309978768577496</v>
      </c>
    </row>
    <row r="20" spans="1:158" x14ac:dyDescent="0.3">
      <c r="A20" s="71"/>
      <c r="B20" s="173"/>
      <c r="C20" s="72"/>
      <c r="D20" s="72"/>
      <c r="E20" s="72"/>
      <c r="F20" s="72"/>
      <c r="G20" s="102"/>
      <c r="H20" s="174"/>
      <c r="I20" s="122"/>
      <c r="J20" s="122"/>
      <c r="K20" s="174"/>
      <c r="L20" s="122"/>
      <c r="M20" s="122"/>
      <c r="N20" s="175"/>
      <c r="O20" s="174"/>
      <c r="P20" s="122"/>
      <c r="Q20" s="122"/>
      <c r="R20" s="176" t="s">
        <v>223</v>
      </c>
      <c r="S20" s="85">
        <v>96.490946963627621</v>
      </c>
      <c r="T20" s="72"/>
      <c r="U20" s="72"/>
      <c r="V20" s="74" t="s">
        <v>301</v>
      </c>
      <c r="W20" s="75"/>
      <c r="X20" s="78">
        <v>6241</v>
      </c>
      <c r="Y20" s="125">
        <v>17.081688164544829</v>
      </c>
      <c r="Z20" s="125">
        <v>6.7765186630276739</v>
      </c>
      <c r="AA20" s="177">
        <v>22.875578496630546</v>
      </c>
      <c r="AB20" s="72" t="s">
        <v>162</v>
      </c>
      <c r="AC20" s="72"/>
      <c r="AD20" s="72"/>
      <c r="AE20" s="72"/>
      <c r="AF20" s="72"/>
      <c r="AG20" s="71"/>
      <c r="AH20" s="72"/>
      <c r="AI20" s="72"/>
      <c r="AJ20" s="72"/>
      <c r="AK20" s="102" t="s">
        <v>344</v>
      </c>
      <c r="AL20" s="71"/>
      <c r="AM20" s="72"/>
      <c r="AN20" s="72"/>
      <c r="AO20" s="72"/>
      <c r="AP20" s="71"/>
      <c r="AQ20" s="72"/>
      <c r="AR20" s="72"/>
      <c r="AS20" s="102"/>
      <c r="AT20" s="71"/>
      <c r="AU20" s="72"/>
      <c r="AV20" s="72"/>
      <c r="AW20" s="102"/>
      <c r="AX20" s="71"/>
      <c r="AY20" s="72"/>
      <c r="AZ20" s="72"/>
      <c r="BA20" s="102"/>
      <c r="BB20" s="71"/>
      <c r="BC20" s="72"/>
      <c r="BD20" s="72"/>
      <c r="BE20" s="72"/>
      <c r="BF20" s="71"/>
      <c r="BG20" s="72"/>
      <c r="BH20" s="72"/>
      <c r="BI20" s="102"/>
      <c r="BJ20" s="71"/>
      <c r="BK20" s="72"/>
      <c r="BL20" s="72"/>
      <c r="BM20" s="102"/>
      <c r="BN20" s="71"/>
      <c r="BO20" s="72"/>
      <c r="BP20" s="72"/>
      <c r="BQ20" s="102"/>
      <c r="BR20" s="71"/>
      <c r="BS20" s="72"/>
      <c r="BT20" s="72"/>
      <c r="BU20" s="102"/>
      <c r="BV20" s="71"/>
      <c r="BW20" s="72"/>
      <c r="BX20" s="72"/>
      <c r="BY20" s="102"/>
      <c r="BZ20" s="71"/>
      <c r="CA20" s="72"/>
      <c r="CB20" s="72"/>
      <c r="CC20" s="102"/>
      <c r="CD20" s="71"/>
      <c r="CE20" s="72"/>
      <c r="CF20" s="72"/>
      <c r="CG20" s="102"/>
      <c r="CH20" s="71"/>
      <c r="CI20" s="72"/>
      <c r="CJ20" s="72"/>
      <c r="CK20" s="102"/>
      <c r="CL20" s="71"/>
      <c r="CM20" s="72"/>
      <c r="CN20" s="72"/>
      <c r="CO20" s="102"/>
      <c r="CP20" s="71"/>
      <c r="CQ20" s="72"/>
      <c r="CR20" s="72"/>
      <c r="CS20" s="72"/>
      <c r="CT20" s="71"/>
      <c r="CU20" s="72"/>
      <c r="CV20" s="72"/>
      <c r="CW20" s="102"/>
      <c r="CX20" s="71"/>
      <c r="CY20" s="72"/>
      <c r="CZ20" s="72"/>
      <c r="DA20" s="72"/>
      <c r="DB20" s="71"/>
      <c r="DC20" s="72"/>
      <c r="DD20" s="72"/>
      <c r="DE20" s="102"/>
      <c r="DF20" s="72"/>
      <c r="DG20" s="72"/>
      <c r="DH20" s="72"/>
      <c r="DI20" s="72"/>
      <c r="DJ20" s="71"/>
      <c r="DK20" s="72"/>
      <c r="DL20" s="72"/>
      <c r="DM20" s="102"/>
      <c r="DN20" s="72"/>
      <c r="DO20" s="72"/>
      <c r="DP20" s="72"/>
      <c r="DQ20" s="72"/>
      <c r="DR20" s="71"/>
      <c r="DS20" s="72"/>
      <c r="DT20" s="72"/>
      <c r="DU20" s="102"/>
      <c r="DV20" s="72"/>
      <c r="DW20" s="72"/>
      <c r="DX20" s="72"/>
      <c r="DY20" s="102"/>
      <c r="DZ20" s="71"/>
      <c r="EA20" s="72"/>
      <c r="EB20" s="72"/>
      <c r="EC20" s="102"/>
      <c r="ED20" s="71"/>
      <c r="EE20" s="72"/>
      <c r="EF20" s="72"/>
      <c r="EG20" s="102"/>
      <c r="EH20" s="72"/>
      <c r="EI20" s="72"/>
      <c r="EJ20" s="72"/>
      <c r="EK20" s="72"/>
      <c r="EL20" s="126" t="s">
        <v>225</v>
      </c>
      <c r="EM20" s="80">
        <v>21.765244056150159</v>
      </c>
      <c r="EN20" s="80">
        <v>14.628526353847207</v>
      </c>
      <c r="EO20" s="80">
        <v>4.5503332109005568</v>
      </c>
      <c r="EP20" s="80">
        <v>9.3552135734397162</v>
      </c>
      <c r="EQ20" s="126" t="s">
        <v>225</v>
      </c>
      <c r="ER20" s="80">
        <v>13.5826350553643</v>
      </c>
      <c r="ES20" s="80">
        <v>12.293182413422379</v>
      </c>
      <c r="ET20" s="88">
        <v>19.373208648632165</v>
      </c>
      <c r="EU20" s="72"/>
      <c r="EV20" s="71"/>
      <c r="EW20" s="72"/>
      <c r="EX20" s="72"/>
      <c r="EY20" s="126" t="s">
        <v>225</v>
      </c>
      <c r="EZ20" s="80">
        <v>23.278417697374163</v>
      </c>
      <c r="FA20" s="80">
        <v>21.523015611321586</v>
      </c>
      <c r="FB20" s="88">
        <v>16.42705164871581</v>
      </c>
    </row>
    <row r="21" spans="1:158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9"/>
      <c r="BG21" s="18"/>
      <c r="BH21" s="18"/>
      <c r="BI21" s="20"/>
      <c r="BJ21" s="19"/>
      <c r="BK21" s="18"/>
      <c r="BL21" s="18"/>
      <c r="BM21" s="20"/>
      <c r="BN21" s="19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7"/>
    </row>
    <row r="22" spans="1:158" x14ac:dyDescent="0.3">
      <c r="A22" s="178" t="s">
        <v>226</v>
      </c>
      <c r="B22" s="69"/>
      <c r="C22" s="58"/>
      <c r="D22" s="58"/>
      <c r="E22" s="58"/>
      <c r="F22" s="58"/>
      <c r="G22" s="59"/>
      <c r="H22" s="57"/>
      <c r="I22" s="58"/>
      <c r="J22" s="58"/>
      <c r="K22" s="57"/>
      <c r="L22" s="58"/>
      <c r="M22" s="58"/>
      <c r="N22" s="59"/>
      <c r="O22" s="57"/>
      <c r="P22" s="58"/>
      <c r="Q22" s="58"/>
      <c r="R22" s="59"/>
      <c r="S22" s="58"/>
      <c r="T22" s="57"/>
      <c r="U22" s="58"/>
      <c r="V22" s="58"/>
      <c r="W22" s="59"/>
      <c r="X22" s="58"/>
      <c r="Y22" s="91"/>
      <c r="Z22" s="92"/>
      <c r="AA22" s="179"/>
      <c r="AB22" s="58"/>
      <c r="AC22" s="58"/>
      <c r="AD22" s="58"/>
      <c r="AE22" s="58"/>
      <c r="AF22" s="58"/>
      <c r="AG22" s="57"/>
      <c r="AH22" s="58"/>
      <c r="AI22" s="58"/>
      <c r="AJ22" s="58"/>
      <c r="AK22" s="59"/>
      <c r="AL22" s="57"/>
      <c r="AM22" s="58"/>
      <c r="AN22" s="58"/>
      <c r="AO22" s="58"/>
      <c r="AP22" s="57"/>
      <c r="AQ22" s="58"/>
      <c r="AR22" s="58"/>
      <c r="AS22" s="59"/>
      <c r="AT22" s="57"/>
      <c r="AU22" s="58"/>
      <c r="AV22" s="58"/>
      <c r="AW22" s="59"/>
      <c r="AX22" s="57"/>
      <c r="AY22" s="58"/>
      <c r="AZ22" s="58"/>
      <c r="BA22" s="59"/>
      <c r="BB22" s="57"/>
      <c r="BC22" s="58"/>
      <c r="BD22" s="58"/>
      <c r="BE22" s="58"/>
      <c r="BF22" s="57"/>
      <c r="BG22" s="58"/>
      <c r="BH22" s="58"/>
      <c r="BI22" s="59"/>
      <c r="BJ22" s="57"/>
      <c r="BK22" s="58"/>
      <c r="BL22" s="58"/>
      <c r="BM22" s="59"/>
      <c r="BN22" s="57"/>
      <c r="BO22" s="58"/>
      <c r="BP22" s="58"/>
      <c r="BQ22" s="59"/>
      <c r="BR22" s="57"/>
      <c r="BS22" s="58"/>
      <c r="BT22" s="58"/>
      <c r="BU22" s="59"/>
      <c r="BV22" s="57"/>
      <c r="BW22" s="58"/>
      <c r="BX22" s="58"/>
      <c r="BY22" s="59"/>
      <c r="BZ22" s="57"/>
      <c r="CA22" s="58"/>
      <c r="CB22" s="58"/>
      <c r="CC22" s="59"/>
      <c r="CD22" s="57"/>
      <c r="CE22" s="58"/>
      <c r="CF22" s="58"/>
      <c r="CG22" s="59"/>
      <c r="CH22" s="57"/>
      <c r="CI22" s="58"/>
      <c r="CJ22" s="58"/>
      <c r="CK22" s="59"/>
      <c r="CL22" s="57"/>
      <c r="CM22" s="58"/>
      <c r="CN22" s="58"/>
      <c r="CO22" s="59"/>
      <c r="CP22" s="57"/>
      <c r="CQ22" s="58"/>
      <c r="CR22" s="58"/>
      <c r="CS22" s="58"/>
      <c r="CT22" s="57"/>
      <c r="CU22" s="58"/>
      <c r="CV22" s="58"/>
      <c r="CW22" s="59"/>
      <c r="CX22" s="57"/>
      <c r="CY22" s="58"/>
      <c r="CZ22" s="58"/>
      <c r="DA22" s="58"/>
      <c r="DB22" s="57"/>
      <c r="DC22" s="58"/>
      <c r="DD22" s="58"/>
      <c r="DE22" s="59"/>
      <c r="DF22" s="58"/>
      <c r="DG22" s="58"/>
      <c r="DH22" s="58"/>
      <c r="DI22" s="58"/>
      <c r="DJ22" s="57"/>
      <c r="DK22" s="58"/>
      <c r="DL22" s="58"/>
      <c r="DM22" s="59"/>
      <c r="DN22" s="58"/>
      <c r="DO22" s="58"/>
      <c r="DP22" s="58"/>
      <c r="DQ22" s="58"/>
      <c r="DR22" s="57"/>
      <c r="DS22" s="58"/>
      <c r="DT22" s="58"/>
      <c r="DU22" s="59"/>
      <c r="DV22" s="58"/>
      <c r="DW22" s="58"/>
      <c r="DX22" s="58"/>
      <c r="DY22" s="59"/>
      <c r="DZ22" s="57"/>
      <c r="EA22" s="58"/>
      <c r="EB22" s="58"/>
      <c r="EC22" s="59"/>
      <c r="ED22" s="57"/>
      <c r="EE22" s="58"/>
      <c r="EF22" s="58"/>
      <c r="EG22" s="59"/>
      <c r="EH22" s="57"/>
      <c r="EI22" s="58"/>
      <c r="EJ22" s="58"/>
      <c r="EK22" s="58"/>
      <c r="EL22" s="59"/>
      <c r="EM22" s="180"/>
      <c r="EN22" s="180"/>
      <c r="EO22" s="180"/>
      <c r="EP22" s="181"/>
      <c r="EQ22" s="58"/>
      <c r="ER22" s="182"/>
      <c r="ES22" s="180"/>
      <c r="ET22" s="181"/>
      <c r="EU22" s="58"/>
      <c r="EV22" s="57"/>
      <c r="EW22" s="58"/>
      <c r="EX22" s="59"/>
      <c r="EY22" s="146"/>
      <c r="EZ22" s="180"/>
      <c r="FA22" s="180"/>
      <c r="FB22" s="181"/>
    </row>
    <row r="23" spans="1:158" x14ac:dyDescent="0.3">
      <c r="A23" s="19" t="s">
        <v>227</v>
      </c>
      <c r="B23" s="93">
        <v>93.82</v>
      </c>
      <c r="C23" s="18" t="s">
        <v>228</v>
      </c>
      <c r="D23" s="18" t="s">
        <v>210</v>
      </c>
      <c r="E23" s="18"/>
      <c r="F23" s="18"/>
      <c r="G23" s="20"/>
      <c r="H23" s="19">
        <v>17</v>
      </c>
      <c r="I23" s="18">
        <v>19</v>
      </c>
      <c r="J23" s="18">
        <v>238</v>
      </c>
      <c r="K23" s="19">
        <v>120</v>
      </c>
      <c r="L23" s="18">
        <v>0</v>
      </c>
      <c r="M23" s="18">
        <v>2</v>
      </c>
      <c r="N23" s="20">
        <v>12</v>
      </c>
      <c r="O23" s="19">
        <v>18</v>
      </c>
      <c r="P23" s="18">
        <v>2</v>
      </c>
      <c r="Q23" s="18">
        <v>0</v>
      </c>
      <c r="R23" s="20">
        <v>72</v>
      </c>
      <c r="S23" s="18">
        <v>500</v>
      </c>
      <c r="T23" s="19">
        <v>0</v>
      </c>
      <c r="U23" s="18">
        <v>10</v>
      </c>
      <c r="V23" s="18">
        <v>0</v>
      </c>
      <c r="W23" s="20">
        <v>0</v>
      </c>
      <c r="X23" s="18">
        <v>510</v>
      </c>
      <c r="Y23" s="99">
        <v>54.8</v>
      </c>
      <c r="Z23" s="100">
        <v>18.399999999999999</v>
      </c>
      <c r="AA23" s="149">
        <v>26.8</v>
      </c>
      <c r="AB23" s="18">
        <v>7</v>
      </c>
      <c r="AC23" s="18">
        <v>16</v>
      </c>
      <c r="AD23" s="18">
        <v>13</v>
      </c>
      <c r="AE23" s="18">
        <v>13</v>
      </c>
      <c r="AF23" s="18">
        <v>0</v>
      </c>
      <c r="AG23" s="19">
        <v>15</v>
      </c>
      <c r="AH23" s="18">
        <v>2</v>
      </c>
      <c r="AI23" s="18">
        <v>4</v>
      </c>
      <c r="AJ23" s="18">
        <v>0</v>
      </c>
      <c r="AK23" s="20">
        <v>0</v>
      </c>
      <c r="AL23" s="19">
        <v>0</v>
      </c>
      <c r="AM23" s="18">
        <v>0</v>
      </c>
      <c r="AN23" s="18">
        <v>0</v>
      </c>
      <c r="AO23" s="18">
        <v>0</v>
      </c>
      <c r="AP23" s="19">
        <v>0</v>
      </c>
      <c r="AQ23" s="18">
        <v>0</v>
      </c>
      <c r="AR23" s="18">
        <v>0</v>
      </c>
      <c r="AS23" s="20">
        <v>0</v>
      </c>
      <c r="AT23" s="19">
        <v>0</v>
      </c>
      <c r="AU23" s="18">
        <v>0</v>
      </c>
      <c r="AV23" s="18">
        <v>0</v>
      </c>
      <c r="AW23" s="20">
        <v>0</v>
      </c>
      <c r="AX23" s="19">
        <v>0</v>
      </c>
      <c r="AY23" s="18">
        <v>0</v>
      </c>
      <c r="AZ23" s="18">
        <v>0</v>
      </c>
      <c r="BA23" s="20">
        <v>0</v>
      </c>
      <c r="BB23" s="19">
        <v>0</v>
      </c>
      <c r="BC23" s="18">
        <v>0</v>
      </c>
      <c r="BD23" s="18">
        <v>0</v>
      </c>
      <c r="BE23" s="18">
        <v>0</v>
      </c>
      <c r="BF23" s="19">
        <v>0</v>
      </c>
      <c r="BG23" s="18">
        <v>0</v>
      </c>
      <c r="BH23" s="18">
        <v>0</v>
      </c>
      <c r="BI23" s="20">
        <v>0</v>
      </c>
      <c r="BJ23" s="19">
        <v>1</v>
      </c>
      <c r="BK23" s="18">
        <v>0</v>
      </c>
      <c r="BL23" s="18">
        <v>0</v>
      </c>
      <c r="BM23" s="20">
        <v>0</v>
      </c>
      <c r="BN23" s="19">
        <v>7</v>
      </c>
      <c r="BO23" s="18">
        <v>0</v>
      </c>
      <c r="BP23" s="18">
        <v>0</v>
      </c>
      <c r="BQ23" s="20">
        <v>0</v>
      </c>
      <c r="BR23" s="19">
        <v>0</v>
      </c>
      <c r="BS23" s="18">
        <v>0</v>
      </c>
      <c r="BT23" s="18">
        <v>0</v>
      </c>
      <c r="BU23" s="20">
        <v>0</v>
      </c>
      <c r="BV23" s="19">
        <v>0</v>
      </c>
      <c r="BW23" s="18">
        <v>0</v>
      </c>
      <c r="BX23" s="18">
        <v>0</v>
      </c>
      <c r="BY23" s="20">
        <v>0</v>
      </c>
      <c r="BZ23" s="19">
        <v>1</v>
      </c>
      <c r="CA23" s="18">
        <v>0</v>
      </c>
      <c r="CB23" s="18">
        <v>0</v>
      </c>
      <c r="CC23" s="20">
        <v>1</v>
      </c>
      <c r="CD23" s="19">
        <v>0</v>
      </c>
      <c r="CE23" s="18">
        <v>0</v>
      </c>
      <c r="CF23" s="18">
        <v>0</v>
      </c>
      <c r="CG23" s="20">
        <v>0</v>
      </c>
      <c r="CH23" s="19">
        <v>0</v>
      </c>
      <c r="CI23" s="18">
        <v>0</v>
      </c>
      <c r="CJ23" s="18">
        <v>0</v>
      </c>
      <c r="CK23" s="20">
        <v>0</v>
      </c>
      <c r="CL23" s="19">
        <v>0</v>
      </c>
      <c r="CM23" s="18">
        <v>2</v>
      </c>
      <c r="CN23" s="18">
        <v>0</v>
      </c>
      <c r="CO23" s="20">
        <v>0</v>
      </c>
      <c r="CP23" s="19">
        <v>0</v>
      </c>
      <c r="CQ23" s="18">
        <v>1</v>
      </c>
      <c r="CR23" s="18">
        <v>0</v>
      </c>
      <c r="CS23" s="18">
        <v>0</v>
      </c>
      <c r="CT23" s="19">
        <v>0</v>
      </c>
      <c r="CU23" s="18">
        <v>0</v>
      </c>
      <c r="CV23" s="18">
        <v>0</v>
      </c>
      <c r="CW23" s="20">
        <v>0</v>
      </c>
      <c r="CX23" s="19">
        <v>0</v>
      </c>
      <c r="CY23" s="18">
        <v>2</v>
      </c>
      <c r="CZ23" s="18">
        <v>0</v>
      </c>
      <c r="DA23" s="18">
        <v>1</v>
      </c>
      <c r="DB23" s="19">
        <v>1</v>
      </c>
      <c r="DC23" s="18">
        <v>0</v>
      </c>
      <c r="DD23" s="18">
        <v>0</v>
      </c>
      <c r="DE23" s="20">
        <v>0</v>
      </c>
      <c r="DF23" s="18">
        <v>0</v>
      </c>
      <c r="DG23" s="18">
        <v>1</v>
      </c>
      <c r="DH23" s="18">
        <v>0</v>
      </c>
      <c r="DI23" s="18">
        <v>3</v>
      </c>
      <c r="DJ23" s="19">
        <v>9</v>
      </c>
      <c r="DK23" s="18">
        <v>5</v>
      </c>
      <c r="DL23" s="18">
        <v>0</v>
      </c>
      <c r="DM23" s="20">
        <v>1</v>
      </c>
      <c r="DN23" s="18">
        <v>7</v>
      </c>
      <c r="DO23" s="18">
        <v>2</v>
      </c>
      <c r="DP23" s="18">
        <v>5</v>
      </c>
      <c r="DQ23" s="18">
        <v>0</v>
      </c>
      <c r="DR23" s="19">
        <v>0</v>
      </c>
      <c r="DS23" s="18">
        <v>0</v>
      </c>
      <c r="DT23" s="18">
        <v>0</v>
      </c>
      <c r="DU23" s="20">
        <v>0</v>
      </c>
      <c r="DV23" s="18">
        <v>0</v>
      </c>
      <c r="DW23" s="18">
        <v>0</v>
      </c>
      <c r="DX23" s="18">
        <v>0</v>
      </c>
      <c r="DY23" s="20">
        <v>0</v>
      </c>
      <c r="DZ23" s="19">
        <v>0</v>
      </c>
      <c r="EA23" s="18">
        <v>0</v>
      </c>
      <c r="EB23" s="18">
        <v>0</v>
      </c>
      <c r="EC23" s="20">
        <v>0</v>
      </c>
      <c r="ED23" s="19">
        <v>0</v>
      </c>
      <c r="EE23" s="18">
        <v>0</v>
      </c>
      <c r="EF23" s="18">
        <v>0</v>
      </c>
      <c r="EG23" s="20">
        <v>0</v>
      </c>
      <c r="EH23" s="19">
        <v>120</v>
      </c>
      <c r="EI23" s="18">
        <v>48</v>
      </c>
      <c r="EJ23" s="18">
        <v>31</v>
      </c>
      <c r="EK23" s="18">
        <v>22</v>
      </c>
      <c r="EL23" s="20">
        <v>19</v>
      </c>
      <c r="EM23" s="81">
        <v>40</v>
      </c>
      <c r="EN23" s="81">
        <v>25.833333333333332</v>
      </c>
      <c r="EO23" s="81">
        <v>18.333333333333332</v>
      </c>
      <c r="EP23" s="82">
        <v>15.833333333333334</v>
      </c>
      <c r="EQ23" s="18">
        <v>120</v>
      </c>
      <c r="ER23" s="140">
        <v>6.2043795620437958</v>
      </c>
      <c r="ES23" s="100">
        <v>6.9343065693430654</v>
      </c>
      <c r="ET23" s="141">
        <v>86.861313868613138</v>
      </c>
      <c r="EU23" s="18" t="s">
        <v>227</v>
      </c>
      <c r="EV23" s="19">
        <v>78</v>
      </c>
      <c r="EW23" s="18">
        <v>9</v>
      </c>
      <c r="EX23" s="20">
        <v>33</v>
      </c>
      <c r="EY23" s="148">
        <v>120</v>
      </c>
      <c r="EZ23" s="81">
        <v>65</v>
      </c>
      <c r="FA23" s="81">
        <v>7.5</v>
      </c>
      <c r="FB23" s="82">
        <v>27.5</v>
      </c>
    </row>
    <row r="24" spans="1:158" x14ac:dyDescent="0.3">
      <c r="A24" s="19" t="s">
        <v>229</v>
      </c>
      <c r="B24" s="93">
        <v>95.9</v>
      </c>
      <c r="C24" s="18" t="s">
        <v>230</v>
      </c>
      <c r="D24" s="18" t="s">
        <v>210</v>
      </c>
      <c r="E24" s="18"/>
      <c r="F24" s="18"/>
      <c r="G24" s="20"/>
      <c r="H24" s="19">
        <v>19</v>
      </c>
      <c r="I24" s="18">
        <v>15</v>
      </c>
      <c r="J24" s="18">
        <v>235</v>
      </c>
      <c r="K24" s="19">
        <v>106</v>
      </c>
      <c r="L24" s="18">
        <v>0</v>
      </c>
      <c r="M24" s="18">
        <v>1</v>
      </c>
      <c r="N24" s="20">
        <v>12</v>
      </c>
      <c r="O24" s="19">
        <v>41</v>
      </c>
      <c r="P24" s="18">
        <v>4</v>
      </c>
      <c r="Q24" s="18">
        <v>0</v>
      </c>
      <c r="R24" s="20">
        <v>67</v>
      </c>
      <c r="S24" s="18">
        <v>500</v>
      </c>
      <c r="T24" s="19">
        <v>0</v>
      </c>
      <c r="U24" s="18">
        <v>1</v>
      </c>
      <c r="V24" s="18">
        <v>0</v>
      </c>
      <c r="W24" s="20">
        <v>2</v>
      </c>
      <c r="X24" s="18">
        <v>503</v>
      </c>
      <c r="Y24" s="99">
        <v>53.8</v>
      </c>
      <c r="Z24" s="100">
        <v>22.4</v>
      </c>
      <c r="AA24" s="149">
        <v>23.8</v>
      </c>
      <c r="AB24" s="18">
        <v>20</v>
      </c>
      <c r="AC24" s="18">
        <v>13</v>
      </c>
      <c r="AD24" s="18">
        <v>5</v>
      </c>
      <c r="AE24" s="18">
        <v>7</v>
      </c>
      <c r="AF24" s="18">
        <v>0</v>
      </c>
      <c r="AG24" s="19">
        <v>16</v>
      </c>
      <c r="AH24" s="18">
        <v>1</v>
      </c>
      <c r="AI24" s="18">
        <v>3</v>
      </c>
      <c r="AJ24" s="18">
        <v>2</v>
      </c>
      <c r="AK24" s="20">
        <v>0</v>
      </c>
      <c r="AL24" s="19">
        <v>0</v>
      </c>
      <c r="AM24" s="18">
        <v>0</v>
      </c>
      <c r="AN24" s="18">
        <v>0</v>
      </c>
      <c r="AO24" s="18">
        <v>0</v>
      </c>
      <c r="AP24" s="19">
        <v>0</v>
      </c>
      <c r="AQ24" s="18">
        <v>0</v>
      </c>
      <c r="AR24" s="18">
        <v>0</v>
      </c>
      <c r="AS24" s="20">
        <v>0</v>
      </c>
      <c r="AT24" s="19">
        <v>0</v>
      </c>
      <c r="AU24" s="18">
        <v>0</v>
      </c>
      <c r="AV24" s="18">
        <v>0</v>
      </c>
      <c r="AW24" s="20">
        <v>0</v>
      </c>
      <c r="AX24" s="19">
        <v>0</v>
      </c>
      <c r="AY24" s="18">
        <v>0</v>
      </c>
      <c r="AZ24" s="18">
        <v>0</v>
      </c>
      <c r="BA24" s="20">
        <v>0</v>
      </c>
      <c r="BB24" s="19">
        <v>0</v>
      </c>
      <c r="BC24" s="18">
        <v>0</v>
      </c>
      <c r="BD24" s="18">
        <v>0</v>
      </c>
      <c r="BE24" s="18">
        <v>0</v>
      </c>
      <c r="BF24" s="19">
        <v>0</v>
      </c>
      <c r="BG24" s="18">
        <v>0</v>
      </c>
      <c r="BH24" s="18">
        <v>0</v>
      </c>
      <c r="BI24" s="20">
        <v>0</v>
      </c>
      <c r="BJ24" s="19">
        <v>0</v>
      </c>
      <c r="BK24" s="18">
        <v>0</v>
      </c>
      <c r="BL24" s="18">
        <v>0</v>
      </c>
      <c r="BM24" s="20">
        <v>0</v>
      </c>
      <c r="BN24" s="19">
        <v>3</v>
      </c>
      <c r="BO24" s="18">
        <v>0</v>
      </c>
      <c r="BP24" s="18">
        <v>0</v>
      </c>
      <c r="BQ24" s="20">
        <v>0</v>
      </c>
      <c r="BR24" s="19">
        <v>0</v>
      </c>
      <c r="BS24" s="18">
        <v>0</v>
      </c>
      <c r="BT24" s="18">
        <v>0</v>
      </c>
      <c r="BU24" s="20">
        <v>0</v>
      </c>
      <c r="BV24" s="19">
        <v>0</v>
      </c>
      <c r="BW24" s="18">
        <v>0</v>
      </c>
      <c r="BX24" s="18">
        <v>0</v>
      </c>
      <c r="BY24" s="20">
        <v>0</v>
      </c>
      <c r="BZ24" s="19">
        <v>3</v>
      </c>
      <c r="CA24" s="18">
        <v>3</v>
      </c>
      <c r="CB24" s="18">
        <v>0</v>
      </c>
      <c r="CC24" s="20">
        <v>0</v>
      </c>
      <c r="CD24" s="19">
        <v>0</v>
      </c>
      <c r="CE24" s="18">
        <v>0</v>
      </c>
      <c r="CF24" s="18">
        <v>0</v>
      </c>
      <c r="CG24" s="20">
        <v>0</v>
      </c>
      <c r="CH24" s="19">
        <v>0</v>
      </c>
      <c r="CI24" s="18">
        <v>0</v>
      </c>
      <c r="CJ24" s="18">
        <v>0</v>
      </c>
      <c r="CK24" s="20">
        <v>0</v>
      </c>
      <c r="CL24" s="19">
        <v>0</v>
      </c>
      <c r="CM24" s="18">
        <v>0</v>
      </c>
      <c r="CN24" s="18">
        <v>0</v>
      </c>
      <c r="CO24" s="20">
        <v>0</v>
      </c>
      <c r="CP24" s="19">
        <v>0</v>
      </c>
      <c r="CQ24" s="18">
        <v>0</v>
      </c>
      <c r="CR24" s="18">
        <v>2</v>
      </c>
      <c r="CS24" s="18">
        <v>1</v>
      </c>
      <c r="CT24" s="19">
        <v>0</v>
      </c>
      <c r="CU24" s="18">
        <v>0</v>
      </c>
      <c r="CV24" s="18">
        <v>0</v>
      </c>
      <c r="CW24" s="20">
        <v>0</v>
      </c>
      <c r="CX24" s="19">
        <v>0</v>
      </c>
      <c r="CY24" s="18">
        <v>0</v>
      </c>
      <c r="CZ24" s="18">
        <v>0</v>
      </c>
      <c r="DA24" s="18">
        <v>0</v>
      </c>
      <c r="DB24" s="19">
        <v>0</v>
      </c>
      <c r="DC24" s="18">
        <v>0</v>
      </c>
      <c r="DD24" s="18">
        <v>0</v>
      </c>
      <c r="DE24" s="20">
        <v>0</v>
      </c>
      <c r="DF24" s="18">
        <v>0</v>
      </c>
      <c r="DG24" s="18">
        <v>1</v>
      </c>
      <c r="DH24" s="18">
        <v>0</v>
      </c>
      <c r="DI24" s="18">
        <v>3</v>
      </c>
      <c r="DJ24" s="19">
        <v>4</v>
      </c>
      <c r="DK24" s="18">
        <v>3</v>
      </c>
      <c r="DL24" s="18">
        <v>1</v>
      </c>
      <c r="DM24" s="20">
        <v>4</v>
      </c>
      <c r="DN24" s="18">
        <v>4</v>
      </c>
      <c r="DO24" s="18">
        <v>5</v>
      </c>
      <c r="DP24" s="18">
        <v>1</v>
      </c>
      <c r="DQ24" s="18">
        <v>0</v>
      </c>
      <c r="DR24" s="19">
        <v>0</v>
      </c>
      <c r="DS24" s="18">
        <v>0</v>
      </c>
      <c r="DT24" s="18">
        <v>0</v>
      </c>
      <c r="DU24" s="20">
        <v>0</v>
      </c>
      <c r="DV24" s="18">
        <v>1</v>
      </c>
      <c r="DW24" s="18">
        <v>0</v>
      </c>
      <c r="DX24" s="18">
        <v>0</v>
      </c>
      <c r="DY24" s="20">
        <v>0</v>
      </c>
      <c r="DZ24" s="19">
        <v>0</v>
      </c>
      <c r="EA24" s="18">
        <v>0</v>
      </c>
      <c r="EB24" s="18">
        <v>0</v>
      </c>
      <c r="EC24" s="20">
        <v>0</v>
      </c>
      <c r="ED24" s="19">
        <v>0</v>
      </c>
      <c r="EE24" s="18">
        <v>0</v>
      </c>
      <c r="EF24" s="18">
        <v>0</v>
      </c>
      <c r="EG24" s="20">
        <v>0</v>
      </c>
      <c r="EH24" s="19">
        <v>106</v>
      </c>
      <c r="EI24" s="18">
        <v>51</v>
      </c>
      <c r="EJ24" s="18">
        <v>26</v>
      </c>
      <c r="EK24" s="18">
        <v>12</v>
      </c>
      <c r="EL24" s="20">
        <v>17</v>
      </c>
      <c r="EM24" s="81">
        <v>48.113207547169814</v>
      </c>
      <c r="EN24" s="81">
        <v>24.528301886792452</v>
      </c>
      <c r="EO24" s="81">
        <v>11.320754716981131</v>
      </c>
      <c r="EP24" s="82">
        <v>16.037735849056602</v>
      </c>
      <c r="EQ24" s="18">
        <v>106</v>
      </c>
      <c r="ER24" s="140">
        <v>7.0631970260223049</v>
      </c>
      <c r="ES24" s="100">
        <v>5.5762081784386615</v>
      </c>
      <c r="ET24" s="141">
        <v>87.360594795539029</v>
      </c>
      <c r="EU24" s="18" t="s">
        <v>229</v>
      </c>
      <c r="EV24" s="19">
        <v>70</v>
      </c>
      <c r="EW24" s="18">
        <v>10</v>
      </c>
      <c r="EX24" s="20">
        <v>26</v>
      </c>
      <c r="EY24" s="148">
        <v>106</v>
      </c>
      <c r="EZ24" s="81">
        <v>66.037735849056602</v>
      </c>
      <c r="FA24" s="81">
        <v>9.433962264150944</v>
      </c>
      <c r="FB24" s="82">
        <v>24.528301886792452</v>
      </c>
    </row>
    <row r="25" spans="1:158" x14ac:dyDescent="0.3">
      <c r="A25" s="19" t="s">
        <v>231</v>
      </c>
      <c r="B25" s="93">
        <v>188</v>
      </c>
      <c r="C25" s="18" t="s">
        <v>232</v>
      </c>
      <c r="D25" s="18" t="s">
        <v>210</v>
      </c>
      <c r="E25" s="18"/>
      <c r="F25" s="18"/>
      <c r="G25" s="20"/>
      <c r="H25" s="19">
        <v>32</v>
      </c>
      <c r="I25" s="18">
        <v>6</v>
      </c>
      <c r="J25" s="18">
        <v>76</v>
      </c>
      <c r="K25" s="19">
        <v>204</v>
      </c>
      <c r="L25" s="18">
        <v>7</v>
      </c>
      <c r="M25" s="18">
        <v>2</v>
      </c>
      <c r="N25" s="20">
        <v>37</v>
      </c>
      <c r="O25" s="19">
        <v>66</v>
      </c>
      <c r="P25" s="18">
        <v>7</v>
      </c>
      <c r="Q25" s="18">
        <v>0</v>
      </c>
      <c r="R25" s="20">
        <v>63</v>
      </c>
      <c r="S25" s="18">
        <v>500</v>
      </c>
      <c r="T25" s="19">
        <v>10</v>
      </c>
      <c r="U25" s="18">
        <v>220</v>
      </c>
      <c r="V25" s="18">
        <v>81</v>
      </c>
      <c r="W25" s="20">
        <v>0</v>
      </c>
      <c r="X25" s="18">
        <v>811</v>
      </c>
      <c r="Y25" s="99">
        <v>22.8</v>
      </c>
      <c r="Z25" s="100">
        <v>27.2</v>
      </c>
      <c r="AA25" s="149">
        <v>50</v>
      </c>
      <c r="AB25" s="18">
        <v>31</v>
      </c>
      <c r="AC25" s="18">
        <v>18</v>
      </c>
      <c r="AD25" s="18">
        <v>8</v>
      </c>
      <c r="AE25" s="18">
        <v>20</v>
      </c>
      <c r="AF25" s="18">
        <v>0</v>
      </c>
      <c r="AG25" s="19">
        <v>33</v>
      </c>
      <c r="AH25" s="18">
        <v>0</v>
      </c>
      <c r="AI25" s="18">
        <v>0</v>
      </c>
      <c r="AJ25" s="18">
        <v>0</v>
      </c>
      <c r="AK25" s="20">
        <v>0</v>
      </c>
      <c r="AL25" s="19">
        <v>0</v>
      </c>
      <c r="AM25" s="18">
        <v>0</v>
      </c>
      <c r="AN25" s="18">
        <v>0</v>
      </c>
      <c r="AO25" s="18">
        <v>0</v>
      </c>
      <c r="AP25" s="19">
        <v>0</v>
      </c>
      <c r="AQ25" s="18">
        <v>0</v>
      </c>
      <c r="AR25" s="18">
        <v>0</v>
      </c>
      <c r="AS25" s="20">
        <v>0</v>
      </c>
      <c r="AT25" s="19">
        <v>0</v>
      </c>
      <c r="AU25" s="18">
        <v>0</v>
      </c>
      <c r="AV25" s="18">
        <v>0</v>
      </c>
      <c r="AW25" s="20">
        <v>0</v>
      </c>
      <c r="AX25" s="19">
        <v>0</v>
      </c>
      <c r="AY25" s="18">
        <v>0</v>
      </c>
      <c r="AZ25" s="18">
        <v>0</v>
      </c>
      <c r="BA25" s="20">
        <v>0</v>
      </c>
      <c r="BB25" s="19">
        <v>0</v>
      </c>
      <c r="BC25" s="18">
        <v>0</v>
      </c>
      <c r="BD25" s="18">
        <v>0</v>
      </c>
      <c r="BE25" s="18">
        <v>0</v>
      </c>
      <c r="BF25" s="19">
        <v>0</v>
      </c>
      <c r="BG25" s="18">
        <v>0</v>
      </c>
      <c r="BH25" s="18">
        <v>0</v>
      </c>
      <c r="BI25" s="20">
        <v>0</v>
      </c>
      <c r="BJ25" s="19">
        <v>0</v>
      </c>
      <c r="BK25" s="18">
        <v>0</v>
      </c>
      <c r="BL25" s="18">
        <v>0</v>
      </c>
      <c r="BM25" s="20">
        <v>0</v>
      </c>
      <c r="BN25" s="19">
        <v>9</v>
      </c>
      <c r="BO25" s="18">
        <v>0</v>
      </c>
      <c r="BP25" s="18">
        <v>0</v>
      </c>
      <c r="BQ25" s="20">
        <v>0</v>
      </c>
      <c r="BR25" s="19">
        <v>0</v>
      </c>
      <c r="BS25" s="18">
        <v>0</v>
      </c>
      <c r="BT25" s="18">
        <v>0</v>
      </c>
      <c r="BU25" s="20">
        <v>0</v>
      </c>
      <c r="BV25" s="19">
        <v>0</v>
      </c>
      <c r="BW25" s="18">
        <v>0</v>
      </c>
      <c r="BX25" s="18">
        <v>0</v>
      </c>
      <c r="BY25" s="20">
        <v>0</v>
      </c>
      <c r="BZ25" s="19">
        <v>4</v>
      </c>
      <c r="CA25" s="18">
        <v>0</v>
      </c>
      <c r="CB25" s="18">
        <v>0</v>
      </c>
      <c r="CC25" s="20">
        <v>0</v>
      </c>
      <c r="CD25" s="19">
        <v>0</v>
      </c>
      <c r="CE25" s="18">
        <v>0</v>
      </c>
      <c r="CF25" s="18">
        <v>0</v>
      </c>
      <c r="CG25" s="20">
        <v>0</v>
      </c>
      <c r="CH25" s="19">
        <v>0</v>
      </c>
      <c r="CI25" s="18">
        <v>0</v>
      </c>
      <c r="CJ25" s="18">
        <v>0</v>
      </c>
      <c r="CK25" s="20">
        <v>0</v>
      </c>
      <c r="CL25" s="19">
        <v>0</v>
      </c>
      <c r="CM25" s="18">
        <v>0</v>
      </c>
      <c r="CN25" s="18">
        <v>0</v>
      </c>
      <c r="CO25" s="20">
        <v>0</v>
      </c>
      <c r="CP25" s="19">
        <v>0</v>
      </c>
      <c r="CQ25" s="18">
        <v>0</v>
      </c>
      <c r="CR25" s="18">
        <v>0</v>
      </c>
      <c r="CS25" s="18">
        <v>0</v>
      </c>
      <c r="CT25" s="19">
        <v>0</v>
      </c>
      <c r="CU25" s="18">
        <v>0</v>
      </c>
      <c r="CV25" s="18">
        <v>0</v>
      </c>
      <c r="CW25" s="20">
        <v>0</v>
      </c>
      <c r="CX25" s="19">
        <v>0</v>
      </c>
      <c r="CY25" s="18">
        <v>0</v>
      </c>
      <c r="CZ25" s="18">
        <v>0</v>
      </c>
      <c r="DA25" s="18">
        <v>2</v>
      </c>
      <c r="DB25" s="19">
        <v>5</v>
      </c>
      <c r="DC25" s="18">
        <v>0</v>
      </c>
      <c r="DD25" s="18">
        <v>0</v>
      </c>
      <c r="DE25" s="20">
        <v>0</v>
      </c>
      <c r="DF25" s="18">
        <v>0</v>
      </c>
      <c r="DG25" s="18">
        <v>3</v>
      </c>
      <c r="DH25" s="18">
        <v>1</v>
      </c>
      <c r="DI25" s="18">
        <v>6</v>
      </c>
      <c r="DJ25" s="19">
        <v>34</v>
      </c>
      <c r="DK25" s="18">
        <v>9</v>
      </c>
      <c r="DL25" s="18">
        <v>3</v>
      </c>
      <c r="DM25" s="20">
        <v>1</v>
      </c>
      <c r="DN25" s="18">
        <v>13</v>
      </c>
      <c r="DO25" s="18">
        <v>1</v>
      </c>
      <c r="DP25" s="18">
        <v>0</v>
      </c>
      <c r="DQ25" s="18">
        <v>2</v>
      </c>
      <c r="DR25" s="19">
        <v>0</v>
      </c>
      <c r="DS25" s="18">
        <v>0</v>
      </c>
      <c r="DT25" s="18">
        <v>0</v>
      </c>
      <c r="DU25" s="20">
        <v>0</v>
      </c>
      <c r="DV25" s="18">
        <v>1</v>
      </c>
      <c r="DW25" s="18">
        <v>0</v>
      </c>
      <c r="DX25" s="18">
        <v>0</v>
      </c>
      <c r="DY25" s="20">
        <v>0</v>
      </c>
      <c r="DZ25" s="19">
        <v>0</v>
      </c>
      <c r="EA25" s="18">
        <v>0</v>
      </c>
      <c r="EB25" s="18">
        <v>0</v>
      </c>
      <c r="EC25" s="20">
        <v>0</v>
      </c>
      <c r="ED25" s="19">
        <v>0</v>
      </c>
      <c r="EE25" s="18">
        <v>0</v>
      </c>
      <c r="EF25" s="18">
        <v>0</v>
      </c>
      <c r="EG25" s="20">
        <v>0</v>
      </c>
      <c r="EH25" s="19">
        <v>204</v>
      </c>
      <c r="EI25" s="18">
        <v>130</v>
      </c>
      <c r="EJ25" s="18">
        <v>31</v>
      </c>
      <c r="EK25" s="18">
        <v>12</v>
      </c>
      <c r="EL25" s="20">
        <v>31</v>
      </c>
      <c r="EM25" s="81">
        <v>63.725490196078432</v>
      </c>
      <c r="EN25" s="81">
        <v>15.196078431372548</v>
      </c>
      <c r="EO25" s="81">
        <v>5.882352941176471</v>
      </c>
      <c r="EP25" s="82">
        <v>15.196078431372548</v>
      </c>
      <c r="EQ25" s="18">
        <v>204</v>
      </c>
      <c r="ER25" s="140">
        <v>28.07017543859649</v>
      </c>
      <c r="ES25" s="100">
        <v>5.2631578947368425</v>
      </c>
      <c r="ET25" s="141">
        <v>66.666666666666671</v>
      </c>
      <c r="EU25" s="18" t="s">
        <v>231</v>
      </c>
      <c r="EV25" s="19">
        <v>119</v>
      </c>
      <c r="EW25" s="18">
        <v>12</v>
      </c>
      <c r="EX25" s="20">
        <v>73</v>
      </c>
      <c r="EY25" s="148">
        <v>204</v>
      </c>
      <c r="EZ25" s="81">
        <v>58.333333333333336</v>
      </c>
      <c r="FA25" s="81">
        <v>5.882352941176471</v>
      </c>
      <c r="FB25" s="82">
        <v>35.784313725490193</v>
      </c>
    </row>
    <row r="26" spans="1:158" x14ac:dyDescent="0.3">
      <c r="A26" s="19" t="s">
        <v>233</v>
      </c>
      <c r="B26" s="93">
        <v>248</v>
      </c>
      <c r="C26" s="18" t="s">
        <v>234</v>
      </c>
      <c r="D26" s="18" t="s">
        <v>210</v>
      </c>
      <c r="E26" s="18"/>
      <c r="F26" s="18"/>
      <c r="G26" s="20"/>
      <c r="H26" s="19">
        <v>30</v>
      </c>
      <c r="I26" s="18">
        <v>13</v>
      </c>
      <c r="J26" s="18">
        <v>155</v>
      </c>
      <c r="K26" s="19">
        <v>169</v>
      </c>
      <c r="L26" s="18">
        <v>0</v>
      </c>
      <c r="M26" s="18">
        <v>1</v>
      </c>
      <c r="N26" s="20">
        <v>11</v>
      </c>
      <c r="O26" s="19">
        <v>41</v>
      </c>
      <c r="P26" s="18">
        <v>5</v>
      </c>
      <c r="Q26" s="18">
        <v>0</v>
      </c>
      <c r="R26" s="20">
        <v>75</v>
      </c>
      <c r="S26" s="18">
        <v>500</v>
      </c>
      <c r="T26" s="19">
        <v>0</v>
      </c>
      <c r="U26" s="18">
        <v>13</v>
      </c>
      <c r="V26" s="18">
        <v>0</v>
      </c>
      <c r="W26" s="20">
        <v>0</v>
      </c>
      <c r="X26" s="18">
        <v>513</v>
      </c>
      <c r="Y26" s="99">
        <v>39.6</v>
      </c>
      <c r="Z26" s="100">
        <v>24.2</v>
      </c>
      <c r="AA26" s="149">
        <v>36.200000000000003</v>
      </c>
      <c r="AB26" s="18">
        <v>24</v>
      </c>
      <c r="AC26" s="18">
        <v>30</v>
      </c>
      <c r="AD26" s="18">
        <v>11</v>
      </c>
      <c r="AE26" s="18">
        <v>1</v>
      </c>
      <c r="AF26" s="18">
        <v>0</v>
      </c>
      <c r="AG26" s="19">
        <v>16</v>
      </c>
      <c r="AH26" s="18">
        <v>7</v>
      </c>
      <c r="AI26" s="18">
        <v>0</v>
      </c>
      <c r="AJ26" s="18">
        <v>0</v>
      </c>
      <c r="AK26" s="20">
        <v>0</v>
      </c>
      <c r="AL26" s="19">
        <v>0</v>
      </c>
      <c r="AM26" s="18">
        <v>0</v>
      </c>
      <c r="AN26" s="18">
        <v>0</v>
      </c>
      <c r="AO26" s="18">
        <v>0</v>
      </c>
      <c r="AP26" s="19">
        <v>0</v>
      </c>
      <c r="AQ26" s="18">
        <v>0</v>
      </c>
      <c r="AR26" s="18">
        <v>0</v>
      </c>
      <c r="AS26" s="20">
        <v>0</v>
      </c>
      <c r="AT26" s="19">
        <v>0</v>
      </c>
      <c r="AU26" s="18">
        <v>0</v>
      </c>
      <c r="AV26" s="18">
        <v>0</v>
      </c>
      <c r="AW26" s="20">
        <v>0</v>
      </c>
      <c r="AX26" s="19">
        <v>0</v>
      </c>
      <c r="AY26" s="18">
        <v>0</v>
      </c>
      <c r="AZ26" s="18">
        <v>0</v>
      </c>
      <c r="BA26" s="20">
        <v>0</v>
      </c>
      <c r="BB26" s="19">
        <v>0</v>
      </c>
      <c r="BC26" s="18">
        <v>0</v>
      </c>
      <c r="BD26" s="18">
        <v>0</v>
      </c>
      <c r="BE26" s="18">
        <v>0</v>
      </c>
      <c r="BF26" s="19">
        <v>0</v>
      </c>
      <c r="BG26" s="18">
        <v>0</v>
      </c>
      <c r="BH26" s="18">
        <v>0</v>
      </c>
      <c r="BI26" s="20">
        <v>0</v>
      </c>
      <c r="BJ26" s="19">
        <v>0</v>
      </c>
      <c r="BK26" s="18">
        <v>0</v>
      </c>
      <c r="BL26" s="18">
        <v>0</v>
      </c>
      <c r="BM26" s="20">
        <v>0</v>
      </c>
      <c r="BN26" s="19">
        <v>3</v>
      </c>
      <c r="BO26" s="18">
        <v>0</v>
      </c>
      <c r="BP26" s="18">
        <v>1</v>
      </c>
      <c r="BQ26" s="20">
        <v>2</v>
      </c>
      <c r="BR26" s="19">
        <v>0</v>
      </c>
      <c r="BS26" s="18">
        <v>0</v>
      </c>
      <c r="BT26" s="18">
        <v>0</v>
      </c>
      <c r="BU26" s="20">
        <v>0</v>
      </c>
      <c r="BV26" s="19">
        <v>0</v>
      </c>
      <c r="BW26" s="18">
        <v>0</v>
      </c>
      <c r="BX26" s="18">
        <v>0</v>
      </c>
      <c r="BY26" s="20">
        <v>0</v>
      </c>
      <c r="BZ26" s="19">
        <v>14</v>
      </c>
      <c r="CA26" s="18">
        <v>0</v>
      </c>
      <c r="CB26" s="18">
        <v>1</v>
      </c>
      <c r="CC26" s="20">
        <v>1</v>
      </c>
      <c r="CD26" s="19">
        <v>0</v>
      </c>
      <c r="CE26" s="18">
        <v>0</v>
      </c>
      <c r="CF26" s="18">
        <v>0</v>
      </c>
      <c r="CG26" s="20">
        <v>0</v>
      </c>
      <c r="CH26" s="19">
        <v>0</v>
      </c>
      <c r="CI26" s="18">
        <v>0</v>
      </c>
      <c r="CJ26" s="18">
        <v>0</v>
      </c>
      <c r="CK26" s="20">
        <v>0</v>
      </c>
      <c r="CL26" s="19">
        <v>0</v>
      </c>
      <c r="CM26" s="18">
        <v>2</v>
      </c>
      <c r="CN26" s="18">
        <v>0</v>
      </c>
      <c r="CO26" s="20">
        <v>0</v>
      </c>
      <c r="CP26" s="19">
        <v>0</v>
      </c>
      <c r="CQ26" s="18">
        <v>1</v>
      </c>
      <c r="CR26" s="18">
        <v>0</v>
      </c>
      <c r="CS26" s="18">
        <v>0</v>
      </c>
      <c r="CT26" s="19">
        <v>0</v>
      </c>
      <c r="CU26" s="18">
        <v>0</v>
      </c>
      <c r="CV26" s="18">
        <v>0</v>
      </c>
      <c r="CW26" s="20">
        <v>0</v>
      </c>
      <c r="CX26" s="19">
        <v>5</v>
      </c>
      <c r="CY26" s="18">
        <v>0</v>
      </c>
      <c r="CZ26" s="18">
        <v>0</v>
      </c>
      <c r="DA26" s="18">
        <v>1</v>
      </c>
      <c r="DB26" s="19">
        <v>1</v>
      </c>
      <c r="DC26" s="18">
        <v>0</v>
      </c>
      <c r="DD26" s="18">
        <v>0</v>
      </c>
      <c r="DE26" s="20">
        <v>0</v>
      </c>
      <c r="DF26" s="18">
        <v>0</v>
      </c>
      <c r="DG26" s="18">
        <v>3</v>
      </c>
      <c r="DH26" s="18">
        <v>0</v>
      </c>
      <c r="DI26" s="18">
        <v>11</v>
      </c>
      <c r="DJ26" s="19">
        <v>4</v>
      </c>
      <c r="DK26" s="18">
        <v>8</v>
      </c>
      <c r="DL26" s="18">
        <v>5</v>
      </c>
      <c r="DM26" s="20">
        <v>4</v>
      </c>
      <c r="DN26" s="18">
        <v>5</v>
      </c>
      <c r="DO26" s="18">
        <v>8</v>
      </c>
      <c r="DP26" s="18">
        <v>0</v>
      </c>
      <c r="DQ26" s="18">
        <v>0</v>
      </c>
      <c r="DR26" s="19">
        <v>0</v>
      </c>
      <c r="DS26" s="18">
        <v>0</v>
      </c>
      <c r="DT26" s="18">
        <v>0</v>
      </c>
      <c r="DU26" s="20">
        <v>0</v>
      </c>
      <c r="DV26" s="18">
        <v>0</v>
      </c>
      <c r="DW26" s="18">
        <v>0</v>
      </c>
      <c r="DX26" s="18">
        <v>0</v>
      </c>
      <c r="DY26" s="20">
        <v>0</v>
      </c>
      <c r="DZ26" s="19">
        <v>0</v>
      </c>
      <c r="EA26" s="18">
        <v>0</v>
      </c>
      <c r="EB26" s="18">
        <v>0</v>
      </c>
      <c r="EC26" s="20">
        <v>0</v>
      </c>
      <c r="ED26" s="19">
        <v>0</v>
      </c>
      <c r="EE26" s="18">
        <v>0</v>
      </c>
      <c r="EF26" s="18">
        <v>0</v>
      </c>
      <c r="EG26" s="20">
        <v>0</v>
      </c>
      <c r="EH26" s="19">
        <v>169</v>
      </c>
      <c r="EI26" s="18">
        <v>72</v>
      </c>
      <c r="EJ26" s="18">
        <v>59</v>
      </c>
      <c r="EK26" s="18">
        <v>18</v>
      </c>
      <c r="EL26" s="20">
        <v>20</v>
      </c>
      <c r="EM26" s="81">
        <v>42.603550295857985</v>
      </c>
      <c r="EN26" s="81">
        <v>34.911242603550299</v>
      </c>
      <c r="EO26" s="81">
        <v>10.650887573964496</v>
      </c>
      <c r="EP26" s="82">
        <v>11.834319526627219</v>
      </c>
      <c r="EQ26" s="18">
        <v>169</v>
      </c>
      <c r="ER26" s="140">
        <v>15.151515151515152</v>
      </c>
      <c r="ES26" s="100">
        <v>6.5656565656565657</v>
      </c>
      <c r="ET26" s="141">
        <v>78.282828282828277</v>
      </c>
      <c r="EU26" s="18" t="s">
        <v>233</v>
      </c>
      <c r="EV26" s="19">
        <v>95</v>
      </c>
      <c r="EW26" s="18">
        <v>26</v>
      </c>
      <c r="EX26" s="20">
        <v>48</v>
      </c>
      <c r="EY26" s="148">
        <v>169</v>
      </c>
      <c r="EZ26" s="81">
        <v>56.213017751479292</v>
      </c>
      <c r="FA26" s="81">
        <v>15.384615384615385</v>
      </c>
      <c r="FB26" s="82">
        <v>28.402366863905325</v>
      </c>
    </row>
    <row r="27" spans="1:158" x14ac:dyDescent="0.3">
      <c r="A27" s="19" t="s">
        <v>356</v>
      </c>
      <c r="B27" s="93"/>
      <c r="C27" s="18" t="s">
        <v>235</v>
      </c>
      <c r="D27" s="18" t="s">
        <v>236</v>
      </c>
      <c r="E27" s="18"/>
      <c r="F27" s="18"/>
      <c r="G27" s="20"/>
      <c r="H27" s="19">
        <v>22</v>
      </c>
      <c r="I27" s="18">
        <v>9</v>
      </c>
      <c r="J27" s="18">
        <v>157</v>
      </c>
      <c r="K27" s="19">
        <v>215</v>
      </c>
      <c r="L27" s="18">
        <v>7</v>
      </c>
      <c r="M27" s="18">
        <v>0</v>
      </c>
      <c r="N27" s="20">
        <v>29</v>
      </c>
      <c r="O27" s="19">
        <v>20</v>
      </c>
      <c r="P27" s="18">
        <v>1</v>
      </c>
      <c r="Q27" s="18">
        <v>0</v>
      </c>
      <c r="R27" s="20">
        <v>40</v>
      </c>
      <c r="S27" s="18">
        <v>500</v>
      </c>
      <c r="T27" s="19">
        <v>0</v>
      </c>
      <c r="U27" s="18">
        <v>17</v>
      </c>
      <c r="V27" s="18">
        <v>0</v>
      </c>
      <c r="W27" s="20">
        <v>1</v>
      </c>
      <c r="X27" s="18">
        <v>518</v>
      </c>
      <c r="Y27" s="99">
        <v>37.6</v>
      </c>
      <c r="Z27" s="100">
        <v>12.2</v>
      </c>
      <c r="AA27" s="149">
        <v>50.2</v>
      </c>
      <c r="AB27" s="18">
        <v>25</v>
      </c>
      <c r="AC27" s="18">
        <v>2</v>
      </c>
      <c r="AD27" s="18">
        <v>6</v>
      </c>
      <c r="AE27" s="18">
        <v>25</v>
      </c>
      <c r="AF27" s="18">
        <v>0</v>
      </c>
      <c r="AG27" s="19">
        <v>57</v>
      </c>
      <c r="AH27" s="18">
        <v>0</v>
      </c>
      <c r="AI27" s="18">
        <v>3</v>
      </c>
      <c r="AJ27" s="18">
        <v>0</v>
      </c>
      <c r="AK27" s="20">
        <v>0</v>
      </c>
      <c r="AL27" s="19">
        <v>0</v>
      </c>
      <c r="AM27" s="18">
        <v>0</v>
      </c>
      <c r="AN27" s="18">
        <v>0</v>
      </c>
      <c r="AO27" s="18">
        <v>0</v>
      </c>
      <c r="AP27" s="19">
        <v>0</v>
      </c>
      <c r="AQ27" s="18">
        <v>0</v>
      </c>
      <c r="AR27" s="18">
        <v>0</v>
      </c>
      <c r="AS27" s="20">
        <v>0</v>
      </c>
      <c r="AT27" s="19">
        <v>0</v>
      </c>
      <c r="AU27" s="18">
        <v>0</v>
      </c>
      <c r="AV27" s="18">
        <v>0</v>
      </c>
      <c r="AW27" s="20">
        <v>0</v>
      </c>
      <c r="AX27" s="19">
        <v>0</v>
      </c>
      <c r="AY27" s="18">
        <v>0</v>
      </c>
      <c r="AZ27" s="18">
        <v>0</v>
      </c>
      <c r="BA27" s="20">
        <v>0</v>
      </c>
      <c r="BB27" s="19">
        <v>0</v>
      </c>
      <c r="BC27" s="18">
        <v>0</v>
      </c>
      <c r="BD27" s="18">
        <v>0</v>
      </c>
      <c r="BE27" s="18">
        <v>0</v>
      </c>
      <c r="BF27" s="19">
        <v>0</v>
      </c>
      <c r="BG27" s="18">
        <v>0</v>
      </c>
      <c r="BH27" s="18">
        <v>0</v>
      </c>
      <c r="BI27" s="20">
        <v>0</v>
      </c>
      <c r="BJ27" s="19">
        <v>2</v>
      </c>
      <c r="BK27" s="18">
        <v>0</v>
      </c>
      <c r="BL27" s="18">
        <v>0</v>
      </c>
      <c r="BM27" s="20">
        <v>0</v>
      </c>
      <c r="BN27" s="19">
        <v>4</v>
      </c>
      <c r="BO27" s="18">
        <v>0</v>
      </c>
      <c r="BP27" s="18">
        <v>1</v>
      </c>
      <c r="BQ27" s="20">
        <v>0</v>
      </c>
      <c r="BR27" s="19">
        <v>0</v>
      </c>
      <c r="BS27" s="18">
        <v>0</v>
      </c>
      <c r="BT27" s="18">
        <v>0</v>
      </c>
      <c r="BU27" s="20">
        <v>0</v>
      </c>
      <c r="BV27" s="19">
        <v>0</v>
      </c>
      <c r="BW27" s="18">
        <v>0</v>
      </c>
      <c r="BX27" s="18">
        <v>0</v>
      </c>
      <c r="BY27" s="20">
        <v>0</v>
      </c>
      <c r="BZ27" s="19">
        <v>10</v>
      </c>
      <c r="CA27" s="18">
        <v>12</v>
      </c>
      <c r="CB27" s="18">
        <v>0</v>
      </c>
      <c r="CC27" s="20">
        <v>0</v>
      </c>
      <c r="CD27" s="19">
        <v>0</v>
      </c>
      <c r="CE27" s="18">
        <v>0</v>
      </c>
      <c r="CF27" s="18">
        <v>0</v>
      </c>
      <c r="CG27" s="20">
        <v>0</v>
      </c>
      <c r="CH27" s="19">
        <v>0</v>
      </c>
      <c r="CI27" s="18">
        <v>0</v>
      </c>
      <c r="CJ27" s="18">
        <v>0</v>
      </c>
      <c r="CK27" s="20">
        <v>0</v>
      </c>
      <c r="CL27" s="19">
        <v>0</v>
      </c>
      <c r="CM27" s="18">
        <v>0</v>
      </c>
      <c r="CN27" s="18">
        <v>0</v>
      </c>
      <c r="CO27" s="20">
        <v>0</v>
      </c>
      <c r="CP27" s="19">
        <v>0</v>
      </c>
      <c r="CQ27" s="18">
        <v>1</v>
      </c>
      <c r="CR27" s="18">
        <v>0</v>
      </c>
      <c r="CS27" s="18">
        <v>6</v>
      </c>
      <c r="CT27" s="19">
        <v>0</v>
      </c>
      <c r="CU27" s="18">
        <v>0</v>
      </c>
      <c r="CV27" s="18">
        <v>0</v>
      </c>
      <c r="CW27" s="20">
        <v>0</v>
      </c>
      <c r="CX27" s="19">
        <v>0</v>
      </c>
      <c r="CY27" s="18">
        <v>0</v>
      </c>
      <c r="CZ27" s="18">
        <v>0</v>
      </c>
      <c r="DA27" s="18">
        <v>4</v>
      </c>
      <c r="DB27" s="19">
        <v>0</v>
      </c>
      <c r="DC27" s="18">
        <v>0</v>
      </c>
      <c r="DD27" s="18">
        <v>0</v>
      </c>
      <c r="DE27" s="20">
        <v>0</v>
      </c>
      <c r="DF27" s="18">
        <v>0</v>
      </c>
      <c r="DG27" s="18">
        <v>8</v>
      </c>
      <c r="DH27" s="18">
        <v>0</v>
      </c>
      <c r="DI27" s="18">
        <v>7</v>
      </c>
      <c r="DJ27" s="19">
        <v>24</v>
      </c>
      <c r="DK27" s="18">
        <v>0</v>
      </c>
      <c r="DL27" s="18">
        <v>1</v>
      </c>
      <c r="DM27" s="20">
        <v>0</v>
      </c>
      <c r="DN27" s="18">
        <v>13</v>
      </c>
      <c r="DO27" s="18">
        <v>4</v>
      </c>
      <c r="DP27" s="18">
        <v>0</v>
      </c>
      <c r="DQ27" s="18">
        <v>0</v>
      </c>
      <c r="DR27" s="19">
        <v>0</v>
      </c>
      <c r="DS27" s="18">
        <v>0</v>
      </c>
      <c r="DT27" s="18">
        <v>0</v>
      </c>
      <c r="DU27" s="20">
        <v>0</v>
      </c>
      <c r="DV27" s="18">
        <v>0</v>
      </c>
      <c r="DW27" s="18">
        <v>0</v>
      </c>
      <c r="DX27" s="18">
        <v>0</v>
      </c>
      <c r="DY27" s="20">
        <v>0</v>
      </c>
      <c r="DZ27" s="19">
        <v>0</v>
      </c>
      <c r="EA27" s="18">
        <v>0</v>
      </c>
      <c r="EB27" s="18">
        <v>0</v>
      </c>
      <c r="EC27" s="20">
        <v>0</v>
      </c>
      <c r="ED27" s="19">
        <v>0</v>
      </c>
      <c r="EE27" s="18">
        <v>0</v>
      </c>
      <c r="EF27" s="18">
        <v>0</v>
      </c>
      <c r="EG27" s="20">
        <v>0</v>
      </c>
      <c r="EH27" s="19">
        <v>215</v>
      </c>
      <c r="EI27" s="18">
        <v>135</v>
      </c>
      <c r="EJ27" s="18">
        <v>27</v>
      </c>
      <c r="EK27" s="18">
        <v>11</v>
      </c>
      <c r="EL27" s="20">
        <v>42</v>
      </c>
      <c r="EM27" s="81">
        <v>62.790697674418603</v>
      </c>
      <c r="EN27" s="81">
        <v>12.558139534883722</v>
      </c>
      <c r="EO27" s="81">
        <v>5.1162790697674412</v>
      </c>
      <c r="EP27" s="82">
        <v>19.534883720930232</v>
      </c>
      <c r="EQ27" s="18">
        <v>215</v>
      </c>
      <c r="ER27" s="140">
        <v>11.702127659574469</v>
      </c>
      <c r="ES27" s="100">
        <v>4.7872340425531918</v>
      </c>
      <c r="ET27" s="141">
        <v>83.510638297872347</v>
      </c>
      <c r="EU27" s="18" t="s">
        <v>356</v>
      </c>
      <c r="EV27" s="19">
        <v>125</v>
      </c>
      <c r="EW27" s="18">
        <v>33</v>
      </c>
      <c r="EX27" s="20">
        <v>57</v>
      </c>
      <c r="EY27" s="148">
        <v>215</v>
      </c>
      <c r="EZ27" s="81">
        <v>58.139534883720927</v>
      </c>
      <c r="FA27" s="81">
        <v>15.348837209302332</v>
      </c>
      <c r="FB27" s="82">
        <v>26.511627906976749</v>
      </c>
    </row>
    <row r="28" spans="1:158" x14ac:dyDescent="0.3">
      <c r="A28" s="19" t="s">
        <v>237</v>
      </c>
      <c r="B28" s="93"/>
      <c r="C28" s="18" t="s">
        <v>238</v>
      </c>
      <c r="D28" s="18" t="s">
        <v>236</v>
      </c>
      <c r="E28" s="18"/>
      <c r="F28" s="18"/>
      <c r="G28" s="20"/>
      <c r="H28" s="19">
        <v>38</v>
      </c>
      <c r="I28" s="18">
        <v>5</v>
      </c>
      <c r="J28" s="18">
        <v>94</v>
      </c>
      <c r="K28" s="19">
        <v>85</v>
      </c>
      <c r="L28" s="18">
        <v>2</v>
      </c>
      <c r="M28" s="18">
        <v>11</v>
      </c>
      <c r="N28" s="20">
        <v>57</v>
      </c>
      <c r="O28" s="19">
        <v>136</v>
      </c>
      <c r="P28" s="18">
        <v>32</v>
      </c>
      <c r="Q28" s="18">
        <v>1</v>
      </c>
      <c r="R28" s="20">
        <v>39</v>
      </c>
      <c r="S28" s="18">
        <v>500</v>
      </c>
      <c r="T28" s="19">
        <v>0</v>
      </c>
      <c r="U28" s="18">
        <v>43</v>
      </c>
      <c r="V28" s="18">
        <v>7</v>
      </c>
      <c r="W28" s="20">
        <v>9</v>
      </c>
      <c r="X28" s="18">
        <v>559</v>
      </c>
      <c r="Y28" s="99">
        <v>27.4</v>
      </c>
      <c r="Z28" s="100">
        <v>41.6</v>
      </c>
      <c r="AA28" s="149">
        <v>31</v>
      </c>
      <c r="AB28" s="18">
        <v>6</v>
      </c>
      <c r="AC28" s="18">
        <v>22</v>
      </c>
      <c r="AD28" s="18">
        <v>9</v>
      </c>
      <c r="AE28" s="18">
        <v>15</v>
      </c>
      <c r="AF28" s="18">
        <v>0</v>
      </c>
      <c r="AG28" s="19">
        <v>10</v>
      </c>
      <c r="AH28" s="18">
        <v>0</v>
      </c>
      <c r="AI28" s="18">
        <v>0</v>
      </c>
      <c r="AJ28" s="18">
        <v>0</v>
      </c>
      <c r="AK28" s="20">
        <v>0</v>
      </c>
      <c r="AL28" s="19">
        <v>0</v>
      </c>
      <c r="AM28" s="18">
        <v>0</v>
      </c>
      <c r="AN28" s="18">
        <v>0</v>
      </c>
      <c r="AO28" s="18">
        <v>0</v>
      </c>
      <c r="AP28" s="19">
        <v>0</v>
      </c>
      <c r="AQ28" s="18">
        <v>0</v>
      </c>
      <c r="AR28" s="18">
        <v>0</v>
      </c>
      <c r="AS28" s="20">
        <v>0</v>
      </c>
      <c r="AT28" s="19">
        <v>0</v>
      </c>
      <c r="AU28" s="18">
        <v>0</v>
      </c>
      <c r="AV28" s="18">
        <v>0</v>
      </c>
      <c r="AW28" s="20">
        <v>0</v>
      </c>
      <c r="AX28" s="19">
        <v>0</v>
      </c>
      <c r="AY28" s="18">
        <v>0</v>
      </c>
      <c r="AZ28" s="18">
        <v>0</v>
      </c>
      <c r="BA28" s="20">
        <v>0</v>
      </c>
      <c r="BB28" s="19">
        <v>0</v>
      </c>
      <c r="BC28" s="18">
        <v>0</v>
      </c>
      <c r="BD28" s="18">
        <v>0</v>
      </c>
      <c r="BE28" s="18">
        <v>0</v>
      </c>
      <c r="BF28" s="19">
        <v>0</v>
      </c>
      <c r="BG28" s="18">
        <v>0</v>
      </c>
      <c r="BH28" s="18">
        <v>0</v>
      </c>
      <c r="BI28" s="20">
        <v>0</v>
      </c>
      <c r="BJ28" s="19">
        <v>0</v>
      </c>
      <c r="BK28" s="18">
        <v>0</v>
      </c>
      <c r="BL28" s="18">
        <v>0</v>
      </c>
      <c r="BM28" s="20">
        <v>0</v>
      </c>
      <c r="BN28" s="19">
        <v>0</v>
      </c>
      <c r="BO28" s="18">
        <v>0</v>
      </c>
      <c r="BP28" s="18">
        <v>0</v>
      </c>
      <c r="BQ28" s="20">
        <v>0</v>
      </c>
      <c r="BR28" s="19">
        <v>0</v>
      </c>
      <c r="BS28" s="18">
        <v>0</v>
      </c>
      <c r="BT28" s="18">
        <v>0</v>
      </c>
      <c r="BU28" s="20">
        <v>0</v>
      </c>
      <c r="BV28" s="19">
        <v>0</v>
      </c>
      <c r="BW28" s="18">
        <v>0</v>
      </c>
      <c r="BX28" s="18">
        <v>0</v>
      </c>
      <c r="BY28" s="20">
        <v>0</v>
      </c>
      <c r="BZ28" s="19">
        <v>0</v>
      </c>
      <c r="CA28" s="18">
        <v>0</v>
      </c>
      <c r="CB28" s="18">
        <v>0</v>
      </c>
      <c r="CC28" s="20">
        <v>0</v>
      </c>
      <c r="CD28" s="19">
        <v>0</v>
      </c>
      <c r="CE28" s="18">
        <v>0</v>
      </c>
      <c r="CF28" s="18">
        <v>0</v>
      </c>
      <c r="CG28" s="20">
        <v>0</v>
      </c>
      <c r="CH28" s="19">
        <v>0</v>
      </c>
      <c r="CI28" s="18">
        <v>0</v>
      </c>
      <c r="CJ28" s="18">
        <v>0</v>
      </c>
      <c r="CK28" s="20">
        <v>0</v>
      </c>
      <c r="CL28" s="19">
        <v>0</v>
      </c>
      <c r="CM28" s="18">
        <v>0</v>
      </c>
      <c r="CN28" s="18">
        <v>0</v>
      </c>
      <c r="CO28" s="20">
        <v>0</v>
      </c>
      <c r="CP28" s="19">
        <v>0</v>
      </c>
      <c r="CQ28" s="18">
        <v>0</v>
      </c>
      <c r="CR28" s="18">
        <v>0</v>
      </c>
      <c r="CS28" s="18">
        <v>0</v>
      </c>
      <c r="CT28" s="19">
        <v>0</v>
      </c>
      <c r="CU28" s="18">
        <v>0</v>
      </c>
      <c r="CV28" s="18">
        <v>0</v>
      </c>
      <c r="CW28" s="20">
        <v>0</v>
      </c>
      <c r="CX28" s="19">
        <v>0</v>
      </c>
      <c r="CY28" s="18">
        <v>0</v>
      </c>
      <c r="CZ28" s="18">
        <v>0</v>
      </c>
      <c r="DA28" s="18">
        <v>0</v>
      </c>
      <c r="DB28" s="19">
        <v>1</v>
      </c>
      <c r="DC28" s="18">
        <v>0</v>
      </c>
      <c r="DD28" s="18">
        <v>0</v>
      </c>
      <c r="DE28" s="20">
        <v>0</v>
      </c>
      <c r="DF28" s="18">
        <v>0</v>
      </c>
      <c r="DG28" s="18">
        <v>0</v>
      </c>
      <c r="DH28" s="18">
        <v>0</v>
      </c>
      <c r="DI28" s="18">
        <v>0</v>
      </c>
      <c r="DJ28" s="19">
        <v>5</v>
      </c>
      <c r="DK28" s="18">
        <v>4</v>
      </c>
      <c r="DL28" s="18">
        <v>3</v>
      </c>
      <c r="DM28" s="20">
        <v>1</v>
      </c>
      <c r="DN28" s="18">
        <v>6</v>
      </c>
      <c r="DO28" s="18">
        <v>3</v>
      </c>
      <c r="DP28" s="18">
        <v>0</v>
      </c>
      <c r="DQ28" s="18">
        <v>0</v>
      </c>
      <c r="DR28" s="19">
        <v>0</v>
      </c>
      <c r="DS28" s="18">
        <v>0</v>
      </c>
      <c r="DT28" s="18">
        <v>0</v>
      </c>
      <c r="DU28" s="20">
        <v>0</v>
      </c>
      <c r="DV28" s="18">
        <v>0</v>
      </c>
      <c r="DW28" s="18">
        <v>0</v>
      </c>
      <c r="DX28" s="18">
        <v>0</v>
      </c>
      <c r="DY28" s="20">
        <v>0</v>
      </c>
      <c r="DZ28" s="19">
        <v>0</v>
      </c>
      <c r="EA28" s="18">
        <v>0</v>
      </c>
      <c r="EB28" s="18">
        <v>0</v>
      </c>
      <c r="EC28" s="20">
        <v>0</v>
      </c>
      <c r="ED28" s="19">
        <v>0</v>
      </c>
      <c r="EE28" s="18">
        <v>0</v>
      </c>
      <c r="EF28" s="18">
        <v>0</v>
      </c>
      <c r="EG28" s="20">
        <v>0</v>
      </c>
      <c r="EH28" s="19">
        <v>85</v>
      </c>
      <c r="EI28" s="18">
        <v>28</v>
      </c>
      <c r="EJ28" s="18">
        <v>29</v>
      </c>
      <c r="EK28" s="18">
        <v>12</v>
      </c>
      <c r="EL28" s="20">
        <v>16</v>
      </c>
      <c r="EM28" s="81">
        <v>32.941176470588225</v>
      </c>
      <c r="EN28" s="81">
        <v>34.117647058823515</v>
      </c>
      <c r="EO28" s="81">
        <v>14.117647058823531</v>
      </c>
      <c r="EP28" s="82">
        <v>18.823529411764707</v>
      </c>
      <c r="EQ28" s="18">
        <v>85</v>
      </c>
      <c r="ER28" s="140">
        <v>27.737226277372255</v>
      </c>
      <c r="ES28" s="100">
        <v>3.6496350364963499</v>
      </c>
      <c r="ET28" s="141">
        <v>68.613138686131379</v>
      </c>
      <c r="EU28" s="18" t="s">
        <v>237</v>
      </c>
      <c r="EV28" s="19">
        <v>62</v>
      </c>
      <c r="EW28" s="18">
        <v>1</v>
      </c>
      <c r="EX28" s="20">
        <v>22</v>
      </c>
      <c r="EY28" s="148">
        <v>85</v>
      </c>
      <c r="EZ28" s="81">
        <v>72.941176470588232</v>
      </c>
      <c r="FA28" s="81">
        <v>1.1764705882352942</v>
      </c>
      <c r="FB28" s="82">
        <v>25.882352941176467</v>
      </c>
    </row>
    <row r="29" spans="1:158" x14ac:dyDescent="0.3">
      <c r="A29" s="19" t="s">
        <v>239</v>
      </c>
      <c r="B29" s="93"/>
      <c r="C29" s="18" t="s">
        <v>240</v>
      </c>
      <c r="D29" s="18"/>
      <c r="E29" s="18"/>
      <c r="F29" s="18"/>
      <c r="G29" s="20"/>
      <c r="H29" s="19">
        <v>10</v>
      </c>
      <c r="I29" s="18">
        <v>7</v>
      </c>
      <c r="J29" s="18">
        <v>109</v>
      </c>
      <c r="K29" s="19">
        <v>247</v>
      </c>
      <c r="L29" s="18">
        <v>2</v>
      </c>
      <c r="M29" s="18">
        <v>1</v>
      </c>
      <c r="N29" s="20">
        <v>18</v>
      </c>
      <c r="O29" s="19">
        <v>1</v>
      </c>
      <c r="P29" s="18">
        <v>0</v>
      </c>
      <c r="Q29" s="18">
        <v>0</v>
      </c>
      <c r="R29" s="20">
        <v>105</v>
      </c>
      <c r="S29" s="18">
        <v>500</v>
      </c>
      <c r="T29" s="19">
        <v>2</v>
      </c>
      <c r="U29" s="18">
        <v>46</v>
      </c>
      <c r="V29" s="18">
        <v>0</v>
      </c>
      <c r="W29" s="20">
        <v>3</v>
      </c>
      <c r="X29" s="18">
        <v>551</v>
      </c>
      <c r="Y29" s="99">
        <v>25.2</v>
      </c>
      <c r="Z29" s="100">
        <v>21.2</v>
      </c>
      <c r="AA29" s="149">
        <v>53.6</v>
      </c>
      <c r="AB29" s="18">
        <v>22</v>
      </c>
      <c r="AC29" s="18">
        <v>27</v>
      </c>
      <c r="AD29" s="18">
        <v>3</v>
      </c>
      <c r="AE29" s="18">
        <v>5</v>
      </c>
      <c r="AF29" s="18">
        <v>0</v>
      </c>
      <c r="AG29" s="19">
        <v>34</v>
      </c>
      <c r="AH29" s="18">
        <v>4</v>
      </c>
      <c r="AI29" s="18">
        <v>0</v>
      </c>
      <c r="AJ29" s="18">
        <v>1</v>
      </c>
      <c r="AK29" s="20">
        <v>0</v>
      </c>
      <c r="AL29" s="19">
        <v>0</v>
      </c>
      <c r="AM29" s="18">
        <v>0</v>
      </c>
      <c r="AN29" s="18">
        <v>0</v>
      </c>
      <c r="AO29" s="18">
        <v>0</v>
      </c>
      <c r="AP29" s="19">
        <v>0</v>
      </c>
      <c r="AQ29" s="18">
        <v>0</v>
      </c>
      <c r="AR29" s="18">
        <v>0</v>
      </c>
      <c r="AS29" s="20">
        <v>0</v>
      </c>
      <c r="AT29" s="19">
        <v>0</v>
      </c>
      <c r="AU29" s="18">
        <v>0</v>
      </c>
      <c r="AV29" s="18">
        <v>0</v>
      </c>
      <c r="AW29" s="20">
        <v>0</v>
      </c>
      <c r="AX29" s="19">
        <v>0</v>
      </c>
      <c r="AY29" s="18">
        <v>0</v>
      </c>
      <c r="AZ29" s="18">
        <v>0</v>
      </c>
      <c r="BA29" s="20">
        <v>0</v>
      </c>
      <c r="BB29" s="19">
        <v>0</v>
      </c>
      <c r="BC29" s="18">
        <v>0</v>
      </c>
      <c r="BD29" s="18">
        <v>0</v>
      </c>
      <c r="BE29" s="18">
        <v>0</v>
      </c>
      <c r="BF29" s="19">
        <v>0</v>
      </c>
      <c r="BG29" s="18">
        <v>0</v>
      </c>
      <c r="BH29" s="18">
        <v>0</v>
      </c>
      <c r="BI29" s="20">
        <v>0</v>
      </c>
      <c r="BJ29" s="19">
        <v>0</v>
      </c>
      <c r="BK29" s="18">
        <v>0</v>
      </c>
      <c r="BL29" s="18">
        <v>0</v>
      </c>
      <c r="BM29" s="20">
        <v>0</v>
      </c>
      <c r="BN29" s="19">
        <v>7</v>
      </c>
      <c r="BO29" s="18">
        <v>0</v>
      </c>
      <c r="BP29" s="18">
        <v>0</v>
      </c>
      <c r="BQ29" s="20">
        <v>0</v>
      </c>
      <c r="BR29" s="19">
        <v>0</v>
      </c>
      <c r="BS29" s="18">
        <v>0</v>
      </c>
      <c r="BT29" s="18">
        <v>0</v>
      </c>
      <c r="BU29" s="20">
        <v>0</v>
      </c>
      <c r="BV29" s="19">
        <v>1</v>
      </c>
      <c r="BW29" s="18">
        <v>0</v>
      </c>
      <c r="BX29" s="18">
        <v>0</v>
      </c>
      <c r="BY29" s="20">
        <v>0</v>
      </c>
      <c r="BZ29" s="19">
        <v>0</v>
      </c>
      <c r="CA29" s="18">
        <v>0</v>
      </c>
      <c r="CB29" s="18">
        <v>0</v>
      </c>
      <c r="CC29" s="20">
        <v>0</v>
      </c>
      <c r="CD29" s="19">
        <v>0</v>
      </c>
      <c r="CE29" s="18">
        <v>0</v>
      </c>
      <c r="CF29" s="18">
        <v>0</v>
      </c>
      <c r="CG29" s="20">
        <v>0</v>
      </c>
      <c r="CH29" s="19">
        <v>0</v>
      </c>
      <c r="CI29" s="18">
        <v>0</v>
      </c>
      <c r="CJ29" s="18">
        <v>0</v>
      </c>
      <c r="CK29" s="20">
        <v>0</v>
      </c>
      <c r="CL29" s="19">
        <v>11</v>
      </c>
      <c r="CM29" s="18">
        <v>0</v>
      </c>
      <c r="CN29" s="18">
        <v>0</v>
      </c>
      <c r="CO29" s="20">
        <v>0</v>
      </c>
      <c r="CP29" s="19">
        <v>0</v>
      </c>
      <c r="CQ29" s="18">
        <v>7</v>
      </c>
      <c r="CR29" s="18">
        <v>0</v>
      </c>
      <c r="CS29" s="18">
        <v>0</v>
      </c>
      <c r="CT29" s="19">
        <v>2</v>
      </c>
      <c r="CU29" s="18">
        <v>0</v>
      </c>
      <c r="CV29" s="18">
        <v>0</v>
      </c>
      <c r="CW29" s="20">
        <v>0</v>
      </c>
      <c r="CX29" s="19">
        <v>0</v>
      </c>
      <c r="CY29" s="18">
        <v>0</v>
      </c>
      <c r="CZ29" s="18">
        <v>4</v>
      </c>
      <c r="DA29" s="18">
        <v>3</v>
      </c>
      <c r="DB29" s="19">
        <v>1</v>
      </c>
      <c r="DC29" s="18">
        <v>0</v>
      </c>
      <c r="DD29" s="18">
        <v>0</v>
      </c>
      <c r="DE29" s="20">
        <v>0</v>
      </c>
      <c r="DF29" s="18">
        <v>0</v>
      </c>
      <c r="DG29" s="18">
        <v>9</v>
      </c>
      <c r="DH29" s="18">
        <v>6</v>
      </c>
      <c r="DI29" s="18">
        <v>11</v>
      </c>
      <c r="DJ29" s="19">
        <v>17</v>
      </c>
      <c r="DK29" s="18">
        <v>15</v>
      </c>
      <c r="DL29" s="18">
        <v>0</v>
      </c>
      <c r="DM29" s="20">
        <v>1</v>
      </c>
      <c r="DN29" s="18">
        <v>50</v>
      </c>
      <c r="DO29" s="18">
        <v>5</v>
      </c>
      <c r="DP29" s="18">
        <v>0</v>
      </c>
      <c r="DQ29" s="18">
        <v>1</v>
      </c>
      <c r="DR29" s="19">
        <v>0</v>
      </c>
      <c r="DS29" s="18">
        <v>0</v>
      </c>
      <c r="DT29" s="18">
        <v>0</v>
      </c>
      <c r="DU29" s="20">
        <v>0</v>
      </c>
      <c r="DV29" s="18">
        <v>0</v>
      </c>
      <c r="DW29" s="18">
        <v>0</v>
      </c>
      <c r="DX29" s="18">
        <v>0</v>
      </c>
      <c r="DY29" s="20">
        <v>0</v>
      </c>
      <c r="DZ29" s="19">
        <v>0</v>
      </c>
      <c r="EA29" s="18">
        <v>0</v>
      </c>
      <c r="EB29" s="18">
        <v>0</v>
      </c>
      <c r="EC29" s="20">
        <v>0</v>
      </c>
      <c r="ED29" s="19">
        <v>0</v>
      </c>
      <c r="EE29" s="18">
        <v>0</v>
      </c>
      <c r="EF29" s="18">
        <v>0</v>
      </c>
      <c r="EG29" s="20">
        <v>0</v>
      </c>
      <c r="EH29" s="71">
        <v>247</v>
      </c>
      <c r="EI29" s="72">
        <v>145</v>
      </c>
      <c r="EJ29" s="72">
        <v>67</v>
      </c>
      <c r="EK29" s="72">
        <v>13</v>
      </c>
      <c r="EL29" s="102">
        <v>22</v>
      </c>
      <c r="EM29" s="81">
        <v>58.704453441295549</v>
      </c>
      <c r="EN29" s="81">
        <v>27.125506072874494</v>
      </c>
      <c r="EO29" s="81">
        <v>5.2631578947368425</v>
      </c>
      <c r="EP29" s="82">
        <v>8.9068825910931171</v>
      </c>
      <c r="EQ29" s="18">
        <v>247</v>
      </c>
      <c r="ER29" s="140">
        <v>7.9365079365079367</v>
      </c>
      <c r="ES29" s="100">
        <v>5.5555555555555554</v>
      </c>
      <c r="ET29" s="141">
        <v>86.507936507936506</v>
      </c>
      <c r="EU29" s="18" t="s">
        <v>239</v>
      </c>
      <c r="EV29" s="71">
        <v>103</v>
      </c>
      <c r="EW29" s="72">
        <v>29</v>
      </c>
      <c r="EX29" s="102">
        <v>115</v>
      </c>
      <c r="EY29" s="151">
        <v>247</v>
      </c>
      <c r="EZ29" s="81">
        <v>41.700404858299592</v>
      </c>
      <c r="FA29" s="81">
        <v>11.740890688259109</v>
      </c>
      <c r="FB29" s="82">
        <v>46.558704453441294</v>
      </c>
    </row>
    <row r="30" spans="1:158" s="162" customFormat="1" x14ac:dyDescent="0.3">
      <c r="A30" s="152" t="s">
        <v>217</v>
      </c>
      <c r="B30" s="155"/>
      <c r="C30" s="153"/>
      <c r="D30" s="153"/>
      <c r="E30" s="153"/>
      <c r="F30" s="153"/>
      <c r="G30" s="154"/>
      <c r="H30" s="155">
        <v>168</v>
      </c>
      <c r="I30" s="153">
        <v>74</v>
      </c>
      <c r="J30" s="153">
        <v>1064</v>
      </c>
      <c r="K30" s="155">
        <v>1146</v>
      </c>
      <c r="L30" s="153">
        <v>18</v>
      </c>
      <c r="M30" s="153">
        <v>18</v>
      </c>
      <c r="N30" s="154">
        <v>176</v>
      </c>
      <c r="O30" s="155">
        <v>323</v>
      </c>
      <c r="P30" s="153">
        <v>51</v>
      </c>
      <c r="Q30" s="153">
        <v>1</v>
      </c>
      <c r="R30" s="154">
        <v>461</v>
      </c>
      <c r="S30" s="153">
        <v>3500</v>
      </c>
      <c r="T30" s="155">
        <v>12</v>
      </c>
      <c r="U30" s="153">
        <v>350</v>
      </c>
      <c r="V30" s="153">
        <v>88</v>
      </c>
      <c r="W30" s="154">
        <v>15</v>
      </c>
      <c r="X30" s="153" t="s">
        <v>218</v>
      </c>
      <c r="Y30" s="183">
        <v>37.31428571428571</v>
      </c>
      <c r="Z30" s="160">
        <v>23.885714285714283</v>
      </c>
      <c r="AA30" s="184">
        <v>38.800000000000004</v>
      </c>
      <c r="AB30" s="153">
        <v>135</v>
      </c>
      <c r="AC30" s="153">
        <v>128</v>
      </c>
      <c r="AD30" s="153">
        <v>55</v>
      </c>
      <c r="AE30" s="153">
        <v>86</v>
      </c>
      <c r="AF30" s="153">
        <v>0</v>
      </c>
      <c r="AG30" s="155">
        <v>181</v>
      </c>
      <c r="AH30" s="153">
        <v>14</v>
      </c>
      <c r="AI30" s="153">
        <v>10</v>
      </c>
      <c r="AJ30" s="153">
        <v>3</v>
      </c>
      <c r="AK30" s="154">
        <v>0</v>
      </c>
      <c r="AL30" s="155">
        <v>0</v>
      </c>
      <c r="AM30" s="153">
        <v>0</v>
      </c>
      <c r="AN30" s="153">
        <v>0</v>
      </c>
      <c r="AO30" s="153">
        <v>0</v>
      </c>
      <c r="AP30" s="155">
        <v>0</v>
      </c>
      <c r="AQ30" s="153">
        <v>0</v>
      </c>
      <c r="AR30" s="153">
        <v>0</v>
      </c>
      <c r="AS30" s="154">
        <v>0</v>
      </c>
      <c r="AT30" s="155">
        <v>0</v>
      </c>
      <c r="AU30" s="153">
        <v>0</v>
      </c>
      <c r="AV30" s="153">
        <v>0</v>
      </c>
      <c r="AW30" s="154">
        <v>0</v>
      </c>
      <c r="AX30" s="155">
        <v>0</v>
      </c>
      <c r="AY30" s="153">
        <v>0</v>
      </c>
      <c r="AZ30" s="153">
        <v>0</v>
      </c>
      <c r="BA30" s="154">
        <v>0</v>
      </c>
      <c r="BB30" s="155">
        <v>0</v>
      </c>
      <c r="BC30" s="153">
        <v>0</v>
      </c>
      <c r="BD30" s="153">
        <v>0</v>
      </c>
      <c r="BE30" s="153">
        <v>0</v>
      </c>
      <c r="BF30" s="155">
        <v>0</v>
      </c>
      <c r="BG30" s="153">
        <v>0</v>
      </c>
      <c r="BH30" s="153">
        <v>0</v>
      </c>
      <c r="BI30" s="154">
        <v>0</v>
      </c>
      <c r="BJ30" s="155">
        <v>3</v>
      </c>
      <c r="BK30" s="153">
        <v>0</v>
      </c>
      <c r="BL30" s="153">
        <v>0</v>
      </c>
      <c r="BM30" s="154">
        <v>0</v>
      </c>
      <c r="BN30" s="155">
        <v>33</v>
      </c>
      <c r="BO30" s="153">
        <v>0</v>
      </c>
      <c r="BP30" s="153">
        <v>2</v>
      </c>
      <c r="BQ30" s="154">
        <v>2</v>
      </c>
      <c r="BR30" s="155">
        <v>0</v>
      </c>
      <c r="BS30" s="153">
        <v>0</v>
      </c>
      <c r="BT30" s="153">
        <v>0</v>
      </c>
      <c r="BU30" s="154">
        <v>0</v>
      </c>
      <c r="BV30" s="155">
        <v>1</v>
      </c>
      <c r="BW30" s="153">
        <v>0</v>
      </c>
      <c r="BX30" s="153">
        <v>0</v>
      </c>
      <c r="BY30" s="154">
        <v>0</v>
      </c>
      <c r="BZ30" s="155">
        <v>32</v>
      </c>
      <c r="CA30" s="153">
        <v>15</v>
      </c>
      <c r="CB30" s="153">
        <v>1</v>
      </c>
      <c r="CC30" s="154">
        <v>2</v>
      </c>
      <c r="CD30" s="155">
        <v>0</v>
      </c>
      <c r="CE30" s="153">
        <v>0</v>
      </c>
      <c r="CF30" s="153">
        <v>0</v>
      </c>
      <c r="CG30" s="154">
        <v>0</v>
      </c>
      <c r="CH30" s="155">
        <v>0</v>
      </c>
      <c r="CI30" s="153">
        <v>0</v>
      </c>
      <c r="CJ30" s="153">
        <v>0</v>
      </c>
      <c r="CK30" s="154">
        <v>0</v>
      </c>
      <c r="CL30" s="155">
        <v>11</v>
      </c>
      <c r="CM30" s="153">
        <v>4</v>
      </c>
      <c r="CN30" s="153">
        <v>0</v>
      </c>
      <c r="CO30" s="154">
        <v>0</v>
      </c>
      <c r="CP30" s="155">
        <v>0</v>
      </c>
      <c r="CQ30" s="153">
        <v>10</v>
      </c>
      <c r="CR30" s="153">
        <v>2</v>
      </c>
      <c r="CS30" s="153">
        <v>7</v>
      </c>
      <c r="CT30" s="155">
        <v>2</v>
      </c>
      <c r="CU30" s="153">
        <v>0</v>
      </c>
      <c r="CV30" s="153">
        <v>0</v>
      </c>
      <c r="CW30" s="154">
        <v>0</v>
      </c>
      <c r="CX30" s="155">
        <v>5</v>
      </c>
      <c r="CY30" s="153">
        <v>2</v>
      </c>
      <c r="CZ30" s="153">
        <v>4</v>
      </c>
      <c r="DA30" s="153">
        <v>11</v>
      </c>
      <c r="DB30" s="155">
        <v>9</v>
      </c>
      <c r="DC30" s="153">
        <v>0</v>
      </c>
      <c r="DD30" s="153">
        <v>0</v>
      </c>
      <c r="DE30" s="154">
        <v>0</v>
      </c>
      <c r="DF30" s="153">
        <v>0</v>
      </c>
      <c r="DG30" s="153">
        <v>25</v>
      </c>
      <c r="DH30" s="153">
        <v>7</v>
      </c>
      <c r="DI30" s="153">
        <v>41</v>
      </c>
      <c r="DJ30" s="155">
        <v>97</v>
      </c>
      <c r="DK30" s="153">
        <v>44</v>
      </c>
      <c r="DL30" s="153">
        <v>13</v>
      </c>
      <c r="DM30" s="154">
        <v>12</v>
      </c>
      <c r="DN30" s="153">
        <v>98</v>
      </c>
      <c r="DO30" s="153">
        <v>28</v>
      </c>
      <c r="DP30" s="153">
        <v>6</v>
      </c>
      <c r="DQ30" s="153">
        <v>3</v>
      </c>
      <c r="DR30" s="155">
        <v>0</v>
      </c>
      <c r="DS30" s="153">
        <v>0</v>
      </c>
      <c r="DT30" s="153">
        <v>0</v>
      </c>
      <c r="DU30" s="154">
        <v>0</v>
      </c>
      <c r="DV30" s="153">
        <v>2</v>
      </c>
      <c r="DW30" s="153">
        <v>0</v>
      </c>
      <c r="DX30" s="153">
        <v>0</v>
      </c>
      <c r="DY30" s="154">
        <v>0</v>
      </c>
      <c r="DZ30" s="155">
        <v>0</v>
      </c>
      <c r="EA30" s="153">
        <v>0</v>
      </c>
      <c r="EB30" s="153">
        <v>0</v>
      </c>
      <c r="EC30" s="154">
        <v>0</v>
      </c>
      <c r="ED30" s="155">
        <v>0</v>
      </c>
      <c r="EE30" s="153">
        <v>0</v>
      </c>
      <c r="EF30" s="153">
        <v>0</v>
      </c>
      <c r="EG30" s="154">
        <v>0</v>
      </c>
      <c r="EH30" s="153"/>
      <c r="EI30" s="153"/>
      <c r="EJ30" s="153"/>
      <c r="EK30" s="153"/>
      <c r="EL30" s="159" t="s">
        <v>218</v>
      </c>
      <c r="EM30" s="160">
        <v>49.839796517915509</v>
      </c>
      <c r="EN30" s="160">
        <v>24.895749845947194</v>
      </c>
      <c r="EO30" s="160">
        <v>10.097773226969037</v>
      </c>
      <c r="EP30" s="160">
        <v>15.166680409168253</v>
      </c>
      <c r="EQ30" s="159" t="s">
        <v>218</v>
      </c>
      <c r="ER30" s="160">
        <v>14.837875578804629</v>
      </c>
      <c r="ES30" s="160">
        <v>5.4759648346828911</v>
      </c>
      <c r="ET30" s="161">
        <v>79.686159586512488</v>
      </c>
      <c r="EU30" s="153"/>
      <c r="EV30" s="153"/>
      <c r="EW30" s="153"/>
      <c r="EX30" s="153"/>
      <c r="EY30" s="159" t="s">
        <v>218</v>
      </c>
      <c r="EZ30" s="160">
        <v>59.766457592354001</v>
      </c>
      <c r="FA30" s="160">
        <v>9.4953041536770773</v>
      </c>
      <c r="FB30" s="161">
        <v>30.738238253968923</v>
      </c>
    </row>
    <row r="31" spans="1:158" x14ac:dyDescent="0.3">
      <c r="A31" s="163" t="s">
        <v>219</v>
      </c>
      <c r="B31" s="19"/>
      <c r="C31" s="18"/>
      <c r="D31" s="18"/>
      <c r="E31" s="18"/>
      <c r="F31" s="18"/>
      <c r="G31" s="20"/>
      <c r="H31" s="167">
        <v>4.8</v>
      </c>
      <c r="I31" s="168">
        <v>2.1142857142857143</v>
      </c>
      <c r="J31" s="168">
        <v>30.4</v>
      </c>
      <c r="K31" s="167">
        <v>32.74285714285714</v>
      </c>
      <c r="L31" s="168">
        <v>0.51428571428571423</v>
      </c>
      <c r="M31" s="168">
        <v>0.51428571428571423</v>
      </c>
      <c r="N31" s="169">
        <v>5.0285714285714285</v>
      </c>
      <c r="O31" s="167">
        <v>9.2285714285714278</v>
      </c>
      <c r="P31" s="168">
        <v>1.4571428571428571</v>
      </c>
      <c r="Q31" s="168">
        <v>2.8571428571428571E-2</v>
      </c>
      <c r="R31" s="169">
        <v>13.171428571428571</v>
      </c>
      <c r="S31" s="168">
        <v>100</v>
      </c>
      <c r="T31" s="167">
        <v>0.3026481715006305</v>
      </c>
      <c r="U31" s="168">
        <v>8.827238335435057</v>
      </c>
      <c r="V31" s="168">
        <v>2.2194199243379571</v>
      </c>
      <c r="W31" s="169">
        <v>0.37831021437578816</v>
      </c>
      <c r="X31" s="18" t="s">
        <v>220</v>
      </c>
      <c r="Y31" s="185">
        <v>54.8</v>
      </c>
      <c r="Z31" s="186">
        <v>41.6</v>
      </c>
      <c r="AA31" s="187">
        <v>53.6</v>
      </c>
      <c r="AB31" s="22">
        <v>11.780104712041885</v>
      </c>
      <c r="AC31" s="22">
        <v>11.169284467713787</v>
      </c>
      <c r="AD31" s="22">
        <v>4.7993019197207678</v>
      </c>
      <c r="AE31" s="22">
        <v>7.504363001745201</v>
      </c>
      <c r="AF31" s="22">
        <v>0</v>
      </c>
      <c r="AG31" s="114">
        <v>15.794066317626527</v>
      </c>
      <c r="AH31" s="22">
        <v>1.2216404886561956</v>
      </c>
      <c r="AI31" s="22">
        <v>0.87260034904013961</v>
      </c>
      <c r="AJ31" s="22">
        <v>0.26178010471204188</v>
      </c>
      <c r="AK31" s="119">
        <v>0</v>
      </c>
      <c r="AL31" s="114">
        <v>0</v>
      </c>
      <c r="AM31" s="22">
        <v>0</v>
      </c>
      <c r="AN31" s="22">
        <v>0</v>
      </c>
      <c r="AO31" s="22">
        <v>0</v>
      </c>
      <c r="AP31" s="114">
        <v>0</v>
      </c>
      <c r="AQ31" s="22">
        <v>0</v>
      </c>
      <c r="AR31" s="22">
        <v>0</v>
      </c>
      <c r="AS31" s="119">
        <v>0</v>
      </c>
      <c r="AT31" s="114">
        <v>0</v>
      </c>
      <c r="AU31" s="22">
        <v>0</v>
      </c>
      <c r="AV31" s="22">
        <v>0</v>
      </c>
      <c r="AW31" s="119">
        <v>0</v>
      </c>
      <c r="AX31" s="114">
        <v>0</v>
      </c>
      <c r="AY31" s="22">
        <v>0</v>
      </c>
      <c r="AZ31" s="22">
        <v>0</v>
      </c>
      <c r="BA31" s="119">
        <v>0</v>
      </c>
      <c r="BB31" s="114">
        <v>0</v>
      </c>
      <c r="BC31" s="22">
        <v>0</v>
      </c>
      <c r="BD31" s="22">
        <v>0</v>
      </c>
      <c r="BE31" s="22">
        <v>0</v>
      </c>
      <c r="BF31" s="114">
        <v>0</v>
      </c>
      <c r="BG31" s="22">
        <v>0</v>
      </c>
      <c r="BH31" s="22">
        <v>0</v>
      </c>
      <c r="BI31" s="119">
        <v>0</v>
      </c>
      <c r="BJ31" s="114">
        <v>0.26178010471204188</v>
      </c>
      <c r="BK31" s="22">
        <v>0</v>
      </c>
      <c r="BL31" s="22">
        <v>0</v>
      </c>
      <c r="BM31" s="119">
        <v>0</v>
      </c>
      <c r="BN31" s="114">
        <v>2.8795811518324608</v>
      </c>
      <c r="BO31" s="22">
        <v>0</v>
      </c>
      <c r="BP31" s="22">
        <v>0.17452006980802792</v>
      </c>
      <c r="BQ31" s="119">
        <v>0.17452006980802792</v>
      </c>
      <c r="BR31" s="114">
        <v>0</v>
      </c>
      <c r="BS31" s="22">
        <v>0</v>
      </c>
      <c r="BT31" s="22">
        <v>0</v>
      </c>
      <c r="BU31" s="119">
        <v>0</v>
      </c>
      <c r="BV31" s="114">
        <v>8.7260034904013961E-2</v>
      </c>
      <c r="BW31" s="22">
        <v>0</v>
      </c>
      <c r="BX31" s="22">
        <v>0</v>
      </c>
      <c r="BY31" s="119">
        <v>0</v>
      </c>
      <c r="BZ31" s="114">
        <v>2.7923211169284468</v>
      </c>
      <c r="CA31" s="22">
        <v>1.3089005235602094</v>
      </c>
      <c r="CB31" s="22">
        <v>8.7260034904013961E-2</v>
      </c>
      <c r="CC31" s="119">
        <v>0.17452006980802792</v>
      </c>
      <c r="CD31" s="114">
        <v>0</v>
      </c>
      <c r="CE31" s="22">
        <v>0</v>
      </c>
      <c r="CF31" s="22">
        <v>0</v>
      </c>
      <c r="CG31" s="119">
        <v>0</v>
      </c>
      <c r="CH31" s="114">
        <v>0</v>
      </c>
      <c r="CI31" s="22">
        <v>0</v>
      </c>
      <c r="CJ31" s="22">
        <v>0</v>
      </c>
      <c r="CK31" s="119">
        <v>0</v>
      </c>
      <c r="CL31" s="114">
        <v>0.95986038394415363</v>
      </c>
      <c r="CM31" s="22">
        <v>0.34904013961605584</v>
      </c>
      <c r="CN31" s="22">
        <v>0</v>
      </c>
      <c r="CO31" s="119">
        <v>0</v>
      </c>
      <c r="CP31" s="114">
        <v>0</v>
      </c>
      <c r="CQ31" s="22">
        <v>0.87260034904013961</v>
      </c>
      <c r="CR31" s="22">
        <v>0.17452006980802792</v>
      </c>
      <c r="CS31" s="22">
        <v>0.61082024432809778</v>
      </c>
      <c r="CT31" s="114">
        <v>0.17452006980802792</v>
      </c>
      <c r="CU31" s="22">
        <v>0</v>
      </c>
      <c r="CV31" s="22">
        <v>0</v>
      </c>
      <c r="CW31" s="119">
        <v>0</v>
      </c>
      <c r="CX31" s="114">
        <v>0.43630017452006981</v>
      </c>
      <c r="CY31" s="22">
        <v>0.17452006980802792</v>
      </c>
      <c r="CZ31" s="22">
        <v>0.34904013961605584</v>
      </c>
      <c r="DA31" s="22">
        <v>0.95986038394415363</v>
      </c>
      <c r="DB31" s="114">
        <v>0.78534031413612571</v>
      </c>
      <c r="DC31" s="22">
        <v>0</v>
      </c>
      <c r="DD31" s="22">
        <v>0</v>
      </c>
      <c r="DE31" s="119">
        <v>0</v>
      </c>
      <c r="DF31" s="22">
        <v>0</v>
      </c>
      <c r="DG31" s="22">
        <v>2.1815008726003491</v>
      </c>
      <c r="DH31" s="22">
        <v>0.61082024432809778</v>
      </c>
      <c r="DI31" s="22">
        <v>3.5776614310645725</v>
      </c>
      <c r="DJ31" s="114">
        <v>8.4642233856893547</v>
      </c>
      <c r="DK31" s="22">
        <v>3.8394415357766145</v>
      </c>
      <c r="DL31" s="22">
        <v>1.1343804537521816</v>
      </c>
      <c r="DM31" s="119">
        <v>1.0471204188481675</v>
      </c>
      <c r="DN31" s="22">
        <v>8.5514834205933674</v>
      </c>
      <c r="DO31" s="22">
        <v>2.4432809773123911</v>
      </c>
      <c r="DP31" s="22">
        <v>0.52356020942408377</v>
      </c>
      <c r="DQ31" s="22">
        <v>0.26178010471204188</v>
      </c>
      <c r="DR31" s="114">
        <v>0</v>
      </c>
      <c r="DS31" s="22">
        <v>0</v>
      </c>
      <c r="DT31" s="22">
        <v>0</v>
      </c>
      <c r="DU31" s="119">
        <v>0</v>
      </c>
      <c r="DV31" s="22">
        <v>0.17452006980802792</v>
      </c>
      <c r="DW31" s="22">
        <v>0</v>
      </c>
      <c r="DX31" s="22">
        <v>0</v>
      </c>
      <c r="DY31" s="119">
        <v>0</v>
      </c>
      <c r="DZ31" s="114">
        <v>0</v>
      </c>
      <c r="EA31" s="22">
        <v>0</v>
      </c>
      <c r="EB31" s="22">
        <v>0</v>
      </c>
      <c r="EC31" s="119">
        <v>0</v>
      </c>
      <c r="ED31" s="114">
        <v>0</v>
      </c>
      <c r="EE31" s="22">
        <v>0</v>
      </c>
      <c r="EF31" s="22">
        <v>0</v>
      </c>
      <c r="EG31" s="119">
        <v>0</v>
      </c>
      <c r="EH31" s="18"/>
      <c r="EI31" s="18"/>
      <c r="EJ31" s="18"/>
      <c r="EK31" s="18"/>
      <c r="EL31" s="120" t="s">
        <v>221</v>
      </c>
      <c r="EM31" s="81">
        <v>63.725490196078432</v>
      </c>
      <c r="EN31" s="81">
        <v>34.911242603550299</v>
      </c>
      <c r="EO31" s="81">
        <v>18.333333333333332</v>
      </c>
      <c r="EP31" s="81">
        <v>19.534883720930232</v>
      </c>
      <c r="EQ31" s="120" t="s">
        <v>221</v>
      </c>
      <c r="ER31" s="81">
        <v>28.07017543859649</v>
      </c>
      <c r="ES31" s="81">
        <v>6.9343065693430654</v>
      </c>
      <c r="ET31" s="82">
        <v>87.360594795539029</v>
      </c>
      <c r="EU31" s="18"/>
      <c r="EV31" s="18"/>
      <c r="EW31" s="18"/>
      <c r="EX31" s="18"/>
      <c r="EY31" s="120" t="s">
        <v>221</v>
      </c>
      <c r="EZ31" s="81">
        <v>72.941176470588232</v>
      </c>
      <c r="FA31" s="81">
        <v>15.384615384615385</v>
      </c>
      <c r="FB31" s="82">
        <v>46.558704453441294</v>
      </c>
    </row>
    <row r="32" spans="1:158" x14ac:dyDescent="0.3">
      <c r="A32" s="19"/>
      <c r="B32" s="19"/>
      <c r="C32" s="18"/>
      <c r="D32" s="18"/>
      <c r="E32" s="18"/>
      <c r="F32" s="18"/>
      <c r="G32" s="20"/>
      <c r="H32" s="19"/>
      <c r="I32" s="18"/>
      <c r="J32" s="18"/>
      <c r="K32" s="19"/>
      <c r="L32" s="18"/>
      <c r="M32" s="18"/>
      <c r="N32" s="20"/>
      <c r="O32" s="19"/>
      <c r="P32" s="18"/>
      <c r="Q32" s="18"/>
      <c r="R32" s="20"/>
      <c r="S32" s="18"/>
      <c r="T32" s="19"/>
      <c r="U32" s="18"/>
      <c r="V32" s="18"/>
      <c r="W32" s="20"/>
      <c r="X32" s="18" t="s">
        <v>222</v>
      </c>
      <c r="Y32" s="185">
        <v>22.8</v>
      </c>
      <c r="Z32" s="186">
        <v>12.2</v>
      </c>
      <c r="AA32" s="187">
        <v>23.8</v>
      </c>
      <c r="AB32" s="18"/>
      <c r="AC32" s="18"/>
      <c r="AD32" s="18"/>
      <c r="AE32" s="18"/>
      <c r="AF32" s="22">
        <v>35.253054101221636</v>
      </c>
      <c r="AG32" s="19"/>
      <c r="AH32" s="18"/>
      <c r="AI32" s="18"/>
      <c r="AJ32" s="18"/>
      <c r="AK32" s="119">
        <v>18.150087260034905</v>
      </c>
      <c r="AL32" s="19"/>
      <c r="AM32" s="18"/>
      <c r="AN32" s="18"/>
      <c r="AO32" s="22">
        <v>0</v>
      </c>
      <c r="AP32" s="19"/>
      <c r="AQ32" s="18"/>
      <c r="AR32" s="18"/>
      <c r="AS32" s="119">
        <v>0</v>
      </c>
      <c r="AT32" s="19"/>
      <c r="AU32" s="18"/>
      <c r="AV32" s="18"/>
      <c r="AW32" s="119">
        <v>0</v>
      </c>
      <c r="AX32" s="19"/>
      <c r="AY32" s="18"/>
      <c r="AZ32" s="18"/>
      <c r="BA32" s="119">
        <v>0</v>
      </c>
      <c r="BB32" s="19"/>
      <c r="BC32" s="18"/>
      <c r="BD32" s="18"/>
      <c r="BE32" s="22">
        <v>0</v>
      </c>
      <c r="BF32" s="19"/>
      <c r="BG32" s="18"/>
      <c r="BH32" s="18"/>
      <c r="BI32" s="119">
        <v>0</v>
      </c>
      <c r="BJ32" s="19"/>
      <c r="BK32" s="18"/>
      <c r="BL32" s="18"/>
      <c r="BM32" s="119">
        <v>0.26178010471204188</v>
      </c>
      <c r="BN32" s="19"/>
      <c r="BO32" s="18"/>
      <c r="BP32" s="18"/>
      <c r="BQ32" s="119">
        <v>3.2286212914485168</v>
      </c>
      <c r="BR32" s="19"/>
      <c r="BS32" s="18"/>
      <c r="BT32" s="18"/>
      <c r="BU32" s="119">
        <v>0</v>
      </c>
      <c r="BV32" s="19"/>
      <c r="BW32" s="18"/>
      <c r="BX32" s="18"/>
      <c r="BY32" s="119">
        <v>8.7260034904013961E-2</v>
      </c>
      <c r="BZ32" s="19"/>
      <c r="CA32" s="18"/>
      <c r="CB32" s="18"/>
      <c r="CC32" s="119">
        <v>4.3630017452006982</v>
      </c>
      <c r="CD32" s="19"/>
      <c r="CE32" s="18"/>
      <c r="CF32" s="18"/>
      <c r="CG32" s="119">
        <v>0</v>
      </c>
      <c r="CH32" s="19"/>
      <c r="CI32" s="18"/>
      <c r="CJ32" s="18"/>
      <c r="CK32" s="119">
        <v>0</v>
      </c>
      <c r="CL32" s="19"/>
      <c r="CM32" s="18"/>
      <c r="CN32" s="18"/>
      <c r="CO32" s="119">
        <v>1.3089005235602094</v>
      </c>
      <c r="CP32" s="19"/>
      <c r="CQ32" s="18"/>
      <c r="CR32" s="18"/>
      <c r="CS32" s="22">
        <v>1.6579406631762654</v>
      </c>
      <c r="CT32" s="19"/>
      <c r="CU32" s="18"/>
      <c r="CV32" s="18"/>
      <c r="CW32" s="119">
        <v>0.17452006980802792</v>
      </c>
      <c r="CX32" s="19"/>
      <c r="CY32" s="18"/>
      <c r="CZ32" s="18"/>
      <c r="DA32" s="22">
        <v>1.919720767888307</v>
      </c>
      <c r="DB32" s="19"/>
      <c r="DC32" s="18"/>
      <c r="DD32" s="18"/>
      <c r="DE32" s="119">
        <v>0.78534031413612571</v>
      </c>
      <c r="DF32" s="18"/>
      <c r="DG32" s="18"/>
      <c r="DH32" s="18"/>
      <c r="DI32" s="22">
        <v>6.3699825479930192</v>
      </c>
      <c r="DJ32" s="19"/>
      <c r="DK32" s="18"/>
      <c r="DL32" s="18"/>
      <c r="DM32" s="119">
        <v>14.485165794066319</v>
      </c>
      <c r="DN32" s="18"/>
      <c r="DO32" s="18"/>
      <c r="DP32" s="18"/>
      <c r="DQ32" s="22">
        <v>11.780104712041883</v>
      </c>
      <c r="DR32" s="19"/>
      <c r="DS32" s="18"/>
      <c r="DT32" s="18"/>
      <c r="DU32" s="119">
        <v>0</v>
      </c>
      <c r="DV32" s="18"/>
      <c r="DW32" s="18"/>
      <c r="DX32" s="18"/>
      <c r="DY32" s="119">
        <v>0.17452006980802792</v>
      </c>
      <c r="DZ32" s="19"/>
      <c r="EA32" s="18"/>
      <c r="EB32" s="18"/>
      <c r="EC32" s="119">
        <v>0</v>
      </c>
      <c r="ED32" s="19"/>
      <c r="EE32" s="18"/>
      <c r="EF32" s="18"/>
      <c r="EG32" s="119">
        <v>0</v>
      </c>
      <c r="EH32" s="18"/>
      <c r="EI32" s="18"/>
      <c r="EJ32" s="18"/>
      <c r="EK32" s="18"/>
      <c r="EL32" s="120" t="s">
        <v>222</v>
      </c>
      <c r="EM32" s="81">
        <v>32.941176470588225</v>
      </c>
      <c r="EN32" s="81">
        <v>12.558139534883722</v>
      </c>
      <c r="EO32" s="81">
        <v>5.1162790697674412</v>
      </c>
      <c r="EP32" s="81">
        <v>8.9068825910931171</v>
      </c>
      <c r="EQ32" s="120" t="s">
        <v>222</v>
      </c>
      <c r="ER32" s="81">
        <v>6.2043795620437958</v>
      </c>
      <c r="ES32" s="81">
        <v>3.6496350364963499</v>
      </c>
      <c r="ET32" s="82">
        <v>66.666666666666671</v>
      </c>
      <c r="EU32" s="18"/>
      <c r="EV32" s="18"/>
      <c r="EW32" s="18"/>
      <c r="EX32" s="18"/>
      <c r="EY32" s="120" t="s">
        <v>222</v>
      </c>
      <c r="EZ32" s="81">
        <v>41.700404858299592</v>
      </c>
      <c r="FA32" s="81">
        <v>1.1764705882352942</v>
      </c>
      <c r="FB32" s="82">
        <v>24.528301886792452</v>
      </c>
    </row>
    <row r="33" spans="1:158" x14ac:dyDescent="0.3">
      <c r="A33" s="71"/>
      <c r="B33" s="71"/>
      <c r="C33" s="72"/>
      <c r="D33" s="72"/>
      <c r="E33" s="72"/>
      <c r="F33" s="72"/>
      <c r="G33" s="102"/>
      <c r="H33" s="71"/>
      <c r="I33" s="72"/>
      <c r="J33" s="72"/>
      <c r="K33" s="71"/>
      <c r="L33" s="72"/>
      <c r="M33" s="72"/>
      <c r="N33" s="102"/>
      <c r="O33" s="71"/>
      <c r="P33" s="72"/>
      <c r="Q33" s="72"/>
      <c r="R33" s="74" t="s">
        <v>223</v>
      </c>
      <c r="S33" s="85">
        <v>88.272383354350566</v>
      </c>
      <c r="T33" s="72"/>
      <c r="U33" s="72"/>
      <c r="V33" s="72" t="s">
        <v>301</v>
      </c>
      <c r="W33" s="102"/>
      <c r="X33" s="72">
        <v>3965</v>
      </c>
      <c r="Y33" s="124">
        <v>13.156421571667156</v>
      </c>
      <c r="Z33" s="125">
        <v>9.1373644215073622</v>
      </c>
      <c r="AA33" s="177">
        <v>12.322337440599496</v>
      </c>
      <c r="AB33" s="72" t="s">
        <v>162</v>
      </c>
      <c r="AC33" s="72"/>
      <c r="AD33" s="72"/>
      <c r="AE33" s="72"/>
      <c r="AF33" s="72"/>
      <c r="AG33" s="71"/>
      <c r="AH33" s="72"/>
      <c r="AI33" s="72"/>
      <c r="AJ33" s="72"/>
      <c r="AK33" s="102"/>
      <c r="AL33" s="71"/>
      <c r="AM33" s="72"/>
      <c r="AN33" s="72"/>
      <c r="AO33" s="72"/>
      <c r="AP33" s="71"/>
      <c r="AQ33" s="72"/>
      <c r="AR33" s="72"/>
      <c r="AS33" s="102"/>
      <c r="AT33" s="71"/>
      <c r="AU33" s="72"/>
      <c r="AV33" s="72"/>
      <c r="AW33" s="102"/>
      <c r="AX33" s="71"/>
      <c r="AY33" s="72"/>
      <c r="AZ33" s="72"/>
      <c r="BA33" s="102"/>
      <c r="BB33" s="71"/>
      <c r="BC33" s="72"/>
      <c r="BD33" s="72"/>
      <c r="BE33" s="72"/>
      <c r="BF33" s="71"/>
      <c r="BG33" s="72"/>
      <c r="BH33" s="72"/>
      <c r="BI33" s="102"/>
      <c r="BJ33" s="71"/>
      <c r="BK33" s="72"/>
      <c r="BL33" s="72"/>
      <c r="BM33" s="102"/>
      <c r="BN33" s="71"/>
      <c r="BO33" s="72"/>
      <c r="BP33" s="72"/>
      <c r="BQ33" s="102"/>
      <c r="BR33" s="71"/>
      <c r="BS33" s="72"/>
      <c r="BT33" s="72"/>
      <c r="BU33" s="102"/>
      <c r="BV33" s="71"/>
      <c r="BW33" s="72"/>
      <c r="BX33" s="72"/>
      <c r="BY33" s="102"/>
      <c r="BZ33" s="71"/>
      <c r="CA33" s="72"/>
      <c r="CB33" s="72"/>
      <c r="CC33" s="102"/>
      <c r="CD33" s="71"/>
      <c r="CE33" s="72"/>
      <c r="CF33" s="72"/>
      <c r="CG33" s="102"/>
      <c r="CH33" s="71"/>
      <c r="CI33" s="72"/>
      <c r="CJ33" s="72"/>
      <c r="CK33" s="102"/>
      <c r="CL33" s="71"/>
      <c r="CM33" s="72"/>
      <c r="CN33" s="72"/>
      <c r="CO33" s="102"/>
      <c r="CP33" s="71"/>
      <c r="CQ33" s="72"/>
      <c r="CR33" s="72"/>
      <c r="CS33" s="72"/>
      <c r="CT33" s="71"/>
      <c r="CU33" s="72"/>
      <c r="CV33" s="72"/>
      <c r="CW33" s="102"/>
      <c r="CX33" s="71"/>
      <c r="CY33" s="72"/>
      <c r="CZ33" s="72"/>
      <c r="DA33" s="72"/>
      <c r="DB33" s="71"/>
      <c r="DC33" s="72"/>
      <c r="DD33" s="72"/>
      <c r="DE33" s="102"/>
      <c r="DF33" s="72"/>
      <c r="DG33" s="72"/>
      <c r="DH33" s="72"/>
      <c r="DI33" s="72"/>
      <c r="DJ33" s="71"/>
      <c r="DK33" s="72"/>
      <c r="DL33" s="72"/>
      <c r="DM33" s="102"/>
      <c r="DN33" s="72"/>
      <c r="DO33" s="72"/>
      <c r="DP33" s="72"/>
      <c r="DQ33" s="72"/>
      <c r="DR33" s="71"/>
      <c r="DS33" s="72"/>
      <c r="DT33" s="72"/>
      <c r="DU33" s="102"/>
      <c r="DV33" s="72"/>
      <c r="DW33" s="72"/>
      <c r="DX33" s="72"/>
      <c r="DY33" s="102"/>
      <c r="DZ33" s="71"/>
      <c r="EA33" s="72"/>
      <c r="EB33" s="72"/>
      <c r="EC33" s="102"/>
      <c r="ED33" s="71"/>
      <c r="EE33" s="72"/>
      <c r="EF33" s="72"/>
      <c r="EG33" s="102"/>
      <c r="EH33" s="72"/>
      <c r="EI33" s="72"/>
      <c r="EJ33" s="72"/>
      <c r="EK33" s="72"/>
      <c r="EL33" s="126" t="s">
        <v>225</v>
      </c>
      <c r="EM33" s="80">
        <v>12.088905353922483</v>
      </c>
      <c r="EN33" s="80">
        <v>8.5404881861915083</v>
      </c>
      <c r="EO33" s="80">
        <v>5.0289828781124886</v>
      </c>
      <c r="EP33" s="80">
        <v>3.7404872793018353</v>
      </c>
      <c r="EQ33" s="126" t="s">
        <v>225</v>
      </c>
      <c r="ER33" s="80">
        <v>9.4342465537641935</v>
      </c>
      <c r="ES33" s="80">
        <v>1.0943559387360586</v>
      </c>
      <c r="ET33" s="88">
        <v>8.8093832457868206</v>
      </c>
      <c r="EU33" s="72"/>
      <c r="EV33" s="72"/>
      <c r="EW33" s="72"/>
      <c r="EX33" s="72"/>
      <c r="EY33" s="126" t="s">
        <v>225</v>
      </c>
      <c r="EZ33" s="80">
        <v>9.8657828998355406</v>
      </c>
      <c r="FA33" s="80">
        <v>5.1677187865145413</v>
      </c>
      <c r="FB33" s="88">
        <v>7.8708288154636499</v>
      </c>
    </row>
    <row r="34" spans="1:158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19"/>
      <c r="BG34" s="18"/>
      <c r="BH34" s="18"/>
      <c r="BI34" s="20"/>
      <c r="BJ34" s="19"/>
      <c r="BK34" s="18"/>
      <c r="BL34" s="18"/>
      <c r="BM34" s="20"/>
      <c r="BN34" s="19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</row>
    <row r="35" spans="1:158" x14ac:dyDescent="0.3">
      <c r="A35" s="89" t="s">
        <v>243</v>
      </c>
      <c r="B35" s="57"/>
      <c r="C35" s="58"/>
      <c r="D35" s="58"/>
      <c r="E35" s="58"/>
      <c r="F35" s="58"/>
      <c r="G35" s="59"/>
      <c r="H35" s="57"/>
      <c r="I35" s="58"/>
      <c r="J35" s="58"/>
      <c r="K35" s="57"/>
      <c r="L35" s="58"/>
      <c r="M35" s="58"/>
      <c r="N35" s="59"/>
      <c r="O35" s="57"/>
      <c r="P35" s="58"/>
      <c r="Q35" s="58"/>
      <c r="R35" s="59"/>
      <c r="S35" s="58"/>
      <c r="T35" s="57"/>
      <c r="U35" s="58"/>
      <c r="V35" s="58"/>
      <c r="W35" s="59"/>
      <c r="X35" s="58"/>
      <c r="Y35" s="142"/>
      <c r="Z35" s="67"/>
      <c r="AA35" s="143"/>
      <c r="AB35" s="58"/>
      <c r="AC35" s="58"/>
      <c r="AD35" s="58"/>
      <c r="AE35" s="58"/>
      <c r="AF35" s="58"/>
      <c r="AG35" s="57"/>
      <c r="AH35" s="58"/>
      <c r="AI35" s="58"/>
      <c r="AJ35" s="58"/>
      <c r="AK35" s="59"/>
      <c r="AL35" s="57"/>
      <c r="AM35" s="58"/>
      <c r="AN35" s="58"/>
      <c r="AO35" s="58"/>
      <c r="AP35" s="57"/>
      <c r="AQ35" s="58"/>
      <c r="AR35" s="58"/>
      <c r="AS35" s="59"/>
      <c r="AT35" s="57"/>
      <c r="AU35" s="58"/>
      <c r="AV35" s="58"/>
      <c r="AW35" s="59"/>
      <c r="AX35" s="57"/>
      <c r="AY35" s="58"/>
      <c r="AZ35" s="58"/>
      <c r="BA35" s="59"/>
      <c r="BB35" s="57"/>
      <c r="BC35" s="58"/>
      <c r="BD35" s="58"/>
      <c r="BE35" s="58"/>
      <c r="BF35" s="57"/>
      <c r="BG35" s="58"/>
      <c r="BH35" s="58"/>
      <c r="BI35" s="59"/>
      <c r="BJ35" s="57"/>
      <c r="BK35" s="58"/>
      <c r="BL35" s="58"/>
      <c r="BM35" s="59"/>
      <c r="BN35" s="57"/>
      <c r="BO35" s="58"/>
      <c r="BP35" s="58"/>
      <c r="BQ35" s="59"/>
      <c r="BR35" s="57"/>
      <c r="BS35" s="58"/>
      <c r="BT35" s="58"/>
      <c r="BU35" s="59"/>
      <c r="BV35" s="57"/>
      <c r="BW35" s="58"/>
      <c r="BX35" s="58"/>
      <c r="BY35" s="59"/>
      <c r="BZ35" s="57"/>
      <c r="CA35" s="58"/>
      <c r="CB35" s="58"/>
      <c r="CC35" s="59"/>
      <c r="CD35" s="57"/>
      <c r="CE35" s="58"/>
      <c r="CF35" s="58"/>
      <c r="CG35" s="59"/>
      <c r="CH35" s="57"/>
      <c r="CI35" s="58"/>
      <c r="CJ35" s="58"/>
      <c r="CK35" s="59"/>
      <c r="CL35" s="57"/>
      <c r="CM35" s="58"/>
      <c r="CN35" s="58"/>
      <c r="CO35" s="59"/>
      <c r="CP35" s="57"/>
      <c r="CQ35" s="58"/>
      <c r="CR35" s="58"/>
      <c r="CS35" s="58"/>
      <c r="CT35" s="57"/>
      <c r="CU35" s="58"/>
      <c r="CV35" s="58"/>
      <c r="CW35" s="59"/>
      <c r="CX35" s="57"/>
      <c r="CY35" s="58"/>
      <c r="CZ35" s="58"/>
      <c r="DA35" s="58"/>
      <c r="DB35" s="57"/>
      <c r="DC35" s="58"/>
      <c r="DD35" s="58"/>
      <c r="DE35" s="59"/>
      <c r="DF35" s="58"/>
      <c r="DG35" s="58"/>
      <c r="DH35" s="58"/>
      <c r="DI35" s="58"/>
      <c r="DJ35" s="57"/>
      <c r="DK35" s="58"/>
      <c r="DL35" s="58"/>
      <c r="DM35" s="59"/>
      <c r="DN35" s="58"/>
      <c r="DO35" s="58"/>
      <c r="DP35" s="58"/>
      <c r="DQ35" s="58"/>
      <c r="DR35" s="57"/>
      <c r="DS35" s="58"/>
      <c r="DT35" s="58"/>
      <c r="DU35" s="59"/>
      <c r="DV35" s="58"/>
      <c r="DW35" s="58"/>
      <c r="DX35" s="58"/>
      <c r="DY35" s="59"/>
      <c r="DZ35" s="57"/>
      <c r="EA35" s="58"/>
      <c r="EB35" s="58"/>
      <c r="EC35" s="59"/>
      <c r="ED35" s="57"/>
      <c r="EE35" s="58"/>
      <c r="EF35" s="58"/>
      <c r="EG35" s="59"/>
      <c r="EH35" s="57"/>
      <c r="EI35" s="58"/>
      <c r="EJ35" s="58"/>
      <c r="EK35" s="58"/>
      <c r="EL35" s="59"/>
      <c r="EM35" s="180"/>
      <c r="EN35" s="180"/>
      <c r="EO35" s="180"/>
      <c r="EP35" s="181"/>
      <c r="EQ35" s="58"/>
      <c r="ER35" s="182"/>
      <c r="ES35" s="180"/>
      <c r="ET35" s="181"/>
      <c r="EU35" s="58"/>
      <c r="EV35" s="57"/>
      <c r="EW35" s="58"/>
      <c r="EX35" s="59"/>
      <c r="EY35" s="58"/>
      <c r="EZ35" s="182"/>
      <c r="FA35" s="180"/>
      <c r="FB35" s="181"/>
    </row>
    <row r="36" spans="1:158" x14ac:dyDescent="0.3">
      <c r="A36" s="19" t="s">
        <v>244</v>
      </c>
      <c r="B36" s="93">
        <v>92</v>
      </c>
      <c r="C36" s="18" t="s">
        <v>209</v>
      </c>
      <c r="D36" s="18" t="s">
        <v>245</v>
      </c>
      <c r="E36" s="18"/>
      <c r="F36" s="18"/>
      <c r="G36" s="20" t="s">
        <v>246</v>
      </c>
      <c r="H36" s="19">
        <v>17</v>
      </c>
      <c r="I36" s="18">
        <v>3</v>
      </c>
      <c r="J36" s="18">
        <v>44</v>
      </c>
      <c r="K36" s="19">
        <v>338</v>
      </c>
      <c r="L36" s="18">
        <v>0</v>
      </c>
      <c r="M36" s="18">
        <v>0</v>
      </c>
      <c r="N36" s="20">
        <v>77</v>
      </c>
      <c r="O36" s="19">
        <v>15</v>
      </c>
      <c r="P36" s="18">
        <v>6</v>
      </c>
      <c r="Q36" s="18">
        <v>0</v>
      </c>
      <c r="R36" s="20">
        <v>0</v>
      </c>
      <c r="S36" s="18">
        <v>500</v>
      </c>
      <c r="T36" s="19">
        <v>0</v>
      </c>
      <c r="U36" s="18">
        <v>2</v>
      </c>
      <c r="V36" s="18">
        <v>0</v>
      </c>
      <c r="W36" s="20">
        <v>0</v>
      </c>
      <c r="X36" s="18">
        <v>502</v>
      </c>
      <c r="Y36" s="99">
        <v>12.8</v>
      </c>
      <c r="Z36" s="100">
        <v>4.2</v>
      </c>
      <c r="AA36" s="149">
        <v>83</v>
      </c>
      <c r="AB36" s="18">
        <v>2</v>
      </c>
      <c r="AC36" s="18">
        <v>0</v>
      </c>
      <c r="AD36" s="18">
        <v>0</v>
      </c>
      <c r="AE36" s="18">
        <v>0</v>
      </c>
      <c r="AF36" s="18">
        <v>0</v>
      </c>
      <c r="AG36" s="19">
        <v>288</v>
      </c>
      <c r="AH36" s="18">
        <v>0</v>
      </c>
      <c r="AI36" s="18">
        <v>0</v>
      </c>
      <c r="AJ36" s="18">
        <v>0</v>
      </c>
      <c r="AK36" s="20">
        <v>0</v>
      </c>
      <c r="AL36" s="19">
        <v>0</v>
      </c>
      <c r="AM36" s="18">
        <v>0</v>
      </c>
      <c r="AN36" s="18">
        <v>0</v>
      </c>
      <c r="AO36" s="18">
        <v>0</v>
      </c>
      <c r="AP36" s="19">
        <v>0</v>
      </c>
      <c r="AQ36" s="18">
        <v>0</v>
      </c>
      <c r="AR36" s="18">
        <v>0</v>
      </c>
      <c r="AS36" s="20">
        <v>0</v>
      </c>
      <c r="AT36" s="19">
        <v>0</v>
      </c>
      <c r="AU36" s="18">
        <v>0</v>
      </c>
      <c r="AV36" s="18">
        <v>0</v>
      </c>
      <c r="AW36" s="20">
        <v>0</v>
      </c>
      <c r="AX36" s="19">
        <v>0</v>
      </c>
      <c r="AY36" s="18">
        <v>0</v>
      </c>
      <c r="AZ36" s="18">
        <v>0</v>
      </c>
      <c r="BA36" s="20">
        <v>0</v>
      </c>
      <c r="BB36" s="19">
        <v>0</v>
      </c>
      <c r="BC36" s="18">
        <v>0</v>
      </c>
      <c r="BD36" s="18">
        <v>0</v>
      </c>
      <c r="BE36" s="18">
        <v>0</v>
      </c>
      <c r="BF36" s="19">
        <v>0</v>
      </c>
      <c r="BG36" s="18">
        <v>0</v>
      </c>
      <c r="BH36" s="18">
        <v>0</v>
      </c>
      <c r="BI36" s="20">
        <v>0</v>
      </c>
      <c r="BJ36" s="19">
        <v>0</v>
      </c>
      <c r="BK36" s="18">
        <v>0</v>
      </c>
      <c r="BL36" s="18">
        <v>0</v>
      </c>
      <c r="BM36" s="20">
        <v>0</v>
      </c>
      <c r="BN36" s="19">
        <v>18</v>
      </c>
      <c r="BO36" s="18">
        <v>0</v>
      </c>
      <c r="BP36" s="18">
        <v>0</v>
      </c>
      <c r="BQ36" s="20">
        <v>0</v>
      </c>
      <c r="BR36" s="19">
        <v>0</v>
      </c>
      <c r="BS36" s="18">
        <v>0</v>
      </c>
      <c r="BT36" s="18">
        <v>0</v>
      </c>
      <c r="BU36" s="20">
        <v>0</v>
      </c>
      <c r="BV36" s="19">
        <v>0</v>
      </c>
      <c r="BW36" s="18">
        <v>0</v>
      </c>
      <c r="BX36" s="18">
        <v>0</v>
      </c>
      <c r="BY36" s="20">
        <v>0</v>
      </c>
      <c r="BZ36" s="19">
        <v>0</v>
      </c>
      <c r="CA36" s="18">
        <v>0</v>
      </c>
      <c r="CB36" s="18">
        <v>0</v>
      </c>
      <c r="CC36" s="20">
        <v>0</v>
      </c>
      <c r="CD36" s="19">
        <v>0</v>
      </c>
      <c r="CE36" s="18">
        <v>0</v>
      </c>
      <c r="CF36" s="18">
        <v>0</v>
      </c>
      <c r="CG36" s="20">
        <v>0</v>
      </c>
      <c r="CH36" s="19">
        <v>0</v>
      </c>
      <c r="CI36" s="18">
        <v>0</v>
      </c>
      <c r="CJ36" s="18">
        <v>0</v>
      </c>
      <c r="CK36" s="20">
        <v>0</v>
      </c>
      <c r="CL36" s="19">
        <v>18</v>
      </c>
      <c r="CM36" s="18">
        <v>0</v>
      </c>
      <c r="CN36" s="18">
        <v>0</v>
      </c>
      <c r="CO36" s="20">
        <v>0</v>
      </c>
      <c r="CP36" s="19">
        <v>0</v>
      </c>
      <c r="CQ36" s="18">
        <v>0</v>
      </c>
      <c r="CR36" s="18">
        <v>0</v>
      </c>
      <c r="CS36" s="18">
        <v>0</v>
      </c>
      <c r="CT36" s="19">
        <v>0</v>
      </c>
      <c r="CU36" s="18">
        <v>0</v>
      </c>
      <c r="CV36" s="18">
        <v>0</v>
      </c>
      <c r="CW36" s="20">
        <v>9</v>
      </c>
      <c r="CX36" s="19">
        <v>0</v>
      </c>
      <c r="CY36" s="18">
        <v>0</v>
      </c>
      <c r="CZ36" s="18">
        <v>0</v>
      </c>
      <c r="DA36" s="18">
        <v>0</v>
      </c>
      <c r="DB36" s="19">
        <v>0</v>
      </c>
      <c r="DC36" s="18">
        <v>0</v>
      </c>
      <c r="DD36" s="18">
        <v>0</v>
      </c>
      <c r="DE36" s="20">
        <v>0</v>
      </c>
      <c r="DF36" s="18">
        <v>0</v>
      </c>
      <c r="DG36" s="18">
        <v>0</v>
      </c>
      <c r="DH36" s="18">
        <v>0</v>
      </c>
      <c r="DI36" s="18">
        <v>0</v>
      </c>
      <c r="DJ36" s="19">
        <v>0</v>
      </c>
      <c r="DK36" s="18">
        <v>0</v>
      </c>
      <c r="DL36" s="18">
        <v>0</v>
      </c>
      <c r="DM36" s="20">
        <v>0</v>
      </c>
      <c r="DN36" s="18">
        <v>3</v>
      </c>
      <c r="DO36" s="18">
        <v>0</v>
      </c>
      <c r="DP36" s="18">
        <v>0</v>
      </c>
      <c r="DQ36" s="18">
        <v>0</v>
      </c>
      <c r="DR36" s="19">
        <v>0</v>
      </c>
      <c r="DS36" s="18">
        <v>0</v>
      </c>
      <c r="DT36" s="18">
        <v>0</v>
      </c>
      <c r="DU36" s="20">
        <v>0</v>
      </c>
      <c r="DV36" s="18">
        <v>0</v>
      </c>
      <c r="DW36" s="18">
        <v>0</v>
      </c>
      <c r="DX36" s="18">
        <v>0</v>
      </c>
      <c r="DY36" s="20">
        <v>0</v>
      </c>
      <c r="DZ36" s="19">
        <v>0</v>
      </c>
      <c r="EA36" s="18">
        <v>0</v>
      </c>
      <c r="EB36" s="18">
        <v>0</v>
      </c>
      <c r="EC36" s="20">
        <v>0</v>
      </c>
      <c r="ED36" s="19">
        <v>0</v>
      </c>
      <c r="EE36" s="18">
        <v>0</v>
      </c>
      <c r="EF36" s="18">
        <v>0</v>
      </c>
      <c r="EG36" s="20">
        <v>0</v>
      </c>
      <c r="EH36" s="19">
        <v>338</v>
      </c>
      <c r="EI36" s="18">
        <v>329</v>
      </c>
      <c r="EJ36" s="18">
        <v>0</v>
      </c>
      <c r="EK36" s="18">
        <v>0</v>
      </c>
      <c r="EL36" s="20">
        <v>9</v>
      </c>
      <c r="EM36" s="81">
        <v>97.337278106508876</v>
      </c>
      <c r="EN36" s="81">
        <v>0</v>
      </c>
      <c r="EO36" s="81">
        <v>0</v>
      </c>
      <c r="EP36" s="82">
        <v>2.6627218934911241</v>
      </c>
      <c r="EQ36" s="18">
        <v>338</v>
      </c>
      <c r="ER36" s="140">
        <v>26.5625</v>
      </c>
      <c r="ES36" s="100">
        <v>4.6875</v>
      </c>
      <c r="ET36" s="141">
        <v>68.75</v>
      </c>
      <c r="EU36" s="18" t="s">
        <v>244</v>
      </c>
      <c r="EV36" s="19">
        <v>308</v>
      </c>
      <c r="EW36" s="18">
        <v>27</v>
      </c>
      <c r="EX36" s="20">
        <v>3</v>
      </c>
      <c r="EY36" s="18">
        <v>338</v>
      </c>
      <c r="EZ36" s="101">
        <v>91.124260355029591</v>
      </c>
      <c r="FA36" s="81">
        <v>7.9881656804733732</v>
      </c>
      <c r="FB36" s="82">
        <v>0.8875739644970414</v>
      </c>
    </row>
    <row r="37" spans="1:158" x14ac:dyDescent="0.3">
      <c r="A37" s="19" t="s">
        <v>247</v>
      </c>
      <c r="B37" s="93">
        <v>106</v>
      </c>
      <c r="C37" s="18" t="s">
        <v>248</v>
      </c>
      <c r="D37" s="18" t="s">
        <v>245</v>
      </c>
      <c r="E37" s="18"/>
      <c r="F37" s="18"/>
      <c r="G37" s="20" t="s">
        <v>249</v>
      </c>
      <c r="H37" s="19">
        <v>42</v>
      </c>
      <c r="I37" s="18">
        <v>18</v>
      </c>
      <c r="J37" s="18">
        <v>139</v>
      </c>
      <c r="K37" s="19">
        <v>132</v>
      </c>
      <c r="L37" s="18">
        <v>0</v>
      </c>
      <c r="M37" s="18">
        <v>0</v>
      </c>
      <c r="N37" s="20">
        <v>94</v>
      </c>
      <c r="O37" s="19">
        <v>59</v>
      </c>
      <c r="P37" s="18">
        <v>9</v>
      </c>
      <c r="Q37" s="18">
        <v>2</v>
      </c>
      <c r="R37" s="20">
        <v>5</v>
      </c>
      <c r="S37" s="18">
        <v>500</v>
      </c>
      <c r="T37" s="19">
        <v>0</v>
      </c>
      <c r="U37" s="18">
        <v>10</v>
      </c>
      <c r="V37" s="18">
        <v>0</v>
      </c>
      <c r="W37" s="20">
        <v>0</v>
      </c>
      <c r="X37" s="18">
        <v>510</v>
      </c>
      <c r="Y37" s="99">
        <v>39.799999999999997</v>
      </c>
      <c r="Z37" s="100">
        <v>15</v>
      </c>
      <c r="AA37" s="149">
        <v>45.2</v>
      </c>
      <c r="AB37" s="18">
        <v>4</v>
      </c>
      <c r="AC37" s="18">
        <v>0</v>
      </c>
      <c r="AD37" s="18">
        <v>2</v>
      </c>
      <c r="AE37" s="18">
        <v>3</v>
      </c>
      <c r="AF37" s="18">
        <v>0</v>
      </c>
      <c r="AG37" s="19">
        <v>3</v>
      </c>
      <c r="AH37" s="18">
        <v>0</v>
      </c>
      <c r="AI37" s="18">
        <v>0</v>
      </c>
      <c r="AJ37" s="18">
        <v>1</v>
      </c>
      <c r="AK37" s="20">
        <v>0</v>
      </c>
      <c r="AL37" s="19">
        <v>0</v>
      </c>
      <c r="AM37" s="18">
        <v>0</v>
      </c>
      <c r="AN37" s="18">
        <v>0</v>
      </c>
      <c r="AO37" s="18">
        <v>0</v>
      </c>
      <c r="AP37" s="19">
        <v>0</v>
      </c>
      <c r="AQ37" s="18">
        <v>0</v>
      </c>
      <c r="AR37" s="18">
        <v>0</v>
      </c>
      <c r="AS37" s="20">
        <v>0</v>
      </c>
      <c r="AT37" s="19">
        <v>0</v>
      </c>
      <c r="AU37" s="18">
        <v>0</v>
      </c>
      <c r="AV37" s="18">
        <v>0</v>
      </c>
      <c r="AW37" s="20">
        <v>0</v>
      </c>
      <c r="AX37" s="19">
        <v>0</v>
      </c>
      <c r="AY37" s="18">
        <v>0</v>
      </c>
      <c r="AZ37" s="18">
        <v>0</v>
      </c>
      <c r="BA37" s="20">
        <v>0</v>
      </c>
      <c r="BB37" s="19">
        <v>0</v>
      </c>
      <c r="BC37" s="18">
        <v>0</v>
      </c>
      <c r="BD37" s="18">
        <v>0</v>
      </c>
      <c r="BE37" s="18">
        <v>0</v>
      </c>
      <c r="BF37" s="19">
        <v>0</v>
      </c>
      <c r="BG37" s="18">
        <v>0</v>
      </c>
      <c r="BH37" s="18">
        <v>0</v>
      </c>
      <c r="BI37" s="20">
        <v>0</v>
      </c>
      <c r="BJ37" s="19">
        <v>2</v>
      </c>
      <c r="BK37" s="18">
        <v>0</v>
      </c>
      <c r="BL37" s="18">
        <v>0</v>
      </c>
      <c r="BM37" s="20">
        <v>0</v>
      </c>
      <c r="BN37" s="19">
        <v>2</v>
      </c>
      <c r="BO37" s="18">
        <v>0</v>
      </c>
      <c r="BP37" s="18">
        <v>0</v>
      </c>
      <c r="BQ37" s="20">
        <v>0</v>
      </c>
      <c r="BR37" s="19">
        <v>0</v>
      </c>
      <c r="BS37" s="18">
        <v>0</v>
      </c>
      <c r="BT37" s="18">
        <v>0</v>
      </c>
      <c r="BU37" s="20">
        <v>0</v>
      </c>
      <c r="BV37" s="19">
        <v>0</v>
      </c>
      <c r="BW37" s="18">
        <v>0</v>
      </c>
      <c r="BX37" s="18">
        <v>0</v>
      </c>
      <c r="BY37" s="20">
        <v>0</v>
      </c>
      <c r="BZ37" s="19">
        <v>7</v>
      </c>
      <c r="CA37" s="18">
        <v>0</v>
      </c>
      <c r="CB37" s="18">
        <v>3</v>
      </c>
      <c r="CC37" s="20">
        <v>2</v>
      </c>
      <c r="CD37" s="19">
        <v>0</v>
      </c>
      <c r="CE37" s="18">
        <v>0</v>
      </c>
      <c r="CF37" s="18">
        <v>0</v>
      </c>
      <c r="CG37" s="20">
        <v>0</v>
      </c>
      <c r="CH37" s="19">
        <v>0</v>
      </c>
      <c r="CI37" s="18">
        <v>0</v>
      </c>
      <c r="CJ37" s="18">
        <v>0</v>
      </c>
      <c r="CK37" s="20">
        <v>0</v>
      </c>
      <c r="CL37" s="19">
        <v>0</v>
      </c>
      <c r="CM37" s="18">
        <v>0</v>
      </c>
      <c r="CN37" s="18">
        <v>0</v>
      </c>
      <c r="CO37" s="20">
        <v>0</v>
      </c>
      <c r="CP37" s="19">
        <v>6</v>
      </c>
      <c r="CQ37" s="18">
        <v>0</v>
      </c>
      <c r="CR37" s="18">
        <v>0</v>
      </c>
      <c r="CS37" s="18">
        <v>0</v>
      </c>
      <c r="CT37" s="19">
        <v>0</v>
      </c>
      <c r="CU37" s="18">
        <v>0</v>
      </c>
      <c r="CV37" s="18">
        <v>0</v>
      </c>
      <c r="CW37" s="20">
        <v>1</v>
      </c>
      <c r="CX37" s="19">
        <v>2</v>
      </c>
      <c r="CY37" s="18">
        <v>0</v>
      </c>
      <c r="CZ37" s="18">
        <v>0</v>
      </c>
      <c r="DA37" s="18">
        <v>6</v>
      </c>
      <c r="DB37" s="19">
        <v>0</v>
      </c>
      <c r="DC37" s="18">
        <v>0</v>
      </c>
      <c r="DD37" s="18">
        <v>0</v>
      </c>
      <c r="DE37" s="20">
        <v>0</v>
      </c>
      <c r="DF37" s="18">
        <v>0</v>
      </c>
      <c r="DG37" s="18">
        <v>0</v>
      </c>
      <c r="DH37" s="18">
        <v>0</v>
      </c>
      <c r="DI37" s="18">
        <v>0</v>
      </c>
      <c r="DJ37" s="19">
        <v>43</v>
      </c>
      <c r="DK37" s="18">
        <v>0</v>
      </c>
      <c r="DL37" s="18">
        <v>4</v>
      </c>
      <c r="DM37" s="20">
        <v>4</v>
      </c>
      <c r="DN37" s="18">
        <v>25</v>
      </c>
      <c r="DO37" s="18">
        <v>0</v>
      </c>
      <c r="DP37" s="18">
        <v>10</v>
      </c>
      <c r="DQ37" s="18">
        <v>2</v>
      </c>
      <c r="DR37" s="19">
        <v>0</v>
      </c>
      <c r="DS37" s="18">
        <v>0</v>
      </c>
      <c r="DT37" s="18">
        <v>0</v>
      </c>
      <c r="DU37" s="20">
        <v>0</v>
      </c>
      <c r="DV37" s="18">
        <v>0</v>
      </c>
      <c r="DW37" s="18">
        <v>0</v>
      </c>
      <c r="DX37" s="18">
        <v>0</v>
      </c>
      <c r="DY37" s="20">
        <v>0</v>
      </c>
      <c r="DZ37" s="19">
        <v>0</v>
      </c>
      <c r="EA37" s="18">
        <v>0</v>
      </c>
      <c r="EB37" s="18">
        <v>0</v>
      </c>
      <c r="EC37" s="20">
        <v>0</v>
      </c>
      <c r="ED37" s="19">
        <v>0</v>
      </c>
      <c r="EE37" s="18">
        <v>0</v>
      </c>
      <c r="EF37" s="18">
        <v>0</v>
      </c>
      <c r="EG37" s="20">
        <v>0</v>
      </c>
      <c r="EH37" s="19">
        <v>132</v>
      </c>
      <c r="EI37" s="18">
        <v>94</v>
      </c>
      <c r="EJ37" s="18">
        <v>0</v>
      </c>
      <c r="EK37" s="18">
        <v>19</v>
      </c>
      <c r="EL37" s="20">
        <v>19</v>
      </c>
      <c r="EM37" s="81">
        <v>71.212121212121218</v>
      </c>
      <c r="EN37" s="81">
        <v>0</v>
      </c>
      <c r="EO37" s="81">
        <v>14.393939393939394</v>
      </c>
      <c r="EP37" s="82">
        <v>14.393939393939394</v>
      </c>
      <c r="EQ37" s="18">
        <v>132</v>
      </c>
      <c r="ER37" s="140">
        <v>21.105527638190956</v>
      </c>
      <c r="ES37" s="100">
        <v>9.0452261306532655</v>
      </c>
      <c r="ET37" s="141">
        <v>69.849246231155774</v>
      </c>
      <c r="EU37" s="18" t="s">
        <v>247</v>
      </c>
      <c r="EV37" s="19">
        <v>17</v>
      </c>
      <c r="EW37" s="18">
        <v>27</v>
      </c>
      <c r="EX37" s="20">
        <v>88</v>
      </c>
      <c r="EY37" s="18">
        <v>132</v>
      </c>
      <c r="EZ37" s="101">
        <v>12.878787878787879</v>
      </c>
      <c r="FA37" s="81">
        <v>20.454545454545453</v>
      </c>
      <c r="FB37" s="82">
        <v>66.666666666666671</v>
      </c>
    </row>
    <row r="38" spans="1:158" x14ac:dyDescent="0.3">
      <c r="A38" s="19" t="s">
        <v>250</v>
      </c>
      <c r="B38" s="93">
        <v>234</v>
      </c>
      <c r="C38" s="18" t="s">
        <v>209</v>
      </c>
      <c r="D38" s="18" t="s">
        <v>245</v>
      </c>
      <c r="E38" s="18"/>
      <c r="F38" s="18"/>
      <c r="G38" s="20"/>
      <c r="H38" s="19">
        <v>21</v>
      </c>
      <c r="I38" s="18">
        <v>13</v>
      </c>
      <c r="J38" s="18">
        <v>219</v>
      </c>
      <c r="K38" s="19">
        <v>89</v>
      </c>
      <c r="L38" s="18">
        <v>6</v>
      </c>
      <c r="M38" s="18">
        <v>6</v>
      </c>
      <c r="N38" s="20">
        <v>69</v>
      </c>
      <c r="O38" s="19">
        <v>41</v>
      </c>
      <c r="P38" s="18">
        <v>8</v>
      </c>
      <c r="Q38" s="18">
        <v>0</v>
      </c>
      <c r="R38" s="20">
        <v>28</v>
      </c>
      <c r="S38" s="18">
        <v>500</v>
      </c>
      <c r="T38" s="19">
        <v>0</v>
      </c>
      <c r="U38" s="18">
        <v>44</v>
      </c>
      <c r="V38" s="18">
        <v>0</v>
      </c>
      <c r="W38" s="20">
        <v>0</v>
      </c>
      <c r="X38" s="18">
        <v>544</v>
      </c>
      <c r="Y38" s="99">
        <v>50.6</v>
      </c>
      <c r="Z38" s="100">
        <v>15.4</v>
      </c>
      <c r="AA38" s="149">
        <v>34</v>
      </c>
      <c r="AB38" s="18">
        <v>22</v>
      </c>
      <c r="AC38" s="18">
        <v>0</v>
      </c>
      <c r="AD38" s="18">
        <v>1</v>
      </c>
      <c r="AE38" s="18">
        <v>2</v>
      </c>
      <c r="AF38" s="18">
        <v>0</v>
      </c>
      <c r="AG38" s="19">
        <v>20</v>
      </c>
      <c r="AH38" s="18">
        <v>0</v>
      </c>
      <c r="AI38" s="18">
        <v>0</v>
      </c>
      <c r="AJ38" s="18">
        <v>0</v>
      </c>
      <c r="AK38" s="20">
        <v>0</v>
      </c>
      <c r="AL38" s="19">
        <v>0</v>
      </c>
      <c r="AM38" s="18">
        <v>0</v>
      </c>
      <c r="AN38" s="18">
        <v>0</v>
      </c>
      <c r="AO38" s="18">
        <v>0</v>
      </c>
      <c r="AP38" s="19">
        <v>0</v>
      </c>
      <c r="AQ38" s="18">
        <v>0</v>
      </c>
      <c r="AR38" s="18">
        <v>0</v>
      </c>
      <c r="AS38" s="20">
        <v>0</v>
      </c>
      <c r="AT38" s="19">
        <v>0</v>
      </c>
      <c r="AU38" s="18">
        <v>0</v>
      </c>
      <c r="AV38" s="18">
        <v>0</v>
      </c>
      <c r="AW38" s="20">
        <v>0</v>
      </c>
      <c r="AX38" s="19">
        <v>0</v>
      </c>
      <c r="AY38" s="18">
        <v>0</v>
      </c>
      <c r="AZ38" s="18">
        <v>0</v>
      </c>
      <c r="BA38" s="20">
        <v>0</v>
      </c>
      <c r="BB38" s="19">
        <v>0</v>
      </c>
      <c r="BC38" s="18">
        <v>0</v>
      </c>
      <c r="BD38" s="18">
        <v>0</v>
      </c>
      <c r="BE38" s="18">
        <v>0</v>
      </c>
      <c r="BF38" s="19">
        <v>0</v>
      </c>
      <c r="BG38" s="18">
        <v>0</v>
      </c>
      <c r="BH38" s="18">
        <v>0</v>
      </c>
      <c r="BI38" s="20">
        <v>0</v>
      </c>
      <c r="BJ38" s="19">
        <v>2</v>
      </c>
      <c r="BK38" s="18">
        <v>0</v>
      </c>
      <c r="BL38" s="18">
        <v>0</v>
      </c>
      <c r="BM38" s="20">
        <v>0</v>
      </c>
      <c r="BN38" s="19">
        <v>4</v>
      </c>
      <c r="BO38" s="18">
        <v>0</v>
      </c>
      <c r="BP38" s="18">
        <v>0</v>
      </c>
      <c r="BQ38" s="20">
        <v>0</v>
      </c>
      <c r="BR38" s="19">
        <v>0</v>
      </c>
      <c r="BS38" s="18">
        <v>0</v>
      </c>
      <c r="BT38" s="18">
        <v>0</v>
      </c>
      <c r="BU38" s="20">
        <v>0</v>
      </c>
      <c r="BV38" s="19">
        <v>0</v>
      </c>
      <c r="BW38" s="18">
        <v>0</v>
      </c>
      <c r="BX38" s="18">
        <v>0</v>
      </c>
      <c r="BY38" s="20">
        <v>0</v>
      </c>
      <c r="BZ38" s="19">
        <v>11</v>
      </c>
      <c r="CA38" s="18">
        <v>0</v>
      </c>
      <c r="CB38" s="18">
        <v>0</v>
      </c>
      <c r="CC38" s="20">
        <v>2</v>
      </c>
      <c r="CD38" s="19">
        <v>0</v>
      </c>
      <c r="CE38" s="18">
        <v>0</v>
      </c>
      <c r="CF38" s="18">
        <v>0</v>
      </c>
      <c r="CG38" s="20">
        <v>0</v>
      </c>
      <c r="CH38" s="19">
        <v>0</v>
      </c>
      <c r="CI38" s="18">
        <v>0</v>
      </c>
      <c r="CJ38" s="18">
        <v>0</v>
      </c>
      <c r="CK38" s="20">
        <v>0</v>
      </c>
      <c r="CL38" s="19">
        <v>0</v>
      </c>
      <c r="CM38" s="18">
        <v>0</v>
      </c>
      <c r="CN38" s="18">
        <v>0</v>
      </c>
      <c r="CO38" s="20">
        <v>0</v>
      </c>
      <c r="CP38" s="19">
        <v>7</v>
      </c>
      <c r="CQ38" s="18">
        <v>0</v>
      </c>
      <c r="CR38" s="18">
        <v>0</v>
      </c>
      <c r="CS38" s="18">
        <v>0</v>
      </c>
      <c r="CT38" s="19">
        <v>0</v>
      </c>
      <c r="CU38" s="18">
        <v>0</v>
      </c>
      <c r="CV38" s="18">
        <v>0</v>
      </c>
      <c r="CW38" s="20">
        <v>0</v>
      </c>
      <c r="CX38" s="19">
        <v>0</v>
      </c>
      <c r="CY38" s="18">
        <v>0</v>
      </c>
      <c r="CZ38" s="18">
        <v>0</v>
      </c>
      <c r="DA38" s="18">
        <v>0</v>
      </c>
      <c r="DB38" s="19">
        <v>0</v>
      </c>
      <c r="DC38" s="18">
        <v>0</v>
      </c>
      <c r="DD38" s="18">
        <v>0</v>
      </c>
      <c r="DE38" s="20">
        <v>0</v>
      </c>
      <c r="DF38" s="18">
        <v>0</v>
      </c>
      <c r="DG38" s="18">
        <v>0</v>
      </c>
      <c r="DH38" s="18">
        <v>2</v>
      </c>
      <c r="DI38" s="18">
        <v>8</v>
      </c>
      <c r="DJ38" s="19">
        <v>0</v>
      </c>
      <c r="DK38" s="18">
        <v>0</v>
      </c>
      <c r="DL38" s="18">
        <v>0</v>
      </c>
      <c r="DM38" s="20">
        <v>0</v>
      </c>
      <c r="DN38" s="18">
        <v>8</v>
      </c>
      <c r="DO38" s="18">
        <v>0</v>
      </c>
      <c r="DP38" s="18">
        <v>0</v>
      </c>
      <c r="DQ38" s="18">
        <v>0</v>
      </c>
      <c r="DR38" s="19">
        <v>0</v>
      </c>
      <c r="DS38" s="18">
        <v>0</v>
      </c>
      <c r="DT38" s="18">
        <v>0</v>
      </c>
      <c r="DU38" s="20">
        <v>0</v>
      </c>
      <c r="DV38" s="18">
        <v>0</v>
      </c>
      <c r="DW38" s="18">
        <v>0</v>
      </c>
      <c r="DX38" s="18">
        <v>0</v>
      </c>
      <c r="DY38" s="20">
        <v>0</v>
      </c>
      <c r="DZ38" s="19">
        <v>0</v>
      </c>
      <c r="EA38" s="18">
        <v>0</v>
      </c>
      <c r="EB38" s="18">
        <v>0</v>
      </c>
      <c r="EC38" s="20">
        <v>0</v>
      </c>
      <c r="ED38" s="19">
        <v>0</v>
      </c>
      <c r="EE38" s="18">
        <v>0</v>
      </c>
      <c r="EF38" s="18">
        <v>0</v>
      </c>
      <c r="EG38" s="20">
        <v>0</v>
      </c>
      <c r="EH38" s="71">
        <v>89</v>
      </c>
      <c r="EI38" s="72">
        <v>74</v>
      </c>
      <c r="EJ38" s="72">
        <v>0</v>
      </c>
      <c r="EK38" s="72">
        <v>3</v>
      </c>
      <c r="EL38" s="102">
        <v>12</v>
      </c>
      <c r="EM38" s="81">
        <v>83.146067415730343</v>
      </c>
      <c r="EN38" s="81">
        <v>0</v>
      </c>
      <c r="EO38" s="81">
        <v>3.3707865168539324</v>
      </c>
      <c r="EP38" s="82">
        <v>13.48314606741573</v>
      </c>
      <c r="EQ38" s="18">
        <v>89</v>
      </c>
      <c r="ER38" s="140">
        <v>8.3003952569169961</v>
      </c>
      <c r="ES38" s="100">
        <v>5.1383399209486162</v>
      </c>
      <c r="ET38" s="141">
        <v>86.56126482213439</v>
      </c>
      <c r="EU38" s="18" t="s">
        <v>250</v>
      </c>
      <c r="EV38" s="71">
        <v>51</v>
      </c>
      <c r="EW38" s="72">
        <v>20</v>
      </c>
      <c r="EX38" s="102">
        <v>18</v>
      </c>
      <c r="EY38" s="18">
        <v>89</v>
      </c>
      <c r="EZ38" s="101">
        <v>57.303370786516851</v>
      </c>
      <c r="FA38" s="81">
        <v>22.471910112359552</v>
      </c>
      <c r="FB38" s="82">
        <v>20.224719101123597</v>
      </c>
    </row>
    <row r="39" spans="1:158" s="162" customFormat="1" x14ac:dyDescent="0.3">
      <c r="A39" s="152" t="s">
        <v>217</v>
      </c>
      <c r="B39" s="155"/>
      <c r="C39" s="153"/>
      <c r="D39" s="153"/>
      <c r="E39" s="153"/>
      <c r="F39" s="153"/>
      <c r="G39" s="154"/>
      <c r="H39" s="155">
        <v>80</v>
      </c>
      <c r="I39" s="153">
        <v>34</v>
      </c>
      <c r="J39" s="153">
        <v>402</v>
      </c>
      <c r="K39" s="155">
        <v>559</v>
      </c>
      <c r="L39" s="153">
        <v>6</v>
      </c>
      <c r="M39" s="153">
        <v>6</v>
      </c>
      <c r="N39" s="154">
        <v>240</v>
      </c>
      <c r="O39" s="155">
        <v>115</v>
      </c>
      <c r="P39" s="153">
        <v>23</v>
      </c>
      <c r="Q39" s="153">
        <v>2</v>
      </c>
      <c r="R39" s="154">
        <v>33</v>
      </c>
      <c r="S39" s="153">
        <v>1500</v>
      </c>
      <c r="T39" s="155">
        <v>0</v>
      </c>
      <c r="U39" s="153">
        <v>56</v>
      </c>
      <c r="V39" s="153">
        <v>0</v>
      </c>
      <c r="W39" s="154">
        <v>0</v>
      </c>
      <c r="X39" s="153" t="s">
        <v>218</v>
      </c>
      <c r="Y39" s="183">
        <v>34.4</v>
      </c>
      <c r="Z39" s="160">
        <v>11.533333333333333</v>
      </c>
      <c r="AA39" s="184">
        <v>54.066666666666663</v>
      </c>
      <c r="AB39" s="153">
        <v>28</v>
      </c>
      <c r="AC39" s="153">
        <v>0</v>
      </c>
      <c r="AD39" s="153">
        <v>3</v>
      </c>
      <c r="AE39" s="153">
        <v>5</v>
      </c>
      <c r="AF39" s="153">
        <v>0</v>
      </c>
      <c r="AG39" s="155">
        <v>311</v>
      </c>
      <c r="AH39" s="153">
        <v>0</v>
      </c>
      <c r="AI39" s="153">
        <v>0</v>
      </c>
      <c r="AJ39" s="153">
        <v>1</v>
      </c>
      <c r="AK39" s="154">
        <v>0</v>
      </c>
      <c r="AL39" s="155">
        <v>0</v>
      </c>
      <c r="AM39" s="153">
        <v>0</v>
      </c>
      <c r="AN39" s="153">
        <v>0</v>
      </c>
      <c r="AO39" s="153">
        <v>0</v>
      </c>
      <c r="AP39" s="155">
        <v>0</v>
      </c>
      <c r="AQ39" s="153">
        <v>0</v>
      </c>
      <c r="AR39" s="153">
        <v>0</v>
      </c>
      <c r="AS39" s="154">
        <v>0</v>
      </c>
      <c r="AT39" s="155">
        <v>0</v>
      </c>
      <c r="AU39" s="153">
        <v>0</v>
      </c>
      <c r="AV39" s="153">
        <v>0</v>
      </c>
      <c r="AW39" s="154">
        <v>0</v>
      </c>
      <c r="AX39" s="155">
        <v>0</v>
      </c>
      <c r="AY39" s="153">
        <v>0</v>
      </c>
      <c r="AZ39" s="153">
        <v>0</v>
      </c>
      <c r="BA39" s="154">
        <v>0</v>
      </c>
      <c r="BB39" s="155">
        <v>0</v>
      </c>
      <c r="BC39" s="153">
        <v>0</v>
      </c>
      <c r="BD39" s="153">
        <v>0</v>
      </c>
      <c r="BE39" s="153">
        <v>0</v>
      </c>
      <c r="BF39" s="155">
        <v>0</v>
      </c>
      <c r="BG39" s="153">
        <v>0</v>
      </c>
      <c r="BH39" s="153">
        <v>0</v>
      </c>
      <c r="BI39" s="154">
        <v>0</v>
      </c>
      <c r="BJ39" s="155">
        <v>4</v>
      </c>
      <c r="BK39" s="153">
        <v>0</v>
      </c>
      <c r="BL39" s="153">
        <v>0</v>
      </c>
      <c r="BM39" s="154">
        <v>0</v>
      </c>
      <c r="BN39" s="155">
        <v>24</v>
      </c>
      <c r="BO39" s="153">
        <v>0</v>
      </c>
      <c r="BP39" s="153">
        <v>0</v>
      </c>
      <c r="BQ39" s="154">
        <v>0</v>
      </c>
      <c r="BR39" s="155">
        <v>0</v>
      </c>
      <c r="BS39" s="153">
        <v>0</v>
      </c>
      <c r="BT39" s="153">
        <v>0</v>
      </c>
      <c r="BU39" s="154">
        <v>0</v>
      </c>
      <c r="BV39" s="155">
        <v>0</v>
      </c>
      <c r="BW39" s="153">
        <v>0</v>
      </c>
      <c r="BX39" s="153">
        <v>0</v>
      </c>
      <c r="BY39" s="154">
        <v>0</v>
      </c>
      <c r="BZ39" s="155">
        <v>18</v>
      </c>
      <c r="CA39" s="153">
        <v>0</v>
      </c>
      <c r="CB39" s="153">
        <v>3</v>
      </c>
      <c r="CC39" s="154">
        <v>4</v>
      </c>
      <c r="CD39" s="155">
        <v>0</v>
      </c>
      <c r="CE39" s="153">
        <v>0</v>
      </c>
      <c r="CF39" s="153">
        <v>0</v>
      </c>
      <c r="CG39" s="154">
        <v>0</v>
      </c>
      <c r="CH39" s="155">
        <v>0</v>
      </c>
      <c r="CI39" s="153">
        <v>0</v>
      </c>
      <c r="CJ39" s="153">
        <v>0</v>
      </c>
      <c r="CK39" s="154">
        <v>0</v>
      </c>
      <c r="CL39" s="155">
        <v>18</v>
      </c>
      <c r="CM39" s="153">
        <v>0</v>
      </c>
      <c r="CN39" s="153">
        <v>0</v>
      </c>
      <c r="CO39" s="154">
        <v>0</v>
      </c>
      <c r="CP39" s="155">
        <v>13</v>
      </c>
      <c r="CQ39" s="153">
        <v>0</v>
      </c>
      <c r="CR39" s="153">
        <v>0</v>
      </c>
      <c r="CS39" s="153">
        <v>0</v>
      </c>
      <c r="CT39" s="155">
        <v>0</v>
      </c>
      <c r="CU39" s="153">
        <v>0</v>
      </c>
      <c r="CV39" s="153">
        <v>0</v>
      </c>
      <c r="CW39" s="154">
        <v>10</v>
      </c>
      <c r="CX39" s="155">
        <v>2</v>
      </c>
      <c r="CY39" s="153">
        <v>0</v>
      </c>
      <c r="CZ39" s="153">
        <v>0</v>
      </c>
      <c r="DA39" s="153">
        <v>6</v>
      </c>
      <c r="DB39" s="155">
        <v>0</v>
      </c>
      <c r="DC39" s="153">
        <v>0</v>
      </c>
      <c r="DD39" s="153">
        <v>0</v>
      </c>
      <c r="DE39" s="154">
        <v>0</v>
      </c>
      <c r="DF39" s="153">
        <v>0</v>
      </c>
      <c r="DG39" s="153">
        <v>0</v>
      </c>
      <c r="DH39" s="153">
        <v>2</v>
      </c>
      <c r="DI39" s="153">
        <v>8</v>
      </c>
      <c r="DJ39" s="155">
        <v>43</v>
      </c>
      <c r="DK39" s="153">
        <v>0</v>
      </c>
      <c r="DL39" s="153">
        <v>4</v>
      </c>
      <c r="DM39" s="154">
        <v>4</v>
      </c>
      <c r="DN39" s="153">
        <v>36</v>
      </c>
      <c r="DO39" s="153">
        <v>0</v>
      </c>
      <c r="DP39" s="153">
        <v>10</v>
      </c>
      <c r="DQ39" s="153">
        <v>2</v>
      </c>
      <c r="DR39" s="155">
        <v>0</v>
      </c>
      <c r="DS39" s="153">
        <v>0</v>
      </c>
      <c r="DT39" s="153">
        <v>0</v>
      </c>
      <c r="DU39" s="154">
        <v>0</v>
      </c>
      <c r="DV39" s="153">
        <v>0</v>
      </c>
      <c r="DW39" s="153">
        <v>0</v>
      </c>
      <c r="DX39" s="153">
        <v>0</v>
      </c>
      <c r="DY39" s="154">
        <v>0</v>
      </c>
      <c r="DZ39" s="155">
        <v>0</v>
      </c>
      <c r="EA39" s="153">
        <v>0</v>
      </c>
      <c r="EB39" s="153">
        <v>0</v>
      </c>
      <c r="EC39" s="154">
        <v>0</v>
      </c>
      <c r="ED39" s="155">
        <v>0</v>
      </c>
      <c r="EE39" s="153">
        <v>0</v>
      </c>
      <c r="EF39" s="153">
        <v>0</v>
      </c>
      <c r="EG39" s="154">
        <v>0</v>
      </c>
      <c r="EH39" s="153"/>
      <c r="EI39" s="153"/>
      <c r="EJ39" s="153"/>
      <c r="EK39" s="153"/>
      <c r="EL39" s="159" t="s">
        <v>218</v>
      </c>
      <c r="EM39" s="160">
        <v>83.89848891145347</v>
      </c>
      <c r="EN39" s="160">
        <v>0</v>
      </c>
      <c r="EO39" s="160">
        <v>5.9215753035977761</v>
      </c>
      <c r="EP39" s="160">
        <v>10.179935784948748</v>
      </c>
      <c r="EQ39" s="159" t="s">
        <v>218</v>
      </c>
      <c r="ER39" s="160">
        <v>18.656140965035984</v>
      </c>
      <c r="ES39" s="160">
        <v>6.2903553505339609</v>
      </c>
      <c r="ET39" s="161">
        <v>75.053503684430055</v>
      </c>
      <c r="EU39" s="188"/>
      <c r="EV39" s="153"/>
      <c r="EW39" s="153"/>
      <c r="EX39" s="153"/>
      <c r="EY39" s="159" t="s">
        <v>218</v>
      </c>
      <c r="EZ39" s="160">
        <v>53.768806340111439</v>
      </c>
      <c r="FA39" s="160">
        <v>16.971540415792791</v>
      </c>
      <c r="FB39" s="161">
        <v>29.25965324409577</v>
      </c>
    </row>
    <row r="40" spans="1:158" x14ac:dyDescent="0.3">
      <c r="A40" s="163" t="s">
        <v>219</v>
      </c>
      <c r="B40" s="19"/>
      <c r="C40" s="18" t="s">
        <v>252</v>
      </c>
      <c r="D40" s="18"/>
      <c r="E40" s="18"/>
      <c r="F40" s="18"/>
      <c r="G40" s="20"/>
      <c r="H40" s="167">
        <v>5.333333333333333</v>
      </c>
      <c r="I40" s="168">
        <v>2.2666666666666666</v>
      </c>
      <c r="J40" s="168">
        <v>26.8</v>
      </c>
      <c r="K40" s="167">
        <v>37.266666666666666</v>
      </c>
      <c r="L40" s="168">
        <v>0.4</v>
      </c>
      <c r="M40" s="168">
        <v>0.4</v>
      </c>
      <c r="N40" s="169">
        <v>16</v>
      </c>
      <c r="O40" s="167">
        <v>7.666666666666667</v>
      </c>
      <c r="P40" s="168">
        <v>1.5333333333333334</v>
      </c>
      <c r="Q40" s="168">
        <v>0.13333333333333333</v>
      </c>
      <c r="R40" s="169">
        <v>2.2000000000000002</v>
      </c>
      <c r="S40" s="168">
        <v>100</v>
      </c>
      <c r="T40" s="167">
        <v>0</v>
      </c>
      <c r="U40" s="168">
        <v>3.4610630407911001</v>
      </c>
      <c r="V40" s="168">
        <v>0</v>
      </c>
      <c r="W40" s="169">
        <v>0</v>
      </c>
      <c r="X40" s="18" t="s">
        <v>220</v>
      </c>
      <c r="Y40" s="185">
        <v>50.6</v>
      </c>
      <c r="Z40" s="186">
        <v>15.4</v>
      </c>
      <c r="AA40" s="187">
        <v>83</v>
      </c>
      <c r="AB40" s="22">
        <v>5.0089445438282647</v>
      </c>
      <c r="AC40" s="22">
        <v>0</v>
      </c>
      <c r="AD40" s="22">
        <v>0.53667262969588547</v>
      </c>
      <c r="AE40" s="22">
        <v>0.89445438282647582</v>
      </c>
      <c r="AF40" s="22">
        <v>0</v>
      </c>
      <c r="AG40" s="114">
        <v>55.635062611806795</v>
      </c>
      <c r="AH40" s="22">
        <v>0</v>
      </c>
      <c r="AI40" s="22">
        <v>0</v>
      </c>
      <c r="AJ40" s="22">
        <v>0.17889087656529518</v>
      </c>
      <c r="AK40" s="119">
        <v>0</v>
      </c>
      <c r="AL40" s="114">
        <v>0</v>
      </c>
      <c r="AM40" s="22">
        <v>0</v>
      </c>
      <c r="AN40" s="22">
        <v>0</v>
      </c>
      <c r="AO40" s="22">
        <v>0</v>
      </c>
      <c r="AP40" s="114">
        <v>0</v>
      </c>
      <c r="AQ40" s="22">
        <v>0</v>
      </c>
      <c r="AR40" s="22">
        <v>0</v>
      </c>
      <c r="AS40" s="119">
        <v>0</v>
      </c>
      <c r="AT40" s="114">
        <v>0</v>
      </c>
      <c r="AU40" s="22">
        <v>0</v>
      </c>
      <c r="AV40" s="22">
        <v>0</v>
      </c>
      <c r="AW40" s="119">
        <v>0</v>
      </c>
      <c r="AX40" s="114">
        <v>0</v>
      </c>
      <c r="AY40" s="22">
        <v>0</v>
      </c>
      <c r="AZ40" s="22">
        <v>0</v>
      </c>
      <c r="BA40" s="119">
        <v>0</v>
      </c>
      <c r="BB40" s="114">
        <v>0</v>
      </c>
      <c r="BC40" s="22">
        <v>0</v>
      </c>
      <c r="BD40" s="22">
        <v>0</v>
      </c>
      <c r="BE40" s="22">
        <v>0</v>
      </c>
      <c r="BF40" s="114">
        <v>0</v>
      </c>
      <c r="BG40" s="22">
        <v>0</v>
      </c>
      <c r="BH40" s="22">
        <v>0</v>
      </c>
      <c r="BI40" s="119">
        <v>0</v>
      </c>
      <c r="BJ40" s="114">
        <v>0.7155635062611807</v>
      </c>
      <c r="BK40" s="22">
        <v>0</v>
      </c>
      <c r="BL40" s="22">
        <v>0</v>
      </c>
      <c r="BM40" s="119">
        <v>0</v>
      </c>
      <c r="BN40" s="114">
        <v>4.2933810375670838</v>
      </c>
      <c r="BO40" s="22">
        <v>0</v>
      </c>
      <c r="BP40" s="22">
        <v>0</v>
      </c>
      <c r="BQ40" s="119">
        <v>0</v>
      </c>
      <c r="BR40" s="114">
        <v>0</v>
      </c>
      <c r="BS40" s="22">
        <v>0</v>
      </c>
      <c r="BT40" s="22">
        <v>0</v>
      </c>
      <c r="BU40" s="119">
        <v>0</v>
      </c>
      <c r="BV40" s="114">
        <v>0</v>
      </c>
      <c r="BW40" s="22">
        <v>0</v>
      </c>
      <c r="BX40" s="22">
        <v>0</v>
      </c>
      <c r="BY40" s="119">
        <v>0</v>
      </c>
      <c r="BZ40" s="114">
        <v>3.2200357781753133</v>
      </c>
      <c r="CA40" s="22">
        <v>0</v>
      </c>
      <c r="CB40" s="22">
        <v>0.53667262969588547</v>
      </c>
      <c r="CC40" s="119">
        <v>0.7155635062611807</v>
      </c>
      <c r="CD40" s="114">
        <v>0</v>
      </c>
      <c r="CE40" s="22">
        <v>0</v>
      </c>
      <c r="CF40" s="22">
        <v>0</v>
      </c>
      <c r="CG40" s="119">
        <v>0</v>
      </c>
      <c r="CH40" s="114">
        <v>0</v>
      </c>
      <c r="CI40" s="22">
        <v>0</v>
      </c>
      <c r="CJ40" s="22">
        <v>0</v>
      </c>
      <c r="CK40" s="119">
        <v>0</v>
      </c>
      <c r="CL40" s="114">
        <v>3.2200357781753133</v>
      </c>
      <c r="CM40" s="22">
        <v>0</v>
      </c>
      <c r="CN40" s="22">
        <v>0</v>
      </c>
      <c r="CO40" s="119">
        <v>0</v>
      </c>
      <c r="CP40" s="114">
        <v>2.3255813953488373</v>
      </c>
      <c r="CQ40" s="22">
        <v>0</v>
      </c>
      <c r="CR40" s="22">
        <v>0</v>
      </c>
      <c r="CS40" s="22">
        <v>0</v>
      </c>
      <c r="CT40" s="114">
        <v>0</v>
      </c>
      <c r="CU40" s="22">
        <v>0</v>
      </c>
      <c r="CV40" s="22">
        <v>0</v>
      </c>
      <c r="CW40" s="119">
        <v>1.7889087656529516</v>
      </c>
      <c r="CX40" s="114">
        <v>0.35778175313059035</v>
      </c>
      <c r="CY40" s="22">
        <v>0</v>
      </c>
      <c r="CZ40" s="22">
        <v>0</v>
      </c>
      <c r="DA40" s="22">
        <v>1.0733452593917709</v>
      </c>
      <c r="DB40" s="114">
        <v>0</v>
      </c>
      <c r="DC40" s="22">
        <v>0</v>
      </c>
      <c r="DD40" s="22">
        <v>0</v>
      </c>
      <c r="DE40" s="119">
        <v>0</v>
      </c>
      <c r="DF40" s="22">
        <v>0</v>
      </c>
      <c r="DG40" s="22">
        <v>0</v>
      </c>
      <c r="DH40" s="22">
        <v>0.35778175313059035</v>
      </c>
      <c r="DI40" s="22">
        <v>1.4311270125223614</v>
      </c>
      <c r="DJ40" s="114">
        <v>7.6923076923076925</v>
      </c>
      <c r="DK40" s="22">
        <v>0</v>
      </c>
      <c r="DL40" s="22">
        <v>0.7155635062611807</v>
      </c>
      <c r="DM40" s="119">
        <v>0.7155635062611807</v>
      </c>
      <c r="DN40" s="22">
        <v>6.4400715563506266</v>
      </c>
      <c r="DO40" s="22">
        <v>0</v>
      </c>
      <c r="DP40" s="22">
        <v>1.7889087656529516</v>
      </c>
      <c r="DQ40" s="22">
        <v>0.35778175313059035</v>
      </c>
      <c r="DR40" s="114">
        <v>0</v>
      </c>
      <c r="DS40" s="22">
        <v>0</v>
      </c>
      <c r="DT40" s="22">
        <v>0</v>
      </c>
      <c r="DU40" s="119">
        <v>0</v>
      </c>
      <c r="DV40" s="22">
        <v>0</v>
      </c>
      <c r="DW40" s="22">
        <v>0</v>
      </c>
      <c r="DX40" s="22">
        <v>0</v>
      </c>
      <c r="DY40" s="119">
        <v>0</v>
      </c>
      <c r="DZ40" s="114">
        <v>0</v>
      </c>
      <c r="EA40" s="22">
        <v>0</v>
      </c>
      <c r="EB40" s="22">
        <v>0</v>
      </c>
      <c r="EC40" s="119">
        <v>0</v>
      </c>
      <c r="ED40" s="114">
        <v>0</v>
      </c>
      <c r="EE40" s="22">
        <v>0</v>
      </c>
      <c r="EF40" s="22">
        <v>0</v>
      </c>
      <c r="EG40" s="119">
        <v>0</v>
      </c>
      <c r="EH40" s="18"/>
      <c r="EI40" s="18"/>
      <c r="EJ40" s="18"/>
      <c r="EK40" s="18"/>
      <c r="EL40" s="120" t="s">
        <v>221</v>
      </c>
      <c r="EM40" s="81">
        <v>97.337278106508876</v>
      </c>
      <c r="EN40" s="81">
        <v>0</v>
      </c>
      <c r="EO40" s="81">
        <v>14.393939393939394</v>
      </c>
      <c r="EP40" s="81">
        <v>14.393939393939394</v>
      </c>
      <c r="EQ40" s="120" t="s">
        <v>221</v>
      </c>
      <c r="ER40" s="81">
        <v>26.5625</v>
      </c>
      <c r="ES40" s="81">
        <v>9.0452261306532655</v>
      </c>
      <c r="ET40" s="82">
        <v>86.56126482213439</v>
      </c>
      <c r="EU40" s="22"/>
      <c r="EV40" s="18"/>
      <c r="EW40" s="18"/>
      <c r="EX40" s="18"/>
      <c r="EY40" s="120" t="s">
        <v>221</v>
      </c>
      <c r="EZ40" s="81">
        <v>91.124260355029591</v>
      </c>
      <c r="FA40" s="81">
        <v>22.471910112359552</v>
      </c>
      <c r="FB40" s="82">
        <v>66.666666666666671</v>
      </c>
    </row>
    <row r="41" spans="1:158" x14ac:dyDescent="0.3">
      <c r="A41" s="19"/>
      <c r="B41" s="19"/>
      <c r="C41" s="22">
        <v>3.8318912237330038</v>
      </c>
      <c r="D41" s="18"/>
      <c r="E41" s="18"/>
      <c r="F41" s="18"/>
      <c r="G41" s="20"/>
      <c r="H41" s="19"/>
      <c r="I41" s="18"/>
      <c r="J41" s="18"/>
      <c r="K41" s="19"/>
      <c r="L41" s="18"/>
      <c r="M41" s="18"/>
      <c r="N41" s="20"/>
      <c r="O41" s="19"/>
      <c r="P41" s="18"/>
      <c r="Q41" s="18"/>
      <c r="R41" s="20"/>
      <c r="S41" s="18"/>
      <c r="T41" s="19"/>
      <c r="U41" s="18"/>
      <c r="V41" s="18"/>
      <c r="W41" s="20"/>
      <c r="X41" s="18" t="s">
        <v>222</v>
      </c>
      <c r="Y41" s="185">
        <v>12.8</v>
      </c>
      <c r="Z41" s="186">
        <v>4.2</v>
      </c>
      <c r="AA41" s="187">
        <v>34</v>
      </c>
      <c r="AB41" s="18"/>
      <c r="AC41" s="18"/>
      <c r="AD41" s="18"/>
      <c r="AE41" s="18"/>
      <c r="AF41" s="22">
        <v>6.4400715563506257</v>
      </c>
      <c r="AG41" s="19"/>
      <c r="AH41" s="18"/>
      <c r="AI41" s="18"/>
      <c r="AJ41" s="18"/>
      <c r="AK41" s="119">
        <v>55.813953488372093</v>
      </c>
      <c r="AL41" s="19"/>
      <c r="AM41" s="18"/>
      <c r="AN41" s="18"/>
      <c r="AO41" s="22">
        <v>0</v>
      </c>
      <c r="AP41" s="19"/>
      <c r="AQ41" s="18"/>
      <c r="AR41" s="18"/>
      <c r="AS41" s="119">
        <v>0</v>
      </c>
      <c r="AT41" s="19"/>
      <c r="AU41" s="18"/>
      <c r="AV41" s="18"/>
      <c r="AW41" s="119">
        <v>0</v>
      </c>
      <c r="AX41" s="19"/>
      <c r="AY41" s="18"/>
      <c r="AZ41" s="18"/>
      <c r="BA41" s="119">
        <v>0</v>
      </c>
      <c r="BB41" s="19"/>
      <c r="BC41" s="18"/>
      <c r="BD41" s="18"/>
      <c r="BE41" s="22">
        <v>0</v>
      </c>
      <c r="BF41" s="19"/>
      <c r="BG41" s="18"/>
      <c r="BH41" s="18"/>
      <c r="BI41" s="119">
        <v>0</v>
      </c>
      <c r="BJ41" s="19"/>
      <c r="BK41" s="18"/>
      <c r="BL41" s="18"/>
      <c r="BM41" s="119">
        <v>0.7155635062611807</v>
      </c>
      <c r="BN41" s="19"/>
      <c r="BO41" s="18"/>
      <c r="BP41" s="18"/>
      <c r="BQ41" s="119">
        <v>4.2933810375670838</v>
      </c>
      <c r="BR41" s="19"/>
      <c r="BS41" s="18"/>
      <c r="BT41" s="18"/>
      <c r="BU41" s="119">
        <v>0</v>
      </c>
      <c r="BV41" s="19"/>
      <c r="BW41" s="18"/>
      <c r="BX41" s="18"/>
      <c r="BY41" s="119">
        <v>0</v>
      </c>
      <c r="BZ41" s="19"/>
      <c r="CA41" s="18"/>
      <c r="CB41" s="18"/>
      <c r="CC41" s="119">
        <v>4.4722719141323797</v>
      </c>
      <c r="CD41" s="19"/>
      <c r="CE41" s="18"/>
      <c r="CF41" s="18"/>
      <c r="CG41" s="119">
        <v>0</v>
      </c>
      <c r="CH41" s="19"/>
      <c r="CI41" s="18"/>
      <c r="CJ41" s="18"/>
      <c r="CK41" s="119">
        <v>0</v>
      </c>
      <c r="CL41" s="19"/>
      <c r="CM41" s="18"/>
      <c r="CN41" s="18"/>
      <c r="CO41" s="119">
        <v>3.2200357781753133</v>
      </c>
      <c r="CP41" s="19"/>
      <c r="CQ41" s="18"/>
      <c r="CR41" s="18"/>
      <c r="CS41" s="22">
        <v>2.3255813953488373</v>
      </c>
      <c r="CT41" s="19"/>
      <c r="CU41" s="18"/>
      <c r="CV41" s="18"/>
      <c r="CW41" s="119">
        <v>1.7889087656529516</v>
      </c>
      <c r="CX41" s="19"/>
      <c r="CY41" s="18"/>
      <c r="CZ41" s="18"/>
      <c r="DA41" s="22">
        <v>1.4311270125223614</v>
      </c>
      <c r="DB41" s="19"/>
      <c r="DC41" s="18"/>
      <c r="DD41" s="18"/>
      <c r="DE41" s="119">
        <v>0</v>
      </c>
      <c r="DF41" s="18"/>
      <c r="DG41" s="18"/>
      <c r="DH41" s="18"/>
      <c r="DI41" s="22">
        <v>1.7889087656529519</v>
      </c>
      <c r="DJ41" s="19"/>
      <c r="DK41" s="18"/>
      <c r="DL41" s="18"/>
      <c r="DM41" s="119">
        <v>9.1234347048300535</v>
      </c>
      <c r="DN41" s="18"/>
      <c r="DO41" s="18"/>
      <c r="DP41" s="18"/>
      <c r="DQ41" s="22">
        <v>8.5867620751341676</v>
      </c>
      <c r="DR41" s="19"/>
      <c r="DS41" s="18"/>
      <c r="DT41" s="18"/>
      <c r="DU41" s="119">
        <v>0</v>
      </c>
      <c r="DV41" s="18"/>
      <c r="DW41" s="18"/>
      <c r="DX41" s="18"/>
      <c r="DY41" s="119">
        <v>0</v>
      </c>
      <c r="DZ41" s="19"/>
      <c r="EA41" s="18"/>
      <c r="EB41" s="18"/>
      <c r="EC41" s="119">
        <v>0</v>
      </c>
      <c r="ED41" s="19"/>
      <c r="EE41" s="18"/>
      <c r="EF41" s="18"/>
      <c r="EG41" s="119">
        <v>0</v>
      </c>
      <c r="EH41" s="18"/>
      <c r="EI41" s="18"/>
      <c r="EJ41" s="18"/>
      <c r="EK41" s="18"/>
      <c r="EL41" s="120" t="s">
        <v>222</v>
      </c>
      <c r="EM41" s="81">
        <v>71.212121212121218</v>
      </c>
      <c r="EN41" s="81">
        <v>0</v>
      </c>
      <c r="EO41" s="81">
        <v>0</v>
      </c>
      <c r="EP41" s="81">
        <v>2.6627218934911241</v>
      </c>
      <c r="EQ41" s="120" t="s">
        <v>222</v>
      </c>
      <c r="ER41" s="81">
        <v>8.3003952569169961</v>
      </c>
      <c r="ES41" s="81">
        <v>4.6875</v>
      </c>
      <c r="ET41" s="82">
        <v>68.75</v>
      </c>
      <c r="EU41" s="22"/>
      <c r="EV41" s="18"/>
      <c r="EW41" s="18"/>
      <c r="EX41" s="18"/>
      <c r="EY41" s="120" t="s">
        <v>222</v>
      </c>
      <c r="EZ41" s="81">
        <v>12.878787878787879</v>
      </c>
      <c r="FA41" s="81">
        <v>7.9881656804733732</v>
      </c>
      <c r="FB41" s="82">
        <v>0.8875739644970414</v>
      </c>
    </row>
    <row r="42" spans="1:158" x14ac:dyDescent="0.3">
      <c r="A42" s="71"/>
      <c r="B42" s="71"/>
      <c r="C42" s="72"/>
      <c r="D42" s="72"/>
      <c r="E42" s="72"/>
      <c r="F42" s="72"/>
      <c r="G42" s="102"/>
      <c r="H42" s="71"/>
      <c r="I42" s="72"/>
      <c r="J42" s="72"/>
      <c r="K42" s="71"/>
      <c r="L42" s="72"/>
      <c r="M42" s="72"/>
      <c r="N42" s="102"/>
      <c r="O42" s="71"/>
      <c r="P42" s="72"/>
      <c r="Q42" s="72"/>
      <c r="R42" s="74" t="s">
        <v>223</v>
      </c>
      <c r="S42" s="85">
        <v>92.707045735475901</v>
      </c>
      <c r="T42" s="72"/>
      <c r="U42" s="72"/>
      <c r="V42" s="72" t="s">
        <v>301</v>
      </c>
      <c r="W42" s="102"/>
      <c r="X42" s="72">
        <v>1618</v>
      </c>
      <c r="Y42" s="124">
        <v>19.469976887505545</v>
      </c>
      <c r="Z42" s="125">
        <v>6.3540013639700561</v>
      </c>
      <c r="AA42" s="177">
        <v>25.675150113160665</v>
      </c>
      <c r="AB42" s="72" t="s">
        <v>162</v>
      </c>
      <c r="AC42" s="72"/>
      <c r="AD42" s="72"/>
      <c r="AE42" s="72"/>
      <c r="AF42" s="72"/>
      <c r="AG42" s="71"/>
      <c r="AH42" s="72"/>
      <c r="AI42" s="72"/>
      <c r="AJ42" s="72"/>
      <c r="AK42" s="102"/>
      <c r="AL42" s="71"/>
      <c r="AM42" s="72"/>
      <c r="AN42" s="72"/>
      <c r="AO42" s="72"/>
      <c r="AP42" s="71"/>
      <c r="AQ42" s="72"/>
      <c r="AR42" s="72"/>
      <c r="AS42" s="102"/>
      <c r="AT42" s="71"/>
      <c r="AU42" s="72"/>
      <c r="AV42" s="72"/>
      <c r="AW42" s="102"/>
      <c r="AX42" s="71"/>
      <c r="AY42" s="72"/>
      <c r="AZ42" s="72"/>
      <c r="BA42" s="102"/>
      <c r="BB42" s="71"/>
      <c r="BC42" s="72"/>
      <c r="BD42" s="72"/>
      <c r="BE42" s="72"/>
      <c r="BF42" s="71"/>
      <c r="BG42" s="72"/>
      <c r="BH42" s="72"/>
      <c r="BI42" s="102"/>
      <c r="BJ42" s="71"/>
      <c r="BK42" s="72"/>
      <c r="BL42" s="72"/>
      <c r="BM42" s="102"/>
      <c r="BN42" s="71"/>
      <c r="BO42" s="72"/>
      <c r="BP42" s="72"/>
      <c r="BQ42" s="102"/>
      <c r="BR42" s="71"/>
      <c r="BS42" s="72"/>
      <c r="BT42" s="72"/>
      <c r="BU42" s="102"/>
      <c r="BV42" s="71"/>
      <c r="BW42" s="72"/>
      <c r="BX42" s="72"/>
      <c r="BY42" s="102"/>
      <c r="BZ42" s="71"/>
      <c r="CA42" s="72"/>
      <c r="CB42" s="72"/>
      <c r="CC42" s="102"/>
      <c r="CD42" s="71"/>
      <c r="CE42" s="72"/>
      <c r="CF42" s="72"/>
      <c r="CG42" s="102"/>
      <c r="CH42" s="71"/>
      <c r="CI42" s="72"/>
      <c r="CJ42" s="72"/>
      <c r="CK42" s="102"/>
      <c r="CL42" s="71"/>
      <c r="CM42" s="72"/>
      <c r="CN42" s="72"/>
      <c r="CO42" s="102"/>
      <c r="CP42" s="71"/>
      <c r="CQ42" s="72"/>
      <c r="CR42" s="72"/>
      <c r="CS42" s="72"/>
      <c r="CT42" s="71"/>
      <c r="CU42" s="72"/>
      <c r="CV42" s="72"/>
      <c r="CW42" s="102"/>
      <c r="CX42" s="71"/>
      <c r="CY42" s="72"/>
      <c r="CZ42" s="72"/>
      <c r="DA42" s="72"/>
      <c r="DB42" s="71"/>
      <c r="DC42" s="72"/>
      <c r="DD42" s="72"/>
      <c r="DE42" s="102"/>
      <c r="DF42" s="72"/>
      <c r="DG42" s="72"/>
      <c r="DH42" s="72"/>
      <c r="DI42" s="72"/>
      <c r="DJ42" s="71"/>
      <c r="DK42" s="72"/>
      <c r="DL42" s="72"/>
      <c r="DM42" s="102"/>
      <c r="DN42" s="72"/>
      <c r="DO42" s="72"/>
      <c r="DP42" s="72"/>
      <c r="DQ42" s="72"/>
      <c r="DR42" s="71"/>
      <c r="DS42" s="72"/>
      <c r="DT42" s="72"/>
      <c r="DU42" s="102"/>
      <c r="DV42" s="72"/>
      <c r="DW42" s="72"/>
      <c r="DX42" s="72"/>
      <c r="DY42" s="102"/>
      <c r="DZ42" s="71"/>
      <c r="EA42" s="72"/>
      <c r="EB42" s="72"/>
      <c r="EC42" s="102"/>
      <c r="ED42" s="71"/>
      <c r="EE42" s="72"/>
      <c r="EF42" s="72"/>
      <c r="EG42" s="102"/>
      <c r="EH42" s="72"/>
      <c r="EI42" s="72"/>
      <c r="EJ42" s="72"/>
      <c r="EK42" s="72"/>
      <c r="EL42" s="126" t="s">
        <v>225</v>
      </c>
      <c r="EM42" s="80">
        <v>13.078821019859273</v>
      </c>
      <c r="EN42" s="80">
        <v>0</v>
      </c>
      <c r="EO42" s="80">
        <v>7.5283640583485116</v>
      </c>
      <c r="EP42" s="80">
        <v>6.5260067911666049</v>
      </c>
      <c r="EQ42" s="126" t="s">
        <v>225</v>
      </c>
      <c r="ER42" s="80">
        <v>9.3742060313290363</v>
      </c>
      <c r="ES42" s="80">
        <v>2.3964137622594728</v>
      </c>
      <c r="ET42" s="88">
        <v>9.9811577670638343</v>
      </c>
      <c r="EU42" s="122"/>
      <c r="EV42" s="72"/>
      <c r="EW42" s="72"/>
      <c r="EX42" s="72"/>
      <c r="EY42" s="126" t="s">
        <v>225</v>
      </c>
      <c r="EZ42" s="80">
        <v>39.2423030685881</v>
      </c>
      <c r="FA42" s="80">
        <v>7.8449478179928533</v>
      </c>
      <c r="FB42" s="88">
        <v>33.807466415069321</v>
      </c>
    </row>
    <row r="43" spans="1:158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9"/>
      <c r="BG43" s="18"/>
      <c r="BH43" s="18"/>
      <c r="BI43" s="20"/>
      <c r="BJ43" s="19"/>
      <c r="BK43" s="18"/>
      <c r="BL43" s="18"/>
      <c r="BM43" s="20"/>
      <c r="BN43" s="19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22"/>
      <c r="FA43" s="22"/>
      <c r="FB43" s="22"/>
    </row>
    <row r="44" spans="1:158" x14ac:dyDescent="0.3">
      <c r="A44" s="89" t="s">
        <v>253</v>
      </c>
      <c r="B44" s="57"/>
      <c r="C44" s="58"/>
      <c r="D44" s="58"/>
      <c r="E44" s="58"/>
      <c r="F44" s="58"/>
      <c r="G44" s="59"/>
      <c r="H44" s="57"/>
      <c r="I44" s="58"/>
      <c r="J44" s="58"/>
      <c r="K44" s="57"/>
      <c r="L44" s="58"/>
      <c r="M44" s="58"/>
      <c r="N44" s="59"/>
      <c r="O44" s="57"/>
      <c r="P44" s="58"/>
      <c r="Q44" s="58"/>
      <c r="R44" s="59"/>
      <c r="S44" s="58"/>
      <c r="T44" s="57"/>
      <c r="U44" s="58"/>
      <c r="V44" s="58"/>
      <c r="W44" s="59"/>
      <c r="X44" s="58"/>
      <c r="Y44" s="142"/>
      <c r="Z44" s="67"/>
      <c r="AA44" s="143"/>
      <c r="AB44" s="58"/>
      <c r="AC44" s="58"/>
      <c r="AD44" s="58"/>
      <c r="AE44" s="58"/>
      <c r="AF44" s="58"/>
      <c r="AG44" s="57"/>
      <c r="AH44" s="58"/>
      <c r="AI44" s="58"/>
      <c r="AJ44" s="58"/>
      <c r="AK44" s="59"/>
      <c r="AL44" s="57"/>
      <c r="AM44" s="58"/>
      <c r="AN44" s="58"/>
      <c r="AO44" s="58"/>
      <c r="AP44" s="57"/>
      <c r="AQ44" s="58"/>
      <c r="AR44" s="58"/>
      <c r="AS44" s="59"/>
      <c r="AT44" s="57"/>
      <c r="AU44" s="58"/>
      <c r="AV44" s="58"/>
      <c r="AW44" s="59"/>
      <c r="AX44" s="57"/>
      <c r="AY44" s="58"/>
      <c r="AZ44" s="58"/>
      <c r="BA44" s="59"/>
      <c r="BB44" s="57"/>
      <c r="BC44" s="58"/>
      <c r="BD44" s="58"/>
      <c r="BE44" s="58"/>
      <c r="BF44" s="57"/>
      <c r="BG44" s="58"/>
      <c r="BH44" s="58"/>
      <c r="BI44" s="59"/>
      <c r="BJ44" s="57"/>
      <c r="BK44" s="58"/>
      <c r="BL44" s="58"/>
      <c r="BM44" s="59"/>
      <c r="BN44" s="57"/>
      <c r="BO44" s="58"/>
      <c r="BP44" s="58"/>
      <c r="BQ44" s="59"/>
      <c r="BR44" s="57"/>
      <c r="BS44" s="58"/>
      <c r="BT44" s="58"/>
      <c r="BU44" s="59"/>
      <c r="BV44" s="57"/>
      <c r="BW44" s="58"/>
      <c r="BX44" s="58"/>
      <c r="BY44" s="59"/>
      <c r="BZ44" s="57"/>
      <c r="CA44" s="58"/>
      <c r="CB44" s="58"/>
      <c r="CC44" s="59"/>
      <c r="CD44" s="57"/>
      <c r="CE44" s="58"/>
      <c r="CF44" s="58"/>
      <c r="CG44" s="59"/>
      <c r="CH44" s="57"/>
      <c r="CI44" s="58"/>
      <c r="CJ44" s="58"/>
      <c r="CK44" s="59"/>
      <c r="CL44" s="57"/>
      <c r="CM44" s="58"/>
      <c r="CN44" s="58"/>
      <c r="CO44" s="59"/>
      <c r="CP44" s="57"/>
      <c r="CQ44" s="58"/>
      <c r="CR44" s="58"/>
      <c r="CS44" s="58"/>
      <c r="CT44" s="57"/>
      <c r="CU44" s="58"/>
      <c r="CV44" s="58"/>
      <c r="CW44" s="59"/>
      <c r="CX44" s="57"/>
      <c r="CY44" s="58"/>
      <c r="CZ44" s="58"/>
      <c r="DA44" s="58"/>
      <c r="DB44" s="57"/>
      <c r="DC44" s="58"/>
      <c r="DD44" s="58"/>
      <c r="DE44" s="59"/>
      <c r="DF44" s="58"/>
      <c r="DG44" s="58"/>
      <c r="DH44" s="58"/>
      <c r="DI44" s="58"/>
      <c r="DJ44" s="57"/>
      <c r="DK44" s="58"/>
      <c r="DL44" s="58"/>
      <c r="DM44" s="59"/>
      <c r="DN44" s="58"/>
      <c r="DO44" s="58"/>
      <c r="DP44" s="58"/>
      <c r="DQ44" s="58"/>
      <c r="DR44" s="57"/>
      <c r="DS44" s="58"/>
      <c r="DT44" s="58"/>
      <c r="DU44" s="59"/>
      <c r="DV44" s="58"/>
      <c r="DW44" s="58"/>
      <c r="DX44" s="58"/>
      <c r="DY44" s="59"/>
      <c r="DZ44" s="57"/>
      <c r="EA44" s="58"/>
      <c r="EB44" s="58"/>
      <c r="EC44" s="59"/>
      <c r="ED44" s="57"/>
      <c r="EE44" s="58"/>
      <c r="EF44" s="58"/>
      <c r="EG44" s="59"/>
      <c r="EH44" s="57"/>
      <c r="EI44" s="58"/>
      <c r="EJ44" s="58"/>
      <c r="EK44" s="58"/>
      <c r="EL44" s="59"/>
      <c r="EM44" s="180"/>
      <c r="EN44" s="180"/>
      <c r="EO44" s="180"/>
      <c r="EP44" s="181"/>
      <c r="EQ44" s="58"/>
      <c r="ER44" s="182"/>
      <c r="ES44" s="180"/>
      <c r="ET44" s="181"/>
      <c r="EU44" s="58"/>
      <c r="EV44" s="57"/>
      <c r="EW44" s="58"/>
      <c r="EX44" s="59"/>
      <c r="EY44" s="58"/>
      <c r="EZ44" s="182"/>
      <c r="FA44" s="180"/>
      <c r="FB44" s="181"/>
    </row>
    <row r="45" spans="1:158" x14ac:dyDescent="0.3">
      <c r="A45" s="19" t="s">
        <v>254</v>
      </c>
      <c r="B45" s="93">
        <v>26</v>
      </c>
      <c r="C45" s="18" t="s">
        <v>255</v>
      </c>
      <c r="D45" s="18" t="s">
        <v>245</v>
      </c>
      <c r="E45" s="18"/>
      <c r="F45" s="18"/>
      <c r="G45" s="20" t="s">
        <v>256</v>
      </c>
      <c r="H45" s="19">
        <v>27</v>
      </c>
      <c r="I45" s="18">
        <v>4</v>
      </c>
      <c r="J45" s="18">
        <v>51</v>
      </c>
      <c r="K45" s="19">
        <v>0</v>
      </c>
      <c r="L45" s="18">
        <v>4</v>
      </c>
      <c r="M45" s="18">
        <v>4</v>
      </c>
      <c r="N45" s="20">
        <v>271</v>
      </c>
      <c r="O45" s="19">
        <v>45</v>
      </c>
      <c r="P45" s="18">
        <v>3</v>
      </c>
      <c r="Q45" s="18">
        <v>0</v>
      </c>
      <c r="R45" s="20">
        <v>91</v>
      </c>
      <c r="S45" s="18">
        <v>500</v>
      </c>
      <c r="T45" s="19">
        <v>0</v>
      </c>
      <c r="U45" s="18">
        <v>22</v>
      </c>
      <c r="V45" s="18">
        <v>0</v>
      </c>
      <c r="W45" s="20">
        <v>0</v>
      </c>
      <c r="X45" s="18">
        <v>522</v>
      </c>
      <c r="Y45" s="99">
        <v>16.399999999999999</v>
      </c>
      <c r="Z45" s="100">
        <v>27.8</v>
      </c>
      <c r="AA45" s="149">
        <v>55.8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9">
        <v>0</v>
      </c>
      <c r="AH45" s="18">
        <v>0</v>
      </c>
      <c r="AI45" s="18">
        <v>0</v>
      </c>
      <c r="AJ45" s="18">
        <v>0</v>
      </c>
      <c r="AK45" s="20">
        <v>0</v>
      </c>
      <c r="AL45" s="19">
        <v>0</v>
      </c>
      <c r="AM45" s="18">
        <v>0</v>
      </c>
      <c r="AN45" s="18">
        <v>0</v>
      </c>
      <c r="AO45" s="18">
        <v>0</v>
      </c>
      <c r="AP45" s="19">
        <v>0</v>
      </c>
      <c r="AQ45" s="18">
        <v>0</v>
      </c>
      <c r="AR45" s="18">
        <v>0</v>
      </c>
      <c r="AS45" s="20">
        <v>0</v>
      </c>
      <c r="AT45" s="19">
        <v>0</v>
      </c>
      <c r="AU45" s="18">
        <v>0</v>
      </c>
      <c r="AV45" s="18">
        <v>0</v>
      </c>
      <c r="AW45" s="20">
        <v>0</v>
      </c>
      <c r="AX45" s="19">
        <v>0</v>
      </c>
      <c r="AY45" s="18">
        <v>0</v>
      </c>
      <c r="AZ45" s="18">
        <v>0</v>
      </c>
      <c r="BA45" s="20">
        <v>0</v>
      </c>
      <c r="BB45" s="19">
        <v>0</v>
      </c>
      <c r="BC45" s="18">
        <v>0</v>
      </c>
      <c r="BD45" s="18">
        <v>0</v>
      </c>
      <c r="BE45" s="18">
        <v>0</v>
      </c>
      <c r="BF45" s="19">
        <v>0</v>
      </c>
      <c r="BG45" s="18">
        <v>0</v>
      </c>
      <c r="BH45" s="18">
        <v>0</v>
      </c>
      <c r="BI45" s="20">
        <v>0</v>
      </c>
      <c r="BJ45" s="19">
        <v>0</v>
      </c>
      <c r="BK45" s="18">
        <v>0</v>
      </c>
      <c r="BL45" s="18">
        <v>0</v>
      </c>
      <c r="BM45" s="20">
        <v>0</v>
      </c>
      <c r="BN45" s="19">
        <v>0</v>
      </c>
      <c r="BO45" s="18">
        <v>0</v>
      </c>
      <c r="BP45" s="18">
        <v>0</v>
      </c>
      <c r="BQ45" s="20">
        <v>0</v>
      </c>
      <c r="BR45" s="19">
        <v>0</v>
      </c>
      <c r="BS45" s="18">
        <v>0</v>
      </c>
      <c r="BT45" s="18">
        <v>0</v>
      </c>
      <c r="BU45" s="20">
        <v>0</v>
      </c>
      <c r="BV45" s="19">
        <v>0</v>
      </c>
      <c r="BW45" s="18">
        <v>0</v>
      </c>
      <c r="BX45" s="18">
        <v>0</v>
      </c>
      <c r="BY45" s="20">
        <v>0</v>
      </c>
      <c r="BZ45" s="19">
        <v>0</v>
      </c>
      <c r="CA45" s="18">
        <v>0</v>
      </c>
      <c r="CB45" s="18">
        <v>0</v>
      </c>
      <c r="CC45" s="20">
        <v>0</v>
      </c>
      <c r="CD45" s="19">
        <v>0</v>
      </c>
      <c r="CE45" s="18">
        <v>0</v>
      </c>
      <c r="CF45" s="18">
        <v>0</v>
      </c>
      <c r="CG45" s="20">
        <v>0</v>
      </c>
      <c r="CH45" s="19">
        <v>0</v>
      </c>
      <c r="CI45" s="18">
        <v>0</v>
      </c>
      <c r="CJ45" s="18">
        <v>0</v>
      </c>
      <c r="CK45" s="20">
        <v>0</v>
      </c>
      <c r="CL45" s="19">
        <v>0</v>
      </c>
      <c r="CM45" s="18">
        <v>0</v>
      </c>
      <c r="CN45" s="18">
        <v>0</v>
      </c>
      <c r="CO45" s="20">
        <v>0</v>
      </c>
      <c r="CP45" s="19">
        <v>0</v>
      </c>
      <c r="CQ45" s="18">
        <v>0</v>
      </c>
      <c r="CR45" s="18">
        <v>0</v>
      </c>
      <c r="CS45" s="18">
        <v>0</v>
      </c>
      <c r="CT45" s="19">
        <v>0</v>
      </c>
      <c r="CU45" s="18">
        <v>0</v>
      </c>
      <c r="CV45" s="18">
        <v>0</v>
      </c>
      <c r="CW45" s="20">
        <v>0</v>
      </c>
      <c r="CX45" s="19">
        <v>0</v>
      </c>
      <c r="CY45" s="18">
        <v>0</v>
      </c>
      <c r="CZ45" s="18">
        <v>0</v>
      </c>
      <c r="DA45" s="18">
        <v>0</v>
      </c>
      <c r="DB45" s="19">
        <v>0</v>
      </c>
      <c r="DC45" s="18">
        <v>0</v>
      </c>
      <c r="DD45" s="18">
        <v>0</v>
      </c>
      <c r="DE45" s="20">
        <v>0</v>
      </c>
      <c r="DF45" s="18">
        <v>0</v>
      </c>
      <c r="DG45" s="18">
        <v>0</v>
      </c>
      <c r="DH45" s="18">
        <v>0</v>
      </c>
      <c r="DI45" s="18">
        <v>0</v>
      </c>
      <c r="DJ45" s="19">
        <v>0</v>
      </c>
      <c r="DK45" s="18">
        <v>0</v>
      </c>
      <c r="DL45" s="18">
        <v>0</v>
      </c>
      <c r="DM45" s="20">
        <v>0</v>
      </c>
      <c r="DN45" s="18">
        <v>0</v>
      </c>
      <c r="DO45" s="18">
        <v>0</v>
      </c>
      <c r="DP45" s="18">
        <v>0</v>
      </c>
      <c r="DQ45" s="18">
        <v>0</v>
      </c>
      <c r="DR45" s="19">
        <v>0</v>
      </c>
      <c r="DS45" s="18">
        <v>0</v>
      </c>
      <c r="DT45" s="18">
        <v>0</v>
      </c>
      <c r="DU45" s="20">
        <v>0</v>
      </c>
      <c r="DV45" s="18">
        <v>0</v>
      </c>
      <c r="DW45" s="18">
        <v>0</v>
      </c>
      <c r="DX45" s="18">
        <v>0</v>
      </c>
      <c r="DY45" s="20">
        <v>0</v>
      </c>
      <c r="DZ45" s="19">
        <v>0</v>
      </c>
      <c r="EA45" s="18">
        <v>0</v>
      </c>
      <c r="EB45" s="18">
        <v>0</v>
      </c>
      <c r="EC45" s="20">
        <v>0</v>
      </c>
      <c r="ED45" s="19">
        <v>0</v>
      </c>
      <c r="EE45" s="18">
        <v>0</v>
      </c>
      <c r="EF45" s="18">
        <v>0</v>
      </c>
      <c r="EG45" s="20">
        <v>0</v>
      </c>
      <c r="EH45" s="19">
        <v>0</v>
      </c>
      <c r="EI45" s="18">
        <v>0</v>
      </c>
      <c r="EJ45" s="18">
        <v>0</v>
      </c>
      <c r="EK45" s="18">
        <v>0</v>
      </c>
      <c r="EL45" s="20">
        <v>0</v>
      </c>
      <c r="EM45" s="81" t="s">
        <v>257</v>
      </c>
      <c r="EN45" s="81" t="s">
        <v>257</v>
      </c>
      <c r="EO45" s="81" t="s">
        <v>257</v>
      </c>
      <c r="EP45" s="82" t="s">
        <v>257</v>
      </c>
      <c r="EQ45" s="18">
        <v>0</v>
      </c>
      <c r="ER45" s="140">
        <v>32.926829268292686</v>
      </c>
      <c r="ES45" s="100">
        <v>4.8780487804878048</v>
      </c>
      <c r="ET45" s="141">
        <v>62.195121951219512</v>
      </c>
      <c r="EU45" s="18" t="s">
        <v>254</v>
      </c>
      <c r="EV45" s="19">
        <v>0</v>
      </c>
      <c r="EW45" s="18">
        <v>0</v>
      </c>
      <c r="EX45" s="20">
        <v>0</v>
      </c>
      <c r="EY45" s="18">
        <v>0</v>
      </c>
      <c r="EZ45" s="101" t="s">
        <v>257</v>
      </c>
      <c r="FA45" s="81" t="s">
        <v>257</v>
      </c>
      <c r="FB45" s="82" t="s">
        <v>257</v>
      </c>
    </row>
    <row r="46" spans="1:158" x14ac:dyDescent="0.3">
      <c r="A46" s="19" t="s">
        <v>258</v>
      </c>
      <c r="B46" s="93">
        <v>80</v>
      </c>
      <c r="C46" s="18" t="s">
        <v>259</v>
      </c>
      <c r="D46" s="18" t="s">
        <v>245</v>
      </c>
      <c r="E46" s="18"/>
      <c r="F46" s="18"/>
      <c r="G46" s="20" t="s">
        <v>260</v>
      </c>
      <c r="H46" s="19">
        <v>52</v>
      </c>
      <c r="I46" s="18">
        <v>10</v>
      </c>
      <c r="J46" s="18">
        <v>66</v>
      </c>
      <c r="K46" s="19">
        <v>0</v>
      </c>
      <c r="L46" s="18">
        <v>0</v>
      </c>
      <c r="M46" s="18">
        <v>4</v>
      </c>
      <c r="N46" s="20">
        <v>207</v>
      </c>
      <c r="O46" s="19">
        <v>148</v>
      </c>
      <c r="P46" s="18">
        <v>13</v>
      </c>
      <c r="Q46" s="18">
        <v>0</v>
      </c>
      <c r="R46" s="20">
        <v>0</v>
      </c>
      <c r="S46" s="18">
        <v>500</v>
      </c>
      <c r="T46" s="19">
        <v>0</v>
      </c>
      <c r="U46" s="18">
        <v>0</v>
      </c>
      <c r="V46" s="18">
        <v>0</v>
      </c>
      <c r="W46" s="20">
        <v>0</v>
      </c>
      <c r="X46" s="18">
        <v>500</v>
      </c>
      <c r="Y46" s="99">
        <v>25.6</v>
      </c>
      <c r="Z46" s="100">
        <v>32.200000000000003</v>
      </c>
      <c r="AA46" s="149">
        <v>42.2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9">
        <v>0</v>
      </c>
      <c r="AH46" s="18">
        <v>0</v>
      </c>
      <c r="AI46" s="18">
        <v>0</v>
      </c>
      <c r="AJ46" s="18">
        <v>0</v>
      </c>
      <c r="AK46" s="20">
        <v>0</v>
      </c>
      <c r="AL46" s="19">
        <v>0</v>
      </c>
      <c r="AM46" s="18">
        <v>0</v>
      </c>
      <c r="AN46" s="18">
        <v>0</v>
      </c>
      <c r="AO46" s="18">
        <v>0</v>
      </c>
      <c r="AP46" s="19">
        <v>0</v>
      </c>
      <c r="AQ46" s="18">
        <v>0</v>
      </c>
      <c r="AR46" s="18">
        <v>0</v>
      </c>
      <c r="AS46" s="20">
        <v>0</v>
      </c>
      <c r="AT46" s="19">
        <v>0</v>
      </c>
      <c r="AU46" s="18">
        <v>0</v>
      </c>
      <c r="AV46" s="18">
        <v>0</v>
      </c>
      <c r="AW46" s="20">
        <v>0</v>
      </c>
      <c r="AX46" s="19">
        <v>0</v>
      </c>
      <c r="AY46" s="18">
        <v>0</v>
      </c>
      <c r="AZ46" s="18">
        <v>0</v>
      </c>
      <c r="BA46" s="20">
        <v>0</v>
      </c>
      <c r="BB46" s="19">
        <v>0</v>
      </c>
      <c r="BC46" s="18">
        <v>0</v>
      </c>
      <c r="BD46" s="18">
        <v>0</v>
      </c>
      <c r="BE46" s="18">
        <v>0</v>
      </c>
      <c r="BF46" s="19">
        <v>0</v>
      </c>
      <c r="BG46" s="18">
        <v>0</v>
      </c>
      <c r="BH46" s="18">
        <v>0</v>
      </c>
      <c r="BI46" s="20">
        <v>0</v>
      </c>
      <c r="BJ46" s="19">
        <v>0</v>
      </c>
      <c r="BK46" s="18">
        <v>0</v>
      </c>
      <c r="BL46" s="18">
        <v>0</v>
      </c>
      <c r="BM46" s="20">
        <v>0</v>
      </c>
      <c r="BN46" s="19">
        <v>0</v>
      </c>
      <c r="BO46" s="18">
        <v>0</v>
      </c>
      <c r="BP46" s="18">
        <v>0</v>
      </c>
      <c r="BQ46" s="20">
        <v>0</v>
      </c>
      <c r="BR46" s="19">
        <v>0</v>
      </c>
      <c r="BS46" s="18">
        <v>0</v>
      </c>
      <c r="BT46" s="18">
        <v>0</v>
      </c>
      <c r="BU46" s="20">
        <v>0</v>
      </c>
      <c r="BV46" s="19">
        <v>0</v>
      </c>
      <c r="BW46" s="18">
        <v>0</v>
      </c>
      <c r="BX46" s="18">
        <v>0</v>
      </c>
      <c r="BY46" s="20">
        <v>0</v>
      </c>
      <c r="BZ46" s="19">
        <v>0</v>
      </c>
      <c r="CA46" s="18">
        <v>0</v>
      </c>
      <c r="CB46" s="18">
        <v>0</v>
      </c>
      <c r="CC46" s="20">
        <v>0</v>
      </c>
      <c r="CD46" s="19">
        <v>0</v>
      </c>
      <c r="CE46" s="18">
        <v>0</v>
      </c>
      <c r="CF46" s="18">
        <v>0</v>
      </c>
      <c r="CG46" s="20">
        <v>0</v>
      </c>
      <c r="CH46" s="19">
        <v>0</v>
      </c>
      <c r="CI46" s="18">
        <v>0</v>
      </c>
      <c r="CJ46" s="18">
        <v>0</v>
      </c>
      <c r="CK46" s="20">
        <v>0</v>
      </c>
      <c r="CL46" s="19">
        <v>0</v>
      </c>
      <c r="CM46" s="18">
        <v>0</v>
      </c>
      <c r="CN46" s="18">
        <v>0</v>
      </c>
      <c r="CO46" s="20">
        <v>0</v>
      </c>
      <c r="CP46" s="19">
        <v>0</v>
      </c>
      <c r="CQ46" s="18">
        <v>0</v>
      </c>
      <c r="CR46" s="18">
        <v>0</v>
      </c>
      <c r="CS46" s="18">
        <v>0</v>
      </c>
      <c r="CT46" s="19">
        <v>0</v>
      </c>
      <c r="CU46" s="18">
        <v>0</v>
      </c>
      <c r="CV46" s="18">
        <v>0</v>
      </c>
      <c r="CW46" s="20">
        <v>0</v>
      </c>
      <c r="CX46" s="19">
        <v>0</v>
      </c>
      <c r="CY46" s="18">
        <v>0</v>
      </c>
      <c r="CZ46" s="18">
        <v>0</v>
      </c>
      <c r="DA46" s="18">
        <v>0</v>
      </c>
      <c r="DB46" s="19">
        <v>0</v>
      </c>
      <c r="DC46" s="18">
        <v>0</v>
      </c>
      <c r="DD46" s="18">
        <v>0</v>
      </c>
      <c r="DE46" s="20">
        <v>0</v>
      </c>
      <c r="DF46" s="18">
        <v>0</v>
      </c>
      <c r="DG46" s="18">
        <v>0</v>
      </c>
      <c r="DH46" s="18">
        <v>0</v>
      </c>
      <c r="DI46" s="18">
        <v>0</v>
      </c>
      <c r="DJ46" s="19">
        <v>0</v>
      </c>
      <c r="DK46" s="18">
        <v>0</v>
      </c>
      <c r="DL46" s="18">
        <v>0</v>
      </c>
      <c r="DM46" s="20">
        <v>0</v>
      </c>
      <c r="DN46" s="18">
        <v>0</v>
      </c>
      <c r="DO46" s="18">
        <v>0</v>
      </c>
      <c r="DP46" s="18">
        <v>0</v>
      </c>
      <c r="DQ46" s="18">
        <v>0</v>
      </c>
      <c r="DR46" s="19">
        <v>0</v>
      </c>
      <c r="DS46" s="18">
        <v>0</v>
      </c>
      <c r="DT46" s="18">
        <v>0</v>
      </c>
      <c r="DU46" s="20">
        <v>0</v>
      </c>
      <c r="DV46" s="18">
        <v>0</v>
      </c>
      <c r="DW46" s="18">
        <v>0</v>
      </c>
      <c r="DX46" s="18">
        <v>0</v>
      </c>
      <c r="DY46" s="20">
        <v>0</v>
      </c>
      <c r="DZ46" s="19">
        <v>0</v>
      </c>
      <c r="EA46" s="18">
        <v>0</v>
      </c>
      <c r="EB46" s="18">
        <v>0</v>
      </c>
      <c r="EC46" s="20">
        <v>0</v>
      </c>
      <c r="ED46" s="19">
        <v>0</v>
      </c>
      <c r="EE46" s="18">
        <v>0</v>
      </c>
      <c r="EF46" s="18">
        <v>0</v>
      </c>
      <c r="EG46" s="20">
        <v>0</v>
      </c>
      <c r="EH46" s="19">
        <v>0</v>
      </c>
      <c r="EI46" s="18">
        <v>0</v>
      </c>
      <c r="EJ46" s="18">
        <v>0</v>
      </c>
      <c r="EK46" s="18">
        <v>0</v>
      </c>
      <c r="EL46" s="20">
        <v>0</v>
      </c>
      <c r="EM46" s="81" t="s">
        <v>257</v>
      </c>
      <c r="EN46" s="81" t="s">
        <v>257</v>
      </c>
      <c r="EO46" s="81" t="s">
        <v>257</v>
      </c>
      <c r="EP46" s="82" t="s">
        <v>257</v>
      </c>
      <c r="EQ46" s="18">
        <v>0</v>
      </c>
      <c r="ER46" s="140">
        <v>40.625</v>
      </c>
      <c r="ES46" s="100">
        <v>7.8125</v>
      </c>
      <c r="ET46" s="141">
        <v>51.5625</v>
      </c>
      <c r="EU46" s="18" t="s">
        <v>258</v>
      </c>
      <c r="EV46" s="19">
        <v>0</v>
      </c>
      <c r="EW46" s="18">
        <v>0</v>
      </c>
      <c r="EX46" s="20">
        <v>0</v>
      </c>
      <c r="EY46" s="18">
        <v>0</v>
      </c>
      <c r="EZ46" s="101" t="s">
        <v>257</v>
      </c>
      <c r="FA46" s="81" t="s">
        <v>257</v>
      </c>
      <c r="FB46" s="82" t="s">
        <v>257</v>
      </c>
    </row>
    <row r="47" spans="1:158" x14ac:dyDescent="0.3">
      <c r="A47" s="19" t="s">
        <v>261</v>
      </c>
      <c r="B47" s="93">
        <v>0.4</v>
      </c>
      <c r="C47" s="18" t="s">
        <v>228</v>
      </c>
      <c r="D47" s="18" t="s">
        <v>262</v>
      </c>
      <c r="E47" s="18"/>
      <c r="F47" s="18"/>
      <c r="G47" s="20" t="s">
        <v>263</v>
      </c>
      <c r="H47" s="19">
        <v>17</v>
      </c>
      <c r="I47" s="18">
        <v>8</v>
      </c>
      <c r="J47" s="18">
        <v>190</v>
      </c>
      <c r="K47" s="19">
        <v>166</v>
      </c>
      <c r="L47" s="18">
        <v>6</v>
      </c>
      <c r="M47" s="18">
        <v>1</v>
      </c>
      <c r="N47" s="20">
        <v>44</v>
      </c>
      <c r="O47" s="19">
        <v>55</v>
      </c>
      <c r="P47" s="18">
        <v>10</v>
      </c>
      <c r="Q47" s="18">
        <v>0</v>
      </c>
      <c r="R47" s="20">
        <v>3</v>
      </c>
      <c r="S47" s="18">
        <v>500</v>
      </c>
      <c r="T47" s="19">
        <v>0</v>
      </c>
      <c r="U47" s="18">
        <v>28</v>
      </c>
      <c r="V47" s="18">
        <v>18</v>
      </c>
      <c r="W47" s="20">
        <v>24</v>
      </c>
      <c r="X47" s="18">
        <v>570</v>
      </c>
      <c r="Y47" s="99">
        <v>43</v>
      </c>
      <c r="Z47" s="100">
        <v>13.6</v>
      </c>
      <c r="AA47" s="149">
        <v>43.4</v>
      </c>
      <c r="AB47" s="18">
        <v>18</v>
      </c>
      <c r="AC47" s="18">
        <v>25</v>
      </c>
      <c r="AD47" s="18">
        <v>10</v>
      </c>
      <c r="AE47" s="18">
        <v>35</v>
      </c>
      <c r="AF47" s="18">
        <v>0</v>
      </c>
      <c r="AG47" s="19">
        <v>16</v>
      </c>
      <c r="AH47" s="18">
        <v>2</v>
      </c>
      <c r="AI47" s="18">
        <v>7</v>
      </c>
      <c r="AJ47" s="18">
        <v>2</v>
      </c>
      <c r="AK47" s="20">
        <v>0</v>
      </c>
      <c r="AL47" s="19">
        <v>0</v>
      </c>
      <c r="AM47" s="18">
        <v>0</v>
      </c>
      <c r="AN47" s="18">
        <v>0</v>
      </c>
      <c r="AO47" s="18">
        <v>0</v>
      </c>
      <c r="AP47" s="19">
        <v>0</v>
      </c>
      <c r="AQ47" s="18">
        <v>0</v>
      </c>
      <c r="AR47" s="18">
        <v>0</v>
      </c>
      <c r="AS47" s="20">
        <v>0</v>
      </c>
      <c r="AT47" s="19">
        <v>0</v>
      </c>
      <c r="AU47" s="18">
        <v>0</v>
      </c>
      <c r="AV47" s="18">
        <v>0</v>
      </c>
      <c r="AW47" s="20">
        <v>0</v>
      </c>
      <c r="AX47" s="19">
        <v>0</v>
      </c>
      <c r="AY47" s="18">
        <v>0</v>
      </c>
      <c r="AZ47" s="18">
        <v>0</v>
      </c>
      <c r="BA47" s="20">
        <v>0</v>
      </c>
      <c r="BB47" s="19">
        <v>0</v>
      </c>
      <c r="BC47" s="18">
        <v>0</v>
      </c>
      <c r="BD47" s="18">
        <v>0</v>
      </c>
      <c r="BE47" s="18">
        <v>0</v>
      </c>
      <c r="BF47" s="19">
        <v>0</v>
      </c>
      <c r="BG47" s="18">
        <v>0</v>
      </c>
      <c r="BH47" s="18">
        <v>0</v>
      </c>
      <c r="BI47" s="20">
        <v>0</v>
      </c>
      <c r="BJ47" s="19">
        <v>0</v>
      </c>
      <c r="BK47" s="18">
        <v>0</v>
      </c>
      <c r="BL47" s="18">
        <v>0</v>
      </c>
      <c r="BM47" s="20">
        <v>0</v>
      </c>
      <c r="BN47" s="19">
        <v>6</v>
      </c>
      <c r="BO47" s="18">
        <v>0</v>
      </c>
      <c r="BP47" s="18">
        <v>1</v>
      </c>
      <c r="BQ47" s="20">
        <v>1</v>
      </c>
      <c r="BR47" s="19">
        <v>0</v>
      </c>
      <c r="BS47" s="18">
        <v>0</v>
      </c>
      <c r="BT47" s="18">
        <v>0</v>
      </c>
      <c r="BU47" s="20">
        <v>0</v>
      </c>
      <c r="BV47" s="19">
        <v>0</v>
      </c>
      <c r="BW47" s="18">
        <v>0</v>
      </c>
      <c r="BX47" s="18">
        <v>0</v>
      </c>
      <c r="BY47" s="20">
        <v>0</v>
      </c>
      <c r="BZ47" s="19">
        <v>3</v>
      </c>
      <c r="CA47" s="18">
        <v>1</v>
      </c>
      <c r="CB47" s="18">
        <v>2</v>
      </c>
      <c r="CC47" s="20">
        <v>0</v>
      </c>
      <c r="CD47" s="19">
        <v>0</v>
      </c>
      <c r="CE47" s="18">
        <v>0</v>
      </c>
      <c r="CF47" s="18">
        <v>0</v>
      </c>
      <c r="CG47" s="20">
        <v>0</v>
      </c>
      <c r="CH47" s="19">
        <v>0</v>
      </c>
      <c r="CI47" s="18">
        <v>0</v>
      </c>
      <c r="CJ47" s="18">
        <v>0</v>
      </c>
      <c r="CK47" s="20">
        <v>0</v>
      </c>
      <c r="CL47" s="19">
        <v>0</v>
      </c>
      <c r="CM47" s="18">
        <v>0</v>
      </c>
      <c r="CN47" s="18">
        <v>0</v>
      </c>
      <c r="CO47" s="20">
        <v>0</v>
      </c>
      <c r="CP47" s="19">
        <v>1</v>
      </c>
      <c r="CQ47" s="18">
        <v>0</v>
      </c>
      <c r="CR47" s="18">
        <v>0</v>
      </c>
      <c r="CS47" s="18">
        <v>0</v>
      </c>
      <c r="CT47" s="19">
        <v>0</v>
      </c>
      <c r="CU47" s="18">
        <v>0</v>
      </c>
      <c r="CV47" s="18">
        <v>0</v>
      </c>
      <c r="CW47" s="20">
        <v>0</v>
      </c>
      <c r="CX47" s="19">
        <v>0</v>
      </c>
      <c r="CY47" s="18">
        <v>2</v>
      </c>
      <c r="CZ47" s="18">
        <v>0</v>
      </c>
      <c r="DA47" s="18">
        <v>0</v>
      </c>
      <c r="DB47" s="19">
        <v>0</v>
      </c>
      <c r="DC47" s="18">
        <v>0</v>
      </c>
      <c r="DD47" s="18">
        <v>0</v>
      </c>
      <c r="DE47" s="20">
        <v>2</v>
      </c>
      <c r="DF47" s="18">
        <v>0</v>
      </c>
      <c r="DG47" s="18">
        <v>1</v>
      </c>
      <c r="DH47" s="18">
        <v>0</v>
      </c>
      <c r="DI47" s="18">
        <v>11</v>
      </c>
      <c r="DJ47" s="19">
        <v>2</v>
      </c>
      <c r="DK47" s="18">
        <v>4</v>
      </c>
      <c r="DL47" s="18">
        <v>0</v>
      </c>
      <c r="DM47" s="20">
        <v>3</v>
      </c>
      <c r="DN47" s="18">
        <v>9</v>
      </c>
      <c r="DO47" s="18">
        <v>1</v>
      </c>
      <c r="DP47" s="18">
        <v>1</v>
      </c>
      <c r="DQ47" s="18">
        <v>0</v>
      </c>
      <c r="DR47" s="19">
        <v>0</v>
      </c>
      <c r="DS47" s="18">
        <v>0</v>
      </c>
      <c r="DT47" s="18">
        <v>0</v>
      </c>
      <c r="DU47" s="20">
        <v>0</v>
      </c>
      <c r="DV47" s="18">
        <v>0</v>
      </c>
      <c r="DW47" s="18">
        <v>0</v>
      </c>
      <c r="DX47" s="18">
        <v>0</v>
      </c>
      <c r="DY47" s="20">
        <v>0</v>
      </c>
      <c r="DZ47" s="19">
        <v>0</v>
      </c>
      <c r="EA47" s="18">
        <v>0</v>
      </c>
      <c r="EB47" s="18">
        <v>0</v>
      </c>
      <c r="EC47" s="20">
        <v>0</v>
      </c>
      <c r="ED47" s="19">
        <v>0</v>
      </c>
      <c r="EE47" s="18">
        <v>0</v>
      </c>
      <c r="EF47" s="18">
        <v>0</v>
      </c>
      <c r="EG47" s="20">
        <v>0</v>
      </c>
      <c r="EH47" s="19">
        <v>166</v>
      </c>
      <c r="EI47" s="18">
        <v>55</v>
      </c>
      <c r="EJ47" s="18">
        <v>36</v>
      </c>
      <c r="EK47" s="18">
        <v>21</v>
      </c>
      <c r="EL47" s="20">
        <v>54</v>
      </c>
      <c r="EM47" s="81">
        <v>33.132530120481931</v>
      </c>
      <c r="EN47" s="81">
        <v>21.686746987951807</v>
      </c>
      <c r="EO47" s="81">
        <v>12.650602409638553</v>
      </c>
      <c r="EP47" s="82">
        <v>32.53012048192771</v>
      </c>
      <c r="EQ47" s="18">
        <v>166</v>
      </c>
      <c r="ER47" s="140">
        <v>7.9069767441860463</v>
      </c>
      <c r="ES47" s="100">
        <v>3.7209302325581395</v>
      </c>
      <c r="ET47" s="141">
        <v>88.372093023255815</v>
      </c>
      <c r="EU47" s="18" t="s">
        <v>261</v>
      </c>
      <c r="EV47" s="19">
        <v>123</v>
      </c>
      <c r="EW47" s="18">
        <v>11</v>
      </c>
      <c r="EX47" s="20">
        <v>32</v>
      </c>
      <c r="EY47" s="18">
        <v>166</v>
      </c>
      <c r="EZ47" s="101">
        <v>74.096385542168676</v>
      </c>
      <c r="FA47" s="81">
        <v>6.6265060240963853</v>
      </c>
      <c r="FB47" s="82">
        <v>19.277108433734941</v>
      </c>
    </row>
    <row r="48" spans="1:158" x14ac:dyDescent="0.3">
      <c r="A48" s="19" t="s">
        <v>264</v>
      </c>
      <c r="B48" s="93">
        <v>4.5</v>
      </c>
      <c r="C48" s="18" t="s">
        <v>265</v>
      </c>
      <c r="D48" s="18" t="s">
        <v>262</v>
      </c>
      <c r="E48" s="18"/>
      <c r="F48" s="18"/>
      <c r="G48" s="20" t="s">
        <v>263</v>
      </c>
      <c r="H48" s="19">
        <v>28</v>
      </c>
      <c r="I48" s="18">
        <v>8</v>
      </c>
      <c r="J48" s="18">
        <v>132</v>
      </c>
      <c r="K48" s="19">
        <v>119</v>
      </c>
      <c r="L48" s="18">
        <v>1</v>
      </c>
      <c r="M48" s="18">
        <v>0</v>
      </c>
      <c r="N48" s="20">
        <v>38</v>
      </c>
      <c r="O48" s="19">
        <v>96</v>
      </c>
      <c r="P48" s="18">
        <v>20</v>
      </c>
      <c r="Q48" s="18">
        <v>2</v>
      </c>
      <c r="R48" s="20">
        <v>56</v>
      </c>
      <c r="S48" s="18">
        <v>500</v>
      </c>
      <c r="T48" s="19">
        <v>0</v>
      </c>
      <c r="U48" s="18">
        <v>12</v>
      </c>
      <c r="V48" s="18">
        <v>6</v>
      </c>
      <c r="W48" s="20">
        <v>13</v>
      </c>
      <c r="X48" s="18">
        <v>531</v>
      </c>
      <c r="Y48" s="99">
        <v>33.6</v>
      </c>
      <c r="Z48" s="100">
        <v>34.799999999999997</v>
      </c>
      <c r="AA48" s="149">
        <v>31.6</v>
      </c>
      <c r="AB48" s="18">
        <v>12</v>
      </c>
      <c r="AC48" s="18">
        <v>27</v>
      </c>
      <c r="AD48" s="18">
        <v>13</v>
      </c>
      <c r="AE48" s="18">
        <v>18</v>
      </c>
      <c r="AF48" s="18">
        <v>0</v>
      </c>
      <c r="AG48" s="19">
        <v>16</v>
      </c>
      <c r="AH48" s="18">
        <v>2</v>
      </c>
      <c r="AI48" s="18">
        <v>3</v>
      </c>
      <c r="AJ48" s="18">
        <v>2</v>
      </c>
      <c r="AK48" s="20">
        <v>0</v>
      </c>
      <c r="AL48" s="19">
        <v>0</v>
      </c>
      <c r="AM48" s="18">
        <v>0</v>
      </c>
      <c r="AN48" s="18">
        <v>0</v>
      </c>
      <c r="AO48" s="18">
        <v>0</v>
      </c>
      <c r="AP48" s="19">
        <v>0</v>
      </c>
      <c r="AQ48" s="18">
        <v>0</v>
      </c>
      <c r="AR48" s="18">
        <v>0</v>
      </c>
      <c r="AS48" s="20">
        <v>0</v>
      </c>
      <c r="AT48" s="19">
        <v>0</v>
      </c>
      <c r="AU48" s="18">
        <v>0</v>
      </c>
      <c r="AV48" s="18">
        <v>0</v>
      </c>
      <c r="AW48" s="20">
        <v>0</v>
      </c>
      <c r="AX48" s="19">
        <v>0</v>
      </c>
      <c r="AY48" s="18">
        <v>0</v>
      </c>
      <c r="AZ48" s="18">
        <v>0</v>
      </c>
      <c r="BA48" s="20">
        <v>0</v>
      </c>
      <c r="BB48" s="19">
        <v>0</v>
      </c>
      <c r="BC48" s="18">
        <v>0</v>
      </c>
      <c r="BD48" s="18">
        <v>0</v>
      </c>
      <c r="BE48" s="18">
        <v>0</v>
      </c>
      <c r="BF48" s="19">
        <v>0</v>
      </c>
      <c r="BG48" s="18">
        <v>0</v>
      </c>
      <c r="BH48" s="18">
        <v>0</v>
      </c>
      <c r="BI48" s="20">
        <v>0</v>
      </c>
      <c r="BJ48" s="19">
        <v>0</v>
      </c>
      <c r="BK48" s="18">
        <v>0</v>
      </c>
      <c r="BL48" s="18">
        <v>0</v>
      </c>
      <c r="BM48" s="20">
        <v>0</v>
      </c>
      <c r="BN48" s="19">
        <v>0</v>
      </c>
      <c r="BO48" s="18">
        <v>0</v>
      </c>
      <c r="BP48" s="18">
        <v>0</v>
      </c>
      <c r="BQ48" s="20">
        <v>0</v>
      </c>
      <c r="BR48" s="19">
        <v>0</v>
      </c>
      <c r="BS48" s="18">
        <v>0</v>
      </c>
      <c r="BT48" s="18">
        <v>0</v>
      </c>
      <c r="BU48" s="20">
        <v>0</v>
      </c>
      <c r="BV48" s="19">
        <v>0</v>
      </c>
      <c r="BW48" s="18">
        <v>0</v>
      </c>
      <c r="BX48" s="18">
        <v>0</v>
      </c>
      <c r="BY48" s="20">
        <v>0</v>
      </c>
      <c r="BZ48" s="19">
        <v>1</v>
      </c>
      <c r="CA48" s="18">
        <v>0</v>
      </c>
      <c r="CB48" s="18">
        <v>0</v>
      </c>
      <c r="CC48" s="20">
        <v>0</v>
      </c>
      <c r="CD48" s="19">
        <v>0</v>
      </c>
      <c r="CE48" s="18">
        <v>0</v>
      </c>
      <c r="CF48" s="18">
        <v>0</v>
      </c>
      <c r="CG48" s="20">
        <v>0</v>
      </c>
      <c r="CH48" s="19">
        <v>0</v>
      </c>
      <c r="CI48" s="18">
        <v>0</v>
      </c>
      <c r="CJ48" s="18">
        <v>0</v>
      </c>
      <c r="CK48" s="20">
        <v>0</v>
      </c>
      <c r="CL48" s="19">
        <v>0</v>
      </c>
      <c r="CM48" s="18">
        <v>0</v>
      </c>
      <c r="CN48" s="18">
        <v>0</v>
      </c>
      <c r="CO48" s="20">
        <v>0</v>
      </c>
      <c r="CP48" s="19">
        <v>0</v>
      </c>
      <c r="CQ48" s="18">
        <v>3</v>
      </c>
      <c r="CR48" s="18">
        <v>0</v>
      </c>
      <c r="CS48" s="18">
        <v>1</v>
      </c>
      <c r="CT48" s="19">
        <v>0</v>
      </c>
      <c r="CU48" s="18">
        <v>0</v>
      </c>
      <c r="CV48" s="18">
        <v>0</v>
      </c>
      <c r="CW48" s="20">
        <v>0</v>
      </c>
      <c r="CX48" s="19">
        <v>0</v>
      </c>
      <c r="CY48" s="18">
        <v>0</v>
      </c>
      <c r="CZ48" s="18">
        <v>0</v>
      </c>
      <c r="DA48" s="18">
        <v>0</v>
      </c>
      <c r="DB48" s="19">
        <v>5</v>
      </c>
      <c r="DC48" s="18">
        <v>0</v>
      </c>
      <c r="DD48" s="18">
        <v>0</v>
      </c>
      <c r="DE48" s="20">
        <v>0</v>
      </c>
      <c r="DF48" s="18">
        <v>0</v>
      </c>
      <c r="DG48" s="18">
        <v>0</v>
      </c>
      <c r="DH48" s="18">
        <v>0</v>
      </c>
      <c r="DI48" s="18">
        <v>2</v>
      </c>
      <c r="DJ48" s="19">
        <v>1</v>
      </c>
      <c r="DK48" s="18">
        <v>0</v>
      </c>
      <c r="DL48" s="18">
        <v>2</v>
      </c>
      <c r="DM48" s="20">
        <v>2</v>
      </c>
      <c r="DN48" s="18">
        <v>5</v>
      </c>
      <c r="DO48" s="18">
        <v>3</v>
      </c>
      <c r="DP48" s="18">
        <v>1</v>
      </c>
      <c r="DQ48" s="18">
        <v>0</v>
      </c>
      <c r="DR48" s="19">
        <v>0</v>
      </c>
      <c r="DS48" s="18">
        <v>0</v>
      </c>
      <c r="DT48" s="18">
        <v>0</v>
      </c>
      <c r="DU48" s="20">
        <v>0</v>
      </c>
      <c r="DV48" s="18">
        <v>0</v>
      </c>
      <c r="DW48" s="18">
        <v>0</v>
      </c>
      <c r="DX48" s="18">
        <v>0</v>
      </c>
      <c r="DY48" s="20">
        <v>0</v>
      </c>
      <c r="DZ48" s="19">
        <v>0</v>
      </c>
      <c r="EA48" s="18">
        <v>0</v>
      </c>
      <c r="EB48" s="18">
        <v>0</v>
      </c>
      <c r="EC48" s="20">
        <v>0</v>
      </c>
      <c r="ED48" s="19">
        <v>0</v>
      </c>
      <c r="EE48" s="18">
        <v>0</v>
      </c>
      <c r="EF48" s="18">
        <v>0</v>
      </c>
      <c r="EG48" s="20">
        <v>0</v>
      </c>
      <c r="EH48" s="19">
        <v>119</v>
      </c>
      <c r="EI48" s="18">
        <v>40</v>
      </c>
      <c r="EJ48" s="18">
        <v>35</v>
      </c>
      <c r="EK48" s="18">
        <v>19</v>
      </c>
      <c r="EL48" s="20">
        <v>25</v>
      </c>
      <c r="EM48" s="81">
        <v>33.613445378151262</v>
      </c>
      <c r="EN48" s="81">
        <v>29.411764705882351</v>
      </c>
      <c r="EO48" s="81">
        <v>15.966386554621849</v>
      </c>
      <c r="EP48" s="82">
        <v>21.008403361344538</v>
      </c>
      <c r="EQ48" s="18">
        <v>119</v>
      </c>
      <c r="ER48" s="140">
        <v>16.666666666666668</v>
      </c>
      <c r="ES48" s="100">
        <v>4.7619047619047619</v>
      </c>
      <c r="ET48" s="141">
        <v>78.571428571428569</v>
      </c>
      <c r="EU48" s="18" t="s">
        <v>264</v>
      </c>
      <c r="EV48" s="19">
        <v>93</v>
      </c>
      <c r="EW48" s="18">
        <v>10</v>
      </c>
      <c r="EX48" s="20">
        <v>16</v>
      </c>
      <c r="EY48" s="18">
        <v>119</v>
      </c>
      <c r="EZ48" s="101">
        <v>78.151260504201687</v>
      </c>
      <c r="FA48" s="81">
        <v>8.4033613445378155</v>
      </c>
      <c r="FB48" s="82">
        <v>13.445378151260504</v>
      </c>
    </row>
    <row r="49" spans="1:158" x14ac:dyDescent="0.3">
      <c r="A49" s="19" t="s">
        <v>266</v>
      </c>
      <c r="B49" s="93">
        <v>9.9</v>
      </c>
      <c r="C49" s="18" t="s">
        <v>267</v>
      </c>
      <c r="D49" s="18" t="s">
        <v>262</v>
      </c>
      <c r="E49" s="18"/>
      <c r="F49" s="18"/>
      <c r="G49" s="20" t="s">
        <v>268</v>
      </c>
      <c r="H49" s="19">
        <v>42</v>
      </c>
      <c r="I49" s="18">
        <v>9</v>
      </c>
      <c r="J49" s="18">
        <v>69</v>
      </c>
      <c r="K49" s="19">
        <v>115</v>
      </c>
      <c r="L49" s="18">
        <v>0</v>
      </c>
      <c r="M49" s="18">
        <v>0</v>
      </c>
      <c r="N49" s="20">
        <v>27</v>
      </c>
      <c r="O49" s="19">
        <v>181</v>
      </c>
      <c r="P49" s="18">
        <v>22</v>
      </c>
      <c r="Q49" s="18">
        <v>0</v>
      </c>
      <c r="R49" s="20">
        <v>35</v>
      </c>
      <c r="S49" s="18">
        <v>500</v>
      </c>
      <c r="T49" s="19">
        <v>0</v>
      </c>
      <c r="U49" s="18">
        <v>40</v>
      </c>
      <c r="V49" s="18">
        <v>20</v>
      </c>
      <c r="W49" s="20">
        <v>9</v>
      </c>
      <c r="X49" s="18">
        <v>569</v>
      </c>
      <c r="Y49" s="99">
        <v>24</v>
      </c>
      <c r="Z49" s="100">
        <v>47.6</v>
      </c>
      <c r="AA49" s="149">
        <v>28.4</v>
      </c>
      <c r="AB49" s="18">
        <v>11</v>
      </c>
      <c r="AC49" s="18">
        <v>14</v>
      </c>
      <c r="AD49" s="18">
        <v>11</v>
      </c>
      <c r="AE49" s="18">
        <v>9</v>
      </c>
      <c r="AF49" s="18">
        <v>0</v>
      </c>
      <c r="AG49" s="19">
        <v>43</v>
      </c>
      <c r="AH49" s="18">
        <v>5</v>
      </c>
      <c r="AI49" s="18">
        <v>0</v>
      </c>
      <c r="AJ49" s="18">
        <v>0</v>
      </c>
      <c r="AK49" s="20">
        <v>0</v>
      </c>
      <c r="AL49" s="19">
        <v>0</v>
      </c>
      <c r="AM49" s="18">
        <v>0</v>
      </c>
      <c r="AN49" s="18">
        <v>0</v>
      </c>
      <c r="AO49" s="18">
        <v>0</v>
      </c>
      <c r="AP49" s="19">
        <v>0</v>
      </c>
      <c r="AQ49" s="18">
        <v>0</v>
      </c>
      <c r="AR49" s="18">
        <v>0</v>
      </c>
      <c r="AS49" s="20">
        <v>0</v>
      </c>
      <c r="AT49" s="19">
        <v>0</v>
      </c>
      <c r="AU49" s="18">
        <v>0</v>
      </c>
      <c r="AV49" s="18">
        <v>0</v>
      </c>
      <c r="AW49" s="20">
        <v>0</v>
      </c>
      <c r="AX49" s="19">
        <v>0</v>
      </c>
      <c r="AY49" s="18">
        <v>0</v>
      </c>
      <c r="AZ49" s="18">
        <v>0</v>
      </c>
      <c r="BA49" s="20">
        <v>0</v>
      </c>
      <c r="BB49" s="19">
        <v>0</v>
      </c>
      <c r="BC49" s="18">
        <v>0</v>
      </c>
      <c r="BD49" s="18">
        <v>0</v>
      </c>
      <c r="BE49" s="18">
        <v>0</v>
      </c>
      <c r="BF49" s="19">
        <v>0</v>
      </c>
      <c r="BG49" s="18">
        <v>0</v>
      </c>
      <c r="BH49" s="18">
        <v>0</v>
      </c>
      <c r="BI49" s="20">
        <v>0</v>
      </c>
      <c r="BJ49" s="19">
        <v>0</v>
      </c>
      <c r="BK49" s="18">
        <v>0</v>
      </c>
      <c r="BL49" s="18">
        <v>0</v>
      </c>
      <c r="BM49" s="20">
        <v>0</v>
      </c>
      <c r="BN49" s="19">
        <v>2</v>
      </c>
      <c r="BO49" s="18">
        <v>1</v>
      </c>
      <c r="BP49" s="18">
        <v>0</v>
      </c>
      <c r="BQ49" s="20">
        <v>0</v>
      </c>
      <c r="BR49" s="19">
        <v>0</v>
      </c>
      <c r="BS49" s="18">
        <v>0</v>
      </c>
      <c r="BT49" s="18">
        <v>0</v>
      </c>
      <c r="BU49" s="20">
        <v>0</v>
      </c>
      <c r="BV49" s="19">
        <v>0</v>
      </c>
      <c r="BW49" s="18">
        <v>0</v>
      </c>
      <c r="BX49" s="18">
        <v>0</v>
      </c>
      <c r="BY49" s="20">
        <v>0</v>
      </c>
      <c r="BZ49" s="19">
        <v>2</v>
      </c>
      <c r="CA49" s="18">
        <v>0</v>
      </c>
      <c r="CB49" s="18">
        <v>0</v>
      </c>
      <c r="CC49" s="20">
        <v>0</v>
      </c>
      <c r="CD49" s="19">
        <v>0</v>
      </c>
      <c r="CE49" s="18">
        <v>0</v>
      </c>
      <c r="CF49" s="18">
        <v>0</v>
      </c>
      <c r="CG49" s="20">
        <v>0</v>
      </c>
      <c r="CH49" s="19">
        <v>0</v>
      </c>
      <c r="CI49" s="18">
        <v>0</v>
      </c>
      <c r="CJ49" s="18">
        <v>0</v>
      </c>
      <c r="CK49" s="20">
        <v>0</v>
      </c>
      <c r="CL49" s="19">
        <v>0</v>
      </c>
      <c r="CM49" s="18">
        <v>0</v>
      </c>
      <c r="CN49" s="18">
        <v>0</v>
      </c>
      <c r="CO49" s="20">
        <v>0</v>
      </c>
      <c r="CP49" s="19">
        <v>0</v>
      </c>
      <c r="CQ49" s="18">
        <v>0</v>
      </c>
      <c r="CR49" s="18">
        <v>0</v>
      </c>
      <c r="CS49" s="18">
        <v>0</v>
      </c>
      <c r="CT49" s="19">
        <v>0</v>
      </c>
      <c r="CU49" s="18">
        <v>0</v>
      </c>
      <c r="CV49" s="18">
        <v>0</v>
      </c>
      <c r="CW49" s="20">
        <v>0</v>
      </c>
      <c r="CX49" s="19">
        <v>0</v>
      </c>
      <c r="CY49" s="18">
        <v>0</v>
      </c>
      <c r="CZ49" s="18">
        <v>0</v>
      </c>
      <c r="DA49" s="18">
        <v>0</v>
      </c>
      <c r="DB49" s="19">
        <v>1</v>
      </c>
      <c r="DC49" s="18">
        <v>0</v>
      </c>
      <c r="DD49" s="18">
        <v>0</v>
      </c>
      <c r="DE49" s="20">
        <v>0</v>
      </c>
      <c r="DF49" s="18">
        <v>0</v>
      </c>
      <c r="DG49" s="18">
        <v>0</v>
      </c>
      <c r="DH49" s="18">
        <v>0</v>
      </c>
      <c r="DI49" s="18">
        <v>1</v>
      </c>
      <c r="DJ49" s="19">
        <v>0</v>
      </c>
      <c r="DK49" s="18">
        <v>7</v>
      </c>
      <c r="DL49" s="18">
        <v>2</v>
      </c>
      <c r="DM49" s="20">
        <v>1</v>
      </c>
      <c r="DN49" s="18">
        <v>4</v>
      </c>
      <c r="DO49" s="18">
        <v>1</v>
      </c>
      <c r="DP49" s="18">
        <v>0</v>
      </c>
      <c r="DQ49" s="18">
        <v>0</v>
      </c>
      <c r="DR49" s="19">
        <v>0</v>
      </c>
      <c r="DS49" s="18">
        <v>0</v>
      </c>
      <c r="DT49" s="18">
        <v>0</v>
      </c>
      <c r="DU49" s="20">
        <v>0</v>
      </c>
      <c r="DV49" s="18">
        <v>0</v>
      </c>
      <c r="DW49" s="18">
        <v>0</v>
      </c>
      <c r="DX49" s="18">
        <v>0</v>
      </c>
      <c r="DY49" s="20">
        <v>0</v>
      </c>
      <c r="DZ49" s="19">
        <v>0</v>
      </c>
      <c r="EA49" s="18">
        <v>0</v>
      </c>
      <c r="EB49" s="18">
        <v>0</v>
      </c>
      <c r="EC49" s="20">
        <v>0</v>
      </c>
      <c r="ED49" s="19">
        <v>0</v>
      </c>
      <c r="EE49" s="18">
        <v>0</v>
      </c>
      <c r="EF49" s="18">
        <v>0</v>
      </c>
      <c r="EG49" s="20">
        <v>0</v>
      </c>
      <c r="EH49" s="19">
        <v>115</v>
      </c>
      <c r="EI49" s="18">
        <v>63</v>
      </c>
      <c r="EJ49" s="18">
        <v>28</v>
      </c>
      <c r="EK49" s="18">
        <v>13</v>
      </c>
      <c r="EL49" s="20">
        <v>11</v>
      </c>
      <c r="EM49" s="81">
        <v>54.782608695652172</v>
      </c>
      <c r="EN49" s="81">
        <v>24.347826086956523</v>
      </c>
      <c r="EO49" s="81">
        <v>11.304347826086957</v>
      </c>
      <c r="EP49" s="82">
        <v>9.5652173913043477</v>
      </c>
      <c r="EQ49" s="18">
        <v>115</v>
      </c>
      <c r="ER49" s="140">
        <v>35</v>
      </c>
      <c r="ES49" s="100">
        <v>7.5</v>
      </c>
      <c r="ET49" s="141">
        <v>57.5</v>
      </c>
      <c r="EU49" s="18" t="s">
        <v>266</v>
      </c>
      <c r="EV49" s="19">
        <v>96</v>
      </c>
      <c r="EW49" s="18">
        <v>3</v>
      </c>
      <c r="EX49" s="20">
        <v>16</v>
      </c>
      <c r="EY49" s="18">
        <v>115</v>
      </c>
      <c r="EZ49" s="101">
        <v>83.478260869565219</v>
      </c>
      <c r="FA49" s="81">
        <v>2.6086956521739131</v>
      </c>
      <c r="FB49" s="82">
        <v>13.913043478260869</v>
      </c>
    </row>
    <row r="50" spans="1:158" x14ac:dyDescent="0.3">
      <c r="A50" s="19" t="s">
        <v>269</v>
      </c>
      <c r="B50" s="93">
        <v>156</v>
      </c>
      <c r="C50" s="18" t="s">
        <v>232</v>
      </c>
      <c r="D50" s="18" t="s">
        <v>245</v>
      </c>
      <c r="E50" s="18"/>
      <c r="F50" s="18"/>
      <c r="G50" s="20">
        <v>32</v>
      </c>
      <c r="H50" s="19">
        <v>48</v>
      </c>
      <c r="I50" s="18">
        <v>9</v>
      </c>
      <c r="J50" s="18">
        <v>142</v>
      </c>
      <c r="K50" s="19">
        <v>114</v>
      </c>
      <c r="L50" s="18">
        <v>1</v>
      </c>
      <c r="M50" s="18">
        <v>3</v>
      </c>
      <c r="N50" s="20">
        <v>29</v>
      </c>
      <c r="O50" s="19">
        <v>1</v>
      </c>
      <c r="P50" s="18">
        <v>0</v>
      </c>
      <c r="Q50" s="18">
        <v>0</v>
      </c>
      <c r="R50" s="20">
        <v>153</v>
      </c>
      <c r="S50" s="18">
        <v>500</v>
      </c>
      <c r="T50" s="19">
        <v>0</v>
      </c>
      <c r="U50" s="18">
        <v>2</v>
      </c>
      <c r="V50" s="18">
        <v>0</v>
      </c>
      <c r="W50" s="20">
        <v>1</v>
      </c>
      <c r="X50" s="18">
        <v>503</v>
      </c>
      <c r="Y50" s="99">
        <v>39.799999999999997</v>
      </c>
      <c r="Z50" s="100">
        <v>30.8</v>
      </c>
      <c r="AA50" s="149">
        <v>29.4</v>
      </c>
      <c r="AB50" s="18">
        <v>20</v>
      </c>
      <c r="AC50" s="18">
        <v>6</v>
      </c>
      <c r="AD50" s="18">
        <v>5</v>
      </c>
      <c r="AE50" s="18">
        <v>4</v>
      </c>
      <c r="AF50" s="18">
        <v>0</v>
      </c>
      <c r="AG50" s="19">
        <v>16</v>
      </c>
      <c r="AH50" s="18">
        <v>0</v>
      </c>
      <c r="AI50" s="18">
        <v>2</v>
      </c>
      <c r="AJ50" s="18">
        <v>0</v>
      </c>
      <c r="AK50" s="20">
        <v>0</v>
      </c>
      <c r="AL50" s="19">
        <v>0</v>
      </c>
      <c r="AM50" s="18">
        <v>0</v>
      </c>
      <c r="AN50" s="18">
        <v>0</v>
      </c>
      <c r="AO50" s="18">
        <v>0</v>
      </c>
      <c r="AP50" s="19">
        <v>0</v>
      </c>
      <c r="AQ50" s="18">
        <v>0</v>
      </c>
      <c r="AR50" s="18">
        <v>0</v>
      </c>
      <c r="AS50" s="20">
        <v>0</v>
      </c>
      <c r="AT50" s="19">
        <v>0</v>
      </c>
      <c r="AU50" s="18">
        <v>0</v>
      </c>
      <c r="AV50" s="18">
        <v>0</v>
      </c>
      <c r="AW50" s="20">
        <v>0</v>
      </c>
      <c r="AX50" s="19">
        <v>0</v>
      </c>
      <c r="AY50" s="18">
        <v>0</v>
      </c>
      <c r="AZ50" s="18">
        <v>0</v>
      </c>
      <c r="BA50" s="20">
        <v>0</v>
      </c>
      <c r="BB50" s="19">
        <v>0</v>
      </c>
      <c r="BC50" s="18">
        <v>0</v>
      </c>
      <c r="BD50" s="18">
        <v>0</v>
      </c>
      <c r="BE50" s="18">
        <v>0</v>
      </c>
      <c r="BF50" s="19">
        <v>0</v>
      </c>
      <c r="BG50" s="18">
        <v>0</v>
      </c>
      <c r="BH50" s="18">
        <v>0</v>
      </c>
      <c r="BI50" s="20">
        <v>0</v>
      </c>
      <c r="BJ50" s="19">
        <v>0</v>
      </c>
      <c r="BK50" s="18">
        <v>0</v>
      </c>
      <c r="BL50" s="18">
        <v>0</v>
      </c>
      <c r="BM50" s="20">
        <v>0</v>
      </c>
      <c r="BN50" s="19">
        <v>0</v>
      </c>
      <c r="BO50" s="18">
        <v>0</v>
      </c>
      <c r="BP50" s="18">
        <v>3</v>
      </c>
      <c r="BQ50" s="20">
        <v>0</v>
      </c>
      <c r="BR50" s="19">
        <v>0</v>
      </c>
      <c r="BS50" s="18">
        <v>0</v>
      </c>
      <c r="BT50" s="18">
        <v>0</v>
      </c>
      <c r="BU50" s="20">
        <v>0</v>
      </c>
      <c r="BV50" s="19">
        <v>0</v>
      </c>
      <c r="BW50" s="18">
        <v>0</v>
      </c>
      <c r="BX50" s="18">
        <v>0</v>
      </c>
      <c r="BY50" s="20">
        <v>0</v>
      </c>
      <c r="BZ50" s="19">
        <v>0</v>
      </c>
      <c r="CA50" s="18">
        <v>0</v>
      </c>
      <c r="CB50" s="18">
        <v>0</v>
      </c>
      <c r="CC50" s="20">
        <v>2</v>
      </c>
      <c r="CD50" s="19">
        <v>0</v>
      </c>
      <c r="CE50" s="18">
        <v>0</v>
      </c>
      <c r="CF50" s="18">
        <v>0</v>
      </c>
      <c r="CG50" s="20">
        <v>0</v>
      </c>
      <c r="CH50" s="19">
        <v>0</v>
      </c>
      <c r="CI50" s="18">
        <v>0</v>
      </c>
      <c r="CJ50" s="18">
        <v>0</v>
      </c>
      <c r="CK50" s="20">
        <v>0</v>
      </c>
      <c r="CL50" s="19">
        <v>0</v>
      </c>
      <c r="CM50" s="18">
        <v>0</v>
      </c>
      <c r="CN50" s="18">
        <v>0</v>
      </c>
      <c r="CO50" s="20">
        <v>0</v>
      </c>
      <c r="CP50" s="19">
        <v>0</v>
      </c>
      <c r="CQ50" s="18">
        <v>0</v>
      </c>
      <c r="CR50" s="18">
        <v>0</v>
      </c>
      <c r="CS50" s="18">
        <v>4</v>
      </c>
      <c r="CT50" s="19">
        <v>0</v>
      </c>
      <c r="CU50" s="18">
        <v>0</v>
      </c>
      <c r="CV50" s="18">
        <v>0</v>
      </c>
      <c r="CW50" s="20">
        <v>2</v>
      </c>
      <c r="CX50" s="19">
        <v>0</v>
      </c>
      <c r="CY50" s="18">
        <v>0</v>
      </c>
      <c r="CZ50" s="18">
        <v>0</v>
      </c>
      <c r="DA50" s="18">
        <v>1</v>
      </c>
      <c r="DB50" s="19">
        <v>0</v>
      </c>
      <c r="DC50" s="18">
        <v>0</v>
      </c>
      <c r="DD50" s="18">
        <v>0</v>
      </c>
      <c r="DE50" s="20">
        <v>0</v>
      </c>
      <c r="DF50" s="18">
        <v>2</v>
      </c>
      <c r="DG50" s="18">
        <v>0</v>
      </c>
      <c r="DH50" s="18">
        <v>1</v>
      </c>
      <c r="DI50" s="18">
        <v>7</v>
      </c>
      <c r="DJ50" s="19">
        <v>6</v>
      </c>
      <c r="DK50" s="18">
        <v>2</v>
      </c>
      <c r="DL50" s="18">
        <v>4</v>
      </c>
      <c r="DM50" s="20">
        <v>6</v>
      </c>
      <c r="DN50" s="18">
        <v>6</v>
      </c>
      <c r="DO50" s="18">
        <v>5</v>
      </c>
      <c r="DP50" s="18">
        <v>7</v>
      </c>
      <c r="DQ50" s="18">
        <v>3</v>
      </c>
      <c r="DR50" s="19">
        <v>0</v>
      </c>
      <c r="DS50" s="18">
        <v>0</v>
      </c>
      <c r="DT50" s="18">
        <v>0</v>
      </c>
      <c r="DU50" s="20">
        <v>0</v>
      </c>
      <c r="DV50" s="18">
        <v>0</v>
      </c>
      <c r="DW50" s="18">
        <v>0</v>
      </c>
      <c r="DX50" s="18">
        <v>0</v>
      </c>
      <c r="DY50" s="20">
        <v>0</v>
      </c>
      <c r="DZ50" s="19">
        <v>0</v>
      </c>
      <c r="EA50" s="18">
        <v>0</v>
      </c>
      <c r="EB50" s="18">
        <v>0</v>
      </c>
      <c r="EC50" s="20">
        <v>0</v>
      </c>
      <c r="ED50" s="19">
        <v>0</v>
      </c>
      <c r="EE50" s="18">
        <v>0</v>
      </c>
      <c r="EF50" s="18">
        <v>0</v>
      </c>
      <c r="EG50" s="20">
        <v>0</v>
      </c>
      <c r="EH50" s="71">
        <v>114</v>
      </c>
      <c r="EI50" s="72">
        <v>50</v>
      </c>
      <c r="EJ50" s="72">
        <v>13</v>
      </c>
      <c r="EK50" s="72">
        <v>22</v>
      </c>
      <c r="EL50" s="102">
        <v>29</v>
      </c>
      <c r="EM50" s="81">
        <v>43.859649122807021</v>
      </c>
      <c r="EN50" s="81">
        <v>11.403508771929825</v>
      </c>
      <c r="EO50" s="81">
        <v>19.298245614035089</v>
      </c>
      <c r="EP50" s="82">
        <v>25.438596491228068</v>
      </c>
      <c r="EQ50" s="18">
        <v>114</v>
      </c>
      <c r="ER50" s="140">
        <v>24.120603015075378</v>
      </c>
      <c r="ES50" s="100">
        <v>4.5226130653266328</v>
      </c>
      <c r="ET50" s="141">
        <v>71.356783919597987</v>
      </c>
      <c r="EU50" s="18" t="s">
        <v>269</v>
      </c>
      <c r="EV50" s="71">
        <v>56</v>
      </c>
      <c r="EW50" s="72">
        <v>9</v>
      </c>
      <c r="EX50" s="102">
        <v>49</v>
      </c>
      <c r="EY50" s="18">
        <v>114</v>
      </c>
      <c r="EZ50" s="101">
        <v>49.122807017543863</v>
      </c>
      <c r="FA50" s="81">
        <v>7.8947368421052628</v>
      </c>
      <c r="FB50" s="82">
        <v>42.982456140350877</v>
      </c>
    </row>
    <row r="51" spans="1:158" s="162" customFormat="1" x14ac:dyDescent="0.3">
      <c r="A51" s="152" t="s">
        <v>217</v>
      </c>
      <c r="B51" s="155"/>
      <c r="C51" s="153"/>
      <c r="D51" s="153"/>
      <c r="E51" s="153"/>
      <c r="F51" s="153"/>
      <c r="G51" s="154"/>
      <c r="H51" s="155">
        <v>214</v>
      </c>
      <c r="I51" s="153">
        <v>48</v>
      </c>
      <c r="J51" s="153">
        <v>650</v>
      </c>
      <c r="K51" s="155">
        <v>514</v>
      </c>
      <c r="L51" s="153">
        <v>12</v>
      </c>
      <c r="M51" s="153">
        <v>12</v>
      </c>
      <c r="N51" s="154">
        <v>616</v>
      </c>
      <c r="O51" s="155">
        <v>526</v>
      </c>
      <c r="P51" s="153">
        <v>68</v>
      </c>
      <c r="Q51" s="153">
        <v>2</v>
      </c>
      <c r="R51" s="154">
        <v>338</v>
      </c>
      <c r="S51" s="153">
        <v>3000</v>
      </c>
      <c r="T51" s="155">
        <v>0</v>
      </c>
      <c r="U51" s="153">
        <v>104</v>
      </c>
      <c r="V51" s="153">
        <v>44</v>
      </c>
      <c r="W51" s="154">
        <v>47</v>
      </c>
      <c r="X51" s="153" t="s">
        <v>218</v>
      </c>
      <c r="Y51" s="183">
        <v>30.399999999999995</v>
      </c>
      <c r="Z51" s="160">
        <v>31.133333333333336</v>
      </c>
      <c r="AA51" s="184">
        <v>38.466666666666669</v>
      </c>
      <c r="AB51" s="153">
        <v>61</v>
      </c>
      <c r="AC51" s="153">
        <v>72</v>
      </c>
      <c r="AD51" s="153">
        <v>39</v>
      </c>
      <c r="AE51" s="153">
        <v>66</v>
      </c>
      <c r="AF51" s="153">
        <v>0</v>
      </c>
      <c r="AG51" s="155">
        <v>91</v>
      </c>
      <c r="AH51" s="153">
        <v>9</v>
      </c>
      <c r="AI51" s="153">
        <v>12</v>
      </c>
      <c r="AJ51" s="153">
        <v>4</v>
      </c>
      <c r="AK51" s="154">
        <v>0</v>
      </c>
      <c r="AL51" s="155">
        <v>0</v>
      </c>
      <c r="AM51" s="153">
        <v>0</v>
      </c>
      <c r="AN51" s="153">
        <v>0</v>
      </c>
      <c r="AO51" s="153">
        <v>0</v>
      </c>
      <c r="AP51" s="155">
        <v>0</v>
      </c>
      <c r="AQ51" s="153">
        <v>0</v>
      </c>
      <c r="AR51" s="153">
        <v>0</v>
      </c>
      <c r="AS51" s="154">
        <v>0</v>
      </c>
      <c r="AT51" s="155">
        <v>0</v>
      </c>
      <c r="AU51" s="153">
        <v>0</v>
      </c>
      <c r="AV51" s="153">
        <v>0</v>
      </c>
      <c r="AW51" s="154">
        <v>0</v>
      </c>
      <c r="AX51" s="155">
        <v>0</v>
      </c>
      <c r="AY51" s="153">
        <v>0</v>
      </c>
      <c r="AZ51" s="153">
        <v>0</v>
      </c>
      <c r="BA51" s="154">
        <v>0</v>
      </c>
      <c r="BB51" s="155">
        <v>0</v>
      </c>
      <c r="BC51" s="153">
        <v>0</v>
      </c>
      <c r="BD51" s="153">
        <v>0</v>
      </c>
      <c r="BE51" s="153">
        <v>0</v>
      </c>
      <c r="BF51" s="155">
        <v>0</v>
      </c>
      <c r="BG51" s="153">
        <v>0</v>
      </c>
      <c r="BH51" s="153">
        <v>0</v>
      </c>
      <c r="BI51" s="154">
        <v>0</v>
      </c>
      <c r="BJ51" s="155">
        <v>0</v>
      </c>
      <c r="BK51" s="153">
        <v>0</v>
      </c>
      <c r="BL51" s="153">
        <v>0</v>
      </c>
      <c r="BM51" s="154">
        <v>0</v>
      </c>
      <c r="BN51" s="155">
        <v>8</v>
      </c>
      <c r="BO51" s="153">
        <v>1</v>
      </c>
      <c r="BP51" s="153">
        <v>4</v>
      </c>
      <c r="BQ51" s="154">
        <v>1</v>
      </c>
      <c r="BR51" s="155">
        <v>0</v>
      </c>
      <c r="BS51" s="153">
        <v>0</v>
      </c>
      <c r="BT51" s="153">
        <v>0</v>
      </c>
      <c r="BU51" s="154">
        <v>0</v>
      </c>
      <c r="BV51" s="155">
        <v>0</v>
      </c>
      <c r="BW51" s="153">
        <v>0</v>
      </c>
      <c r="BX51" s="153">
        <v>0</v>
      </c>
      <c r="BY51" s="154">
        <v>0</v>
      </c>
      <c r="BZ51" s="155">
        <v>6</v>
      </c>
      <c r="CA51" s="153">
        <v>1</v>
      </c>
      <c r="CB51" s="153">
        <v>2</v>
      </c>
      <c r="CC51" s="154">
        <v>2</v>
      </c>
      <c r="CD51" s="155">
        <v>0</v>
      </c>
      <c r="CE51" s="153">
        <v>0</v>
      </c>
      <c r="CF51" s="153">
        <v>0</v>
      </c>
      <c r="CG51" s="154">
        <v>0</v>
      </c>
      <c r="CH51" s="155">
        <v>0</v>
      </c>
      <c r="CI51" s="153">
        <v>0</v>
      </c>
      <c r="CJ51" s="153">
        <v>0</v>
      </c>
      <c r="CK51" s="154">
        <v>0</v>
      </c>
      <c r="CL51" s="155">
        <v>0</v>
      </c>
      <c r="CM51" s="153">
        <v>0</v>
      </c>
      <c r="CN51" s="153">
        <v>0</v>
      </c>
      <c r="CO51" s="154">
        <v>0</v>
      </c>
      <c r="CP51" s="155">
        <v>1</v>
      </c>
      <c r="CQ51" s="153">
        <v>3</v>
      </c>
      <c r="CR51" s="153">
        <v>0</v>
      </c>
      <c r="CS51" s="153">
        <v>5</v>
      </c>
      <c r="CT51" s="155">
        <v>0</v>
      </c>
      <c r="CU51" s="153">
        <v>0</v>
      </c>
      <c r="CV51" s="153">
        <v>0</v>
      </c>
      <c r="CW51" s="154">
        <v>2</v>
      </c>
      <c r="CX51" s="155">
        <v>0</v>
      </c>
      <c r="CY51" s="153">
        <v>2</v>
      </c>
      <c r="CZ51" s="153">
        <v>0</v>
      </c>
      <c r="DA51" s="153">
        <v>1</v>
      </c>
      <c r="DB51" s="155">
        <v>6</v>
      </c>
      <c r="DC51" s="153">
        <v>0</v>
      </c>
      <c r="DD51" s="153">
        <v>0</v>
      </c>
      <c r="DE51" s="154">
        <v>2</v>
      </c>
      <c r="DF51" s="153">
        <v>2</v>
      </c>
      <c r="DG51" s="153">
        <v>1</v>
      </c>
      <c r="DH51" s="153">
        <v>1</v>
      </c>
      <c r="DI51" s="153">
        <v>21</v>
      </c>
      <c r="DJ51" s="155">
        <v>9</v>
      </c>
      <c r="DK51" s="153">
        <v>13</v>
      </c>
      <c r="DL51" s="153">
        <v>8</v>
      </c>
      <c r="DM51" s="154">
        <v>12</v>
      </c>
      <c r="DN51" s="153">
        <v>24</v>
      </c>
      <c r="DO51" s="153">
        <v>10</v>
      </c>
      <c r="DP51" s="153">
        <v>9</v>
      </c>
      <c r="DQ51" s="153">
        <v>3</v>
      </c>
      <c r="DR51" s="155">
        <v>0</v>
      </c>
      <c r="DS51" s="153">
        <v>0</v>
      </c>
      <c r="DT51" s="153">
        <v>0</v>
      </c>
      <c r="DU51" s="154">
        <v>0</v>
      </c>
      <c r="DV51" s="153">
        <v>0</v>
      </c>
      <c r="DW51" s="153">
        <v>0</v>
      </c>
      <c r="DX51" s="153">
        <v>0</v>
      </c>
      <c r="DY51" s="154">
        <v>0</v>
      </c>
      <c r="DZ51" s="155">
        <v>0</v>
      </c>
      <c r="EA51" s="153">
        <v>0</v>
      </c>
      <c r="EB51" s="153">
        <v>0</v>
      </c>
      <c r="EC51" s="154">
        <v>0</v>
      </c>
      <c r="ED51" s="155">
        <v>0</v>
      </c>
      <c r="EE51" s="153">
        <v>0</v>
      </c>
      <c r="EF51" s="153">
        <v>0</v>
      </c>
      <c r="EG51" s="154">
        <v>0</v>
      </c>
      <c r="EH51" s="153"/>
      <c r="EI51" s="153"/>
      <c r="EJ51" s="153"/>
      <c r="EK51" s="153"/>
      <c r="EL51" s="159" t="s">
        <v>218</v>
      </c>
      <c r="EM51" s="160">
        <v>41.347058329273096</v>
      </c>
      <c r="EN51" s="160">
        <v>21.712461638180127</v>
      </c>
      <c r="EO51" s="160">
        <v>14.804895601095611</v>
      </c>
      <c r="EP51" s="160">
        <v>22.135584431451164</v>
      </c>
      <c r="EQ51" s="159" t="s">
        <v>218</v>
      </c>
      <c r="ER51" s="160">
        <v>20.923561606482021</v>
      </c>
      <c r="ES51" s="160">
        <v>5.1263620149473841</v>
      </c>
      <c r="ET51" s="161">
        <v>73.9500763785706</v>
      </c>
      <c r="EU51" s="153"/>
      <c r="EV51" s="153"/>
      <c r="EW51" s="153"/>
      <c r="EX51" s="153"/>
      <c r="EY51" s="159" t="s">
        <v>218</v>
      </c>
      <c r="EZ51" s="160">
        <v>71.212178483369854</v>
      </c>
      <c r="FA51" s="160">
        <v>6.3833249657283444</v>
      </c>
      <c r="FB51" s="161">
        <v>22.404496550901797</v>
      </c>
    </row>
    <row r="52" spans="1:158" x14ac:dyDescent="0.3">
      <c r="A52" s="163" t="s">
        <v>219</v>
      </c>
      <c r="B52" s="19"/>
      <c r="C52" s="18" t="s">
        <v>252</v>
      </c>
      <c r="D52" s="18"/>
      <c r="E52" s="18"/>
      <c r="F52" s="18"/>
      <c r="G52" s="20"/>
      <c r="H52" s="167">
        <v>7.1333333333333337</v>
      </c>
      <c r="I52" s="168">
        <v>1.6</v>
      </c>
      <c r="J52" s="168">
        <v>21.666666666666668</v>
      </c>
      <c r="K52" s="167">
        <v>17.133333333333333</v>
      </c>
      <c r="L52" s="168">
        <v>0.4</v>
      </c>
      <c r="M52" s="168">
        <v>0.4</v>
      </c>
      <c r="N52" s="169">
        <v>20.533333333333335</v>
      </c>
      <c r="O52" s="167">
        <v>17.533333333333335</v>
      </c>
      <c r="P52" s="168">
        <v>2.2666666666666666</v>
      </c>
      <c r="Q52" s="168">
        <v>6.6666666666666666E-2</v>
      </c>
      <c r="R52" s="169">
        <v>11.266666666666667</v>
      </c>
      <c r="S52" s="168">
        <v>100</v>
      </c>
      <c r="T52" s="167">
        <v>0</v>
      </c>
      <c r="U52" s="168">
        <v>3.2228075612023552</v>
      </c>
      <c r="V52" s="168">
        <v>1.3634955066625349</v>
      </c>
      <c r="W52" s="169">
        <v>1.4564611093895259</v>
      </c>
      <c r="X52" s="18" t="s">
        <v>220</v>
      </c>
      <c r="Y52" s="185">
        <v>43</v>
      </c>
      <c r="Z52" s="186">
        <v>47.6</v>
      </c>
      <c r="AA52" s="187">
        <v>55.8</v>
      </c>
      <c r="AB52" s="22">
        <v>11.867704280155642</v>
      </c>
      <c r="AC52" s="22">
        <v>14.007782101167315</v>
      </c>
      <c r="AD52" s="22">
        <v>7.5875486381322954</v>
      </c>
      <c r="AE52" s="22">
        <v>12.840466926070039</v>
      </c>
      <c r="AF52" s="22">
        <v>0</v>
      </c>
      <c r="AG52" s="114">
        <v>17.704280155642024</v>
      </c>
      <c r="AH52" s="22">
        <v>1.7509727626459144</v>
      </c>
      <c r="AI52" s="22">
        <v>2.3346303501945527</v>
      </c>
      <c r="AJ52" s="22">
        <v>0.77821011673151752</v>
      </c>
      <c r="AK52" s="119">
        <v>0</v>
      </c>
      <c r="AL52" s="114">
        <v>0</v>
      </c>
      <c r="AM52" s="22">
        <v>0</v>
      </c>
      <c r="AN52" s="22">
        <v>0</v>
      </c>
      <c r="AO52" s="22">
        <v>0</v>
      </c>
      <c r="AP52" s="114">
        <v>0</v>
      </c>
      <c r="AQ52" s="22">
        <v>0</v>
      </c>
      <c r="AR52" s="22">
        <v>0</v>
      </c>
      <c r="AS52" s="119">
        <v>0</v>
      </c>
      <c r="AT52" s="114">
        <v>0</v>
      </c>
      <c r="AU52" s="22">
        <v>0</v>
      </c>
      <c r="AV52" s="22">
        <v>0</v>
      </c>
      <c r="AW52" s="119">
        <v>0</v>
      </c>
      <c r="AX52" s="114">
        <v>0</v>
      </c>
      <c r="AY52" s="22">
        <v>0</v>
      </c>
      <c r="AZ52" s="22">
        <v>0</v>
      </c>
      <c r="BA52" s="119">
        <v>0</v>
      </c>
      <c r="BB52" s="114">
        <v>0</v>
      </c>
      <c r="BC52" s="22">
        <v>0</v>
      </c>
      <c r="BD52" s="22">
        <v>0</v>
      </c>
      <c r="BE52" s="22">
        <v>0</v>
      </c>
      <c r="BF52" s="114">
        <v>0</v>
      </c>
      <c r="BG52" s="22">
        <v>0</v>
      </c>
      <c r="BH52" s="22">
        <v>0</v>
      </c>
      <c r="BI52" s="119">
        <v>0</v>
      </c>
      <c r="BJ52" s="114">
        <v>0</v>
      </c>
      <c r="BK52" s="22">
        <v>0</v>
      </c>
      <c r="BL52" s="22">
        <v>0</v>
      </c>
      <c r="BM52" s="119">
        <v>0</v>
      </c>
      <c r="BN52" s="114">
        <v>1.556420233463035</v>
      </c>
      <c r="BO52" s="22">
        <v>0.19455252918287938</v>
      </c>
      <c r="BP52" s="22">
        <v>0.77821011673151752</v>
      </c>
      <c r="BQ52" s="119">
        <v>0.19455252918287938</v>
      </c>
      <c r="BR52" s="114">
        <v>0</v>
      </c>
      <c r="BS52" s="22">
        <v>0</v>
      </c>
      <c r="BT52" s="22">
        <v>0</v>
      </c>
      <c r="BU52" s="119">
        <v>0</v>
      </c>
      <c r="BV52" s="114">
        <v>0</v>
      </c>
      <c r="BW52" s="22">
        <v>0</v>
      </c>
      <c r="BX52" s="22">
        <v>0</v>
      </c>
      <c r="BY52" s="119">
        <v>0</v>
      </c>
      <c r="BZ52" s="114">
        <v>1.1673151750972763</v>
      </c>
      <c r="CA52" s="22">
        <v>0.19455252918287938</v>
      </c>
      <c r="CB52" s="22">
        <v>0.38910505836575876</v>
      </c>
      <c r="CC52" s="119">
        <v>0.38910505836575876</v>
      </c>
      <c r="CD52" s="114">
        <v>0</v>
      </c>
      <c r="CE52" s="22">
        <v>0</v>
      </c>
      <c r="CF52" s="22">
        <v>0</v>
      </c>
      <c r="CG52" s="119">
        <v>0</v>
      </c>
      <c r="CH52" s="114">
        <v>0</v>
      </c>
      <c r="CI52" s="22">
        <v>0</v>
      </c>
      <c r="CJ52" s="22">
        <v>0</v>
      </c>
      <c r="CK52" s="119">
        <v>0</v>
      </c>
      <c r="CL52" s="114">
        <v>0</v>
      </c>
      <c r="CM52" s="22">
        <v>0</v>
      </c>
      <c r="CN52" s="22">
        <v>0</v>
      </c>
      <c r="CO52" s="119">
        <v>0</v>
      </c>
      <c r="CP52" s="114">
        <v>0.19455252918287938</v>
      </c>
      <c r="CQ52" s="22">
        <v>0.58365758754863817</v>
      </c>
      <c r="CR52" s="22">
        <v>0</v>
      </c>
      <c r="CS52" s="22">
        <v>0.97276264591439687</v>
      </c>
      <c r="CT52" s="114">
        <v>0</v>
      </c>
      <c r="CU52" s="22">
        <v>0</v>
      </c>
      <c r="CV52" s="22">
        <v>0</v>
      </c>
      <c r="CW52" s="119">
        <v>0.38910505836575876</v>
      </c>
      <c r="CX52" s="114">
        <v>0</v>
      </c>
      <c r="CY52" s="22">
        <v>0.38910505836575876</v>
      </c>
      <c r="CZ52" s="22">
        <v>0</v>
      </c>
      <c r="DA52" s="22">
        <v>0.19455252918287938</v>
      </c>
      <c r="DB52" s="114">
        <v>1.1673151750972763</v>
      </c>
      <c r="DC52" s="22">
        <v>0</v>
      </c>
      <c r="DD52" s="22">
        <v>0</v>
      </c>
      <c r="DE52" s="119">
        <v>0.38910505836575876</v>
      </c>
      <c r="DF52" s="22">
        <v>0.38910505836575876</v>
      </c>
      <c r="DG52" s="22">
        <v>0.19455252918287938</v>
      </c>
      <c r="DH52" s="22">
        <v>0.19455252918287938</v>
      </c>
      <c r="DI52" s="22">
        <v>4.0856031128404666</v>
      </c>
      <c r="DJ52" s="114">
        <v>1.7509727626459144</v>
      </c>
      <c r="DK52" s="22">
        <v>2.5291828793774318</v>
      </c>
      <c r="DL52" s="22">
        <v>1.556420233463035</v>
      </c>
      <c r="DM52" s="119">
        <v>2.3346303501945527</v>
      </c>
      <c r="DN52" s="22">
        <v>4.6692607003891053</v>
      </c>
      <c r="DO52" s="22">
        <v>1.9455252918287937</v>
      </c>
      <c r="DP52" s="22">
        <v>1.7509727626459144</v>
      </c>
      <c r="DQ52" s="22">
        <v>0.58365758754863817</v>
      </c>
      <c r="DR52" s="114">
        <v>0</v>
      </c>
      <c r="DS52" s="22">
        <v>0</v>
      </c>
      <c r="DT52" s="22">
        <v>0</v>
      </c>
      <c r="DU52" s="119">
        <v>0</v>
      </c>
      <c r="DV52" s="22">
        <v>0</v>
      </c>
      <c r="DW52" s="22">
        <v>0</v>
      </c>
      <c r="DX52" s="22">
        <v>0</v>
      </c>
      <c r="DY52" s="119">
        <v>0</v>
      </c>
      <c r="DZ52" s="114">
        <v>0</v>
      </c>
      <c r="EA52" s="22">
        <v>0</v>
      </c>
      <c r="EB52" s="22">
        <v>0</v>
      </c>
      <c r="EC52" s="119">
        <v>0</v>
      </c>
      <c r="ED52" s="114">
        <v>0</v>
      </c>
      <c r="EE52" s="22">
        <v>0</v>
      </c>
      <c r="EF52" s="22">
        <v>0</v>
      </c>
      <c r="EG52" s="119">
        <v>0</v>
      </c>
      <c r="EH52" s="18"/>
      <c r="EI52" s="18"/>
      <c r="EJ52" s="18"/>
      <c r="EK52" s="18"/>
      <c r="EL52" s="120" t="s">
        <v>221</v>
      </c>
      <c r="EM52" s="81">
        <v>54.782608695652172</v>
      </c>
      <c r="EN52" s="81">
        <v>29.411764705882351</v>
      </c>
      <c r="EO52" s="81">
        <v>19.298245614035089</v>
      </c>
      <c r="EP52" s="81">
        <v>32.53012048192771</v>
      </c>
      <c r="EQ52" s="120" t="s">
        <v>221</v>
      </c>
      <c r="ER52" s="81">
        <v>35</v>
      </c>
      <c r="ES52" s="81">
        <v>7.5</v>
      </c>
      <c r="ET52" s="82">
        <v>88.372093023255815</v>
      </c>
      <c r="EU52" s="18"/>
      <c r="EV52" s="18"/>
      <c r="EW52" s="18"/>
      <c r="EX52" s="18"/>
      <c r="EY52" s="120" t="s">
        <v>221</v>
      </c>
      <c r="EZ52" s="81">
        <v>83.478260869565219</v>
      </c>
      <c r="FA52" s="81">
        <v>8.4033613445378155</v>
      </c>
      <c r="FB52" s="82">
        <v>42.982456140350877</v>
      </c>
    </row>
    <row r="53" spans="1:158" x14ac:dyDescent="0.3">
      <c r="A53" s="19"/>
      <c r="B53" s="19"/>
      <c r="C53" s="22">
        <v>0.99163309575457081</v>
      </c>
      <c r="D53" s="18"/>
      <c r="E53" s="18"/>
      <c r="F53" s="18"/>
      <c r="G53" s="20"/>
      <c r="H53" s="19"/>
      <c r="I53" s="18"/>
      <c r="J53" s="18"/>
      <c r="K53" s="19"/>
      <c r="L53" s="18"/>
      <c r="M53" s="18"/>
      <c r="N53" s="20"/>
      <c r="O53" s="19"/>
      <c r="P53" s="18"/>
      <c r="Q53" s="18"/>
      <c r="R53" s="20"/>
      <c r="S53" s="18"/>
      <c r="T53" s="19"/>
      <c r="U53" s="18"/>
      <c r="V53" s="18"/>
      <c r="W53" s="20"/>
      <c r="X53" s="18" t="s">
        <v>222</v>
      </c>
      <c r="Y53" s="185">
        <v>16.399999999999999</v>
      </c>
      <c r="Z53" s="186">
        <v>13.6</v>
      </c>
      <c r="AA53" s="187">
        <v>28.4</v>
      </c>
      <c r="AB53" s="18"/>
      <c r="AC53" s="18"/>
      <c r="AD53" s="18"/>
      <c r="AE53" s="18"/>
      <c r="AF53" s="22">
        <v>46.303501945525298</v>
      </c>
      <c r="AG53" s="19"/>
      <c r="AH53" s="18"/>
      <c r="AI53" s="18"/>
      <c r="AJ53" s="18"/>
      <c r="AK53" s="119">
        <v>22.568093385214009</v>
      </c>
      <c r="AL53" s="19"/>
      <c r="AM53" s="18"/>
      <c r="AN53" s="18"/>
      <c r="AO53" s="22">
        <v>0</v>
      </c>
      <c r="AP53" s="19"/>
      <c r="AQ53" s="18"/>
      <c r="AR53" s="18"/>
      <c r="AS53" s="119">
        <v>0</v>
      </c>
      <c r="AT53" s="19"/>
      <c r="AU53" s="18"/>
      <c r="AV53" s="18"/>
      <c r="AW53" s="119">
        <v>0</v>
      </c>
      <c r="AX53" s="19"/>
      <c r="AY53" s="18"/>
      <c r="AZ53" s="18"/>
      <c r="BA53" s="119">
        <v>0</v>
      </c>
      <c r="BB53" s="19"/>
      <c r="BC53" s="18"/>
      <c r="BD53" s="18"/>
      <c r="BE53" s="22">
        <v>0</v>
      </c>
      <c r="BF53" s="19"/>
      <c r="BG53" s="18"/>
      <c r="BH53" s="18"/>
      <c r="BI53" s="119">
        <v>0</v>
      </c>
      <c r="BJ53" s="19"/>
      <c r="BK53" s="18"/>
      <c r="BL53" s="18"/>
      <c r="BM53" s="119">
        <v>0</v>
      </c>
      <c r="BN53" s="19"/>
      <c r="BO53" s="18"/>
      <c r="BP53" s="18"/>
      <c r="BQ53" s="119">
        <v>2.7237354085603114</v>
      </c>
      <c r="BR53" s="19"/>
      <c r="BS53" s="18"/>
      <c r="BT53" s="18"/>
      <c r="BU53" s="119">
        <v>0</v>
      </c>
      <c r="BV53" s="19"/>
      <c r="BW53" s="18"/>
      <c r="BX53" s="18"/>
      <c r="BY53" s="119">
        <v>0</v>
      </c>
      <c r="BZ53" s="19"/>
      <c r="CA53" s="18"/>
      <c r="CB53" s="18"/>
      <c r="CC53" s="119">
        <v>2.1400778210116731</v>
      </c>
      <c r="CD53" s="19"/>
      <c r="CE53" s="18"/>
      <c r="CF53" s="18"/>
      <c r="CG53" s="119">
        <v>0</v>
      </c>
      <c r="CH53" s="19"/>
      <c r="CI53" s="18"/>
      <c r="CJ53" s="18"/>
      <c r="CK53" s="119">
        <v>0</v>
      </c>
      <c r="CL53" s="19"/>
      <c r="CM53" s="18"/>
      <c r="CN53" s="18"/>
      <c r="CO53" s="119">
        <v>0</v>
      </c>
      <c r="CP53" s="19"/>
      <c r="CQ53" s="18"/>
      <c r="CR53" s="18"/>
      <c r="CS53" s="22">
        <v>1.7509727626459144</v>
      </c>
      <c r="CT53" s="19"/>
      <c r="CU53" s="18"/>
      <c r="CV53" s="18"/>
      <c r="CW53" s="119">
        <v>0.38910505836575876</v>
      </c>
      <c r="CX53" s="19"/>
      <c r="CY53" s="18"/>
      <c r="CZ53" s="18"/>
      <c r="DA53" s="22">
        <v>0.58365758754863817</v>
      </c>
      <c r="DB53" s="19"/>
      <c r="DC53" s="18"/>
      <c r="DD53" s="18"/>
      <c r="DE53" s="119">
        <v>1.556420233463035</v>
      </c>
      <c r="DF53" s="18"/>
      <c r="DG53" s="18"/>
      <c r="DH53" s="18"/>
      <c r="DI53" s="22">
        <v>4.863813229571984</v>
      </c>
      <c r="DJ53" s="19"/>
      <c r="DK53" s="18"/>
      <c r="DL53" s="18"/>
      <c r="DM53" s="119">
        <v>8.1712062256809332</v>
      </c>
      <c r="DN53" s="18"/>
      <c r="DO53" s="18"/>
      <c r="DP53" s="18"/>
      <c r="DQ53" s="22">
        <v>8.9494163424124515</v>
      </c>
      <c r="DR53" s="19"/>
      <c r="DS53" s="18"/>
      <c r="DT53" s="18"/>
      <c r="DU53" s="119">
        <v>0</v>
      </c>
      <c r="DV53" s="18"/>
      <c r="DW53" s="18"/>
      <c r="DX53" s="18"/>
      <c r="DY53" s="119">
        <v>0</v>
      </c>
      <c r="DZ53" s="19"/>
      <c r="EA53" s="18"/>
      <c r="EB53" s="18"/>
      <c r="EC53" s="119">
        <v>0</v>
      </c>
      <c r="ED53" s="19"/>
      <c r="EE53" s="18"/>
      <c r="EF53" s="18"/>
      <c r="EG53" s="119">
        <v>0</v>
      </c>
      <c r="EH53" s="18"/>
      <c r="EI53" s="18"/>
      <c r="EJ53" s="18"/>
      <c r="EK53" s="18"/>
      <c r="EL53" s="120" t="s">
        <v>222</v>
      </c>
      <c r="EM53" s="81">
        <v>33.132530120481931</v>
      </c>
      <c r="EN53" s="81">
        <v>11.403508771929825</v>
      </c>
      <c r="EO53" s="81">
        <v>11.304347826086957</v>
      </c>
      <c r="EP53" s="81">
        <v>9.5652173913043477</v>
      </c>
      <c r="EQ53" s="120" t="s">
        <v>222</v>
      </c>
      <c r="ER53" s="81">
        <v>7.9069767441860463</v>
      </c>
      <c r="ES53" s="81">
        <v>3.7209302325581395</v>
      </c>
      <c r="ET53" s="82">
        <v>57.5</v>
      </c>
      <c r="EU53" s="18"/>
      <c r="EV53" s="18"/>
      <c r="EW53" s="18"/>
      <c r="EX53" s="18"/>
      <c r="EY53" s="120" t="s">
        <v>222</v>
      </c>
      <c r="EZ53" s="81">
        <v>49.122807017543863</v>
      </c>
      <c r="FA53" s="81">
        <v>2.6086956521739131</v>
      </c>
      <c r="FB53" s="82">
        <v>13.445378151260504</v>
      </c>
    </row>
    <row r="54" spans="1:158" x14ac:dyDescent="0.3">
      <c r="A54" s="71"/>
      <c r="B54" s="71"/>
      <c r="C54" s="72"/>
      <c r="D54" s="72"/>
      <c r="E54" s="72"/>
      <c r="F54" s="72"/>
      <c r="G54" s="102"/>
      <c r="H54" s="71"/>
      <c r="I54" s="72"/>
      <c r="J54" s="72"/>
      <c r="K54" s="71"/>
      <c r="L54" s="72"/>
      <c r="M54" s="72"/>
      <c r="N54" s="102"/>
      <c r="O54" s="71"/>
      <c r="P54" s="72"/>
      <c r="Q54" s="72"/>
      <c r="R54" s="74" t="s">
        <v>223</v>
      </c>
      <c r="S54" s="189">
        <v>92.965602726991008</v>
      </c>
      <c r="T54" s="72"/>
      <c r="U54" s="72"/>
      <c r="V54" s="72" t="s">
        <v>301</v>
      </c>
      <c r="W54" s="102"/>
      <c r="X54" s="72">
        <v>3227</v>
      </c>
      <c r="Y54" s="124">
        <v>10.172118756679962</v>
      </c>
      <c r="Z54" s="125">
        <v>10.994301554290141</v>
      </c>
      <c r="AA54" s="177">
        <v>10.671582200717305</v>
      </c>
      <c r="AB54" s="72" t="s">
        <v>162</v>
      </c>
      <c r="AC54" s="72"/>
      <c r="AD54" s="72"/>
      <c r="AE54" s="72"/>
      <c r="AF54" s="72"/>
      <c r="AG54" s="71"/>
      <c r="AH54" s="72"/>
      <c r="AI54" s="72"/>
      <c r="AJ54" s="72"/>
      <c r="AK54" s="102"/>
      <c r="AL54" s="71"/>
      <c r="AM54" s="72"/>
      <c r="AN54" s="72"/>
      <c r="AO54" s="72"/>
      <c r="AP54" s="71"/>
      <c r="AQ54" s="72"/>
      <c r="AR54" s="72"/>
      <c r="AS54" s="102"/>
      <c r="AT54" s="71"/>
      <c r="AU54" s="72"/>
      <c r="AV54" s="72"/>
      <c r="AW54" s="102"/>
      <c r="AX54" s="71"/>
      <c r="AY54" s="72"/>
      <c r="AZ54" s="72"/>
      <c r="BA54" s="102"/>
      <c r="BB54" s="71"/>
      <c r="BC54" s="72"/>
      <c r="BD54" s="72"/>
      <c r="BE54" s="72"/>
      <c r="BF54" s="71"/>
      <c r="BG54" s="72"/>
      <c r="BH54" s="72"/>
      <c r="BI54" s="102"/>
      <c r="BJ54" s="71"/>
      <c r="BK54" s="72"/>
      <c r="BL54" s="72"/>
      <c r="BM54" s="102"/>
      <c r="BN54" s="71"/>
      <c r="BO54" s="72"/>
      <c r="BP54" s="72"/>
      <c r="BQ54" s="102"/>
      <c r="BR54" s="71"/>
      <c r="BS54" s="72"/>
      <c r="BT54" s="72"/>
      <c r="BU54" s="102"/>
      <c r="BV54" s="71"/>
      <c r="BW54" s="72"/>
      <c r="BX54" s="72"/>
      <c r="BY54" s="102"/>
      <c r="BZ54" s="71"/>
      <c r="CA54" s="72"/>
      <c r="CB54" s="72"/>
      <c r="CC54" s="102"/>
      <c r="CD54" s="71"/>
      <c r="CE54" s="72"/>
      <c r="CF54" s="72"/>
      <c r="CG54" s="102"/>
      <c r="CH54" s="71"/>
      <c r="CI54" s="72"/>
      <c r="CJ54" s="72"/>
      <c r="CK54" s="102"/>
      <c r="CL54" s="71"/>
      <c r="CM54" s="72"/>
      <c r="CN54" s="72"/>
      <c r="CO54" s="102"/>
      <c r="CP54" s="71"/>
      <c r="CQ54" s="72"/>
      <c r="CR54" s="72"/>
      <c r="CS54" s="72"/>
      <c r="CT54" s="71"/>
      <c r="CU54" s="72"/>
      <c r="CV54" s="72"/>
      <c r="CW54" s="102"/>
      <c r="CX54" s="71"/>
      <c r="CY54" s="72"/>
      <c r="CZ54" s="72"/>
      <c r="DA54" s="72"/>
      <c r="DB54" s="71"/>
      <c r="DC54" s="72"/>
      <c r="DD54" s="72"/>
      <c r="DE54" s="102"/>
      <c r="DF54" s="72"/>
      <c r="DG54" s="72"/>
      <c r="DH54" s="72"/>
      <c r="DI54" s="72"/>
      <c r="DJ54" s="71"/>
      <c r="DK54" s="72"/>
      <c r="DL54" s="72"/>
      <c r="DM54" s="102"/>
      <c r="DN54" s="72"/>
      <c r="DO54" s="72"/>
      <c r="DP54" s="72"/>
      <c r="DQ54" s="72"/>
      <c r="DR54" s="71"/>
      <c r="DS54" s="72"/>
      <c r="DT54" s="72"/>
      <c r="DU54" s="102"/>
      <c r="DV54" s="72"/>
      <c r="DW54" s="72"/>
      <c r="DX54" s="72"/>
      <c r="DY54" s="102"/>
      <c r="DZ54" s="71"/>
      <c r="EA54" s="72"/>
      <c r="EB54" s="72"/>
      <c r="EC54" s="102"/>
      <c r="ED54" s="71"/>
      <c r="EE54" s="72"/>
      <c r="EF54" s="72"/>
      <c r="EG54" s="102"/>
      <c r="EH54" s="72"/>
      <c r="EI54" s="72"/>
      <c r="EJ54" s="72"/>
      <c r="EK54" s="72"/>
      <c r="EL54" s="126" t="s">
        <v>225</v>
      </c>
      <c r="EM54" s="80">
        <v>10.23253583940374</v>
      </c>
      <c r="EN54" s="80">
        <v>7.5828662994940945</v>
      </c>
      <c r="EO54" s="80">
        <v>3.5792955290942774</v>
      </c>
      <c r="EP54" s="80">
        <v>9.6305232301695298</v>
      </c>
      <c r="EQ54" s="126" t="s">
        <v>225</v>
      </c>
      <c r="ER54" s="80">
        <v>11.487962215884162</v>
      </c>
      <c r="ES54" s="80">
        <v>1.6438509322622052</v>
      </c>
      <c r="ET54" s="88">
        <v>12.995917805585171</v>
      </c>
      <c r="EU54" s="72"/>
      <c r="EV54" s="72"/>
      <c r="EW54" s="72"/>
      <c r="EX54" s="72"/>
      <c r="EY54" s="126" t="s">
        <v>225</v>
      </c>
      <c r="EZ54" s="80">
        <v>15.219139468774628</v>
      </c>
      <c r="FA54" s="80">
        <v>2.6250000834069986</v>
      </c>
      <c r="FB54" s="88">
        <v>13.971441766260797</v>
      </c>
    </row>
    <row r="55" spans="1:158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5"/>
      <c r="Z55" s="55"/>
      <c r="AA55" s="55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</row>
    <row r="56" spans="1:158" x14ac:dyDescent="0.3">
      <c r="A56" s="7"/>
      <c r="B56" s="7"/>
      <c r="C56" s="7"/>
      <c r="D56" s="7"/>
      <c r="E56" s="7"/>
      <c r="F56" s="7"/>
      <c r="G56" s="7"/>
      <c r="H56" s="7" t="s">
        <v>21</v>
      </c>
      <c r="I56" s="7"/>
      <c r="J56" s="7"/>
      <c r="K56" s="7"/>
      <c r="L56" s="7"/>
      <c r="M56" s="7"/>
      <c r="N56" s="7"/>
      <c r="O56" s="7"/>
      <c r="P56" s="7" t="s">
        <v>291</v>
      </c>
      <c r="Q56" s="7"/>
      <c r="R56" s="7"/>
      <c r="S56" s="7"/>
      <c r="T56" s="7"/>
      <c r="U56" s="7"/>
      <c r="V56" s="7"/>
      <c r="W56" s="7"/>
      <c r="X56" s="7"/>
      <c r="Y56" s="55"/>
      <c r="Z56" s="55"/>
      <c r="AA56" s="55"/>
      <c r="AB56" s="7" t="s">
        <v>161</v>
      </c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</row>
    <row r="57" spans="1:158" x14ac:dyDescent="0.3">
      <c r="A57" s="7"/>
      <c r="B57" s="7"/>
      <c r="C57" s="7"/>
      <c r="D57" s="7"/>
      <c r="E57" s="7"/>
      <c r="F57" s="7"/>
      <c r="G57" s="7"/>
      <c r="H57" s="7" t="s">
        <v>20</v>
      </c>
      <c r="I57" s="7"/>
      <c r="J57" s="7"/>
      <c r="K57" s="7"/>
      <c r="L57" s="7"/>
      <c r="M57" s="7"/>
      <c r="N57" s="7"/>
      <c r="O57" s="7"/>
      <c r="P57" s="7" t="s">
        <v>292</v>
      </c>
      <c r="Q57" s="7"/>
      <c r="R57" s="7"/>
      <c r="S57" s="7"/>
      <c r="T57" s="7"/>
      <c r="U57" s="7"/>
      <c r="V57" s="7"/>
      <c r="W57" s="7"/>
      <c r="X57" s="7"/>
      <c r="Y57" s="55"/>
      <c r="Z57" s="55"/>
      <c r="AA57" s="55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</row>
    <row r="58" spans="1:158" x14ac:dyDescent="0.3">
      <c r="A58" s="7"/>
      <c r="B58" s="7"/>
      <c r="C58" s="7"/>
      <c r="D58" s="7"/>
      <c r="E58" s="7"/>
      <c r="F58" s="7"/>
      <c r="G58" s="7"/>
      <c r="H58" s="7" t="s">
        <v>22</v>
      </c>
      <c r="I58" s="7"/>
      <c r="J58" s="7"/>
      <c r="K58" s="7"/>
      <c r="L58" s="7"/>
      <c r="M58" s="7"/>
      <c r="N58" s="7"/>
      <c r="O58" s="7"/>
      <c r="P58" s="7" t="s">
        <v>130</v>
      </c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</row>
    <row r="59" spans="1:158" x14ac:dyDescent="0.3">
      <c r="A59" s="7"/>
      <c r="B59" s="7"/>
      <c r="C59" s="7"/>
      <c r="D59" s="7"/>
      <c r="E59" s="7"/>
      <c r="F59" s="7"/>
      <c r="G59" s="7"/>
      <c r="H59" s="7" t="s">
        <v>288</v>
      </c>
      <c r="I59" s="7"/>
      <c r="J59" s="7"/>
      <c r="K59" s="7"/>
      <c r="L59" s="7"/>
      <c r="M59" s="7"/>
      <c r="N59" s="7"/>
      <c r="O59" s="7"/>
      <c r="P59" s="7" t="s">
        <v>131</v>
      </c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</row>
    <row r="60" spans="1:158" x14ac:dyDescent="0.3">
      <c r="A60" s="7"/>
      <c r="B60" s="7"/>
      <c r="C60" s="7"/>
      <c r="D60" s="7"/>
      <c r="E60" s="7"/>
      <c r="F60" s="7"/>
      <c r="G60" s="7"/>
      <c r="H60" s="7" t="s">
        <v>289</v>
      </c>
      <c r="I60" s="7"/>
      <c r="J60" s="7"/>
      <c r="K60" s="7"/>
      <c r="L60" s="7"/>
      <c r="M60" s="7"/>
      <c r="N60" s="7"/>
      <c r="O60" s="7"/>
      <c r="P60" s="7" t="s">
        <v>132</v>
      </c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</row>
    <row r="61" spans="1:158" x14ac:dyDescent="0.3">
      <c r="A61" s="7"/>
      <c r="B61" s="7"/>
      <c r="C61" s="7"/>
      <c r="D61" s="7"/>
      <c r="E61" s="7"/>
      <c r="F61" s="7"/>
      <c r="G61" s="7"/>
      <c r="H61" s="7" t="s">
        <v>290</v>
      </c>
      <c r="I61" s="7"/>
      <c r="J61" s="7"/>
      <c r="K61" s="7"/>
      <c r="L61" s="7"/>
      <c r="M61" s="7"/>
      <c r="N61" s="7"/>
      <c r="O61" s="7"/>
      <c r="P61" s="7" t="s">
        <v>163</v>
      </c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</row>
    <row r="62" spans="1:158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</row>
  </sheetData>
  <mergeCells count="1">
    <mergeCell ref="EV2:EW2"/>
  </mergeCells>
  <phoneticPr fontId="3" type="noConversion"/>
  <pageMargins left="0.75" right="0.75" top="1" bottom="1" header="0.5" footer="0.5"/>
  <pageSetup paperSize="3276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C41"/>
  <sheetViews>
    <sheetView topLeftCell="DW19" workbookViewId="0">
      <selection activeCell="EB27" sqref="EB27"/>
    </sheetView>
  </sheetViews>
  <sheetFormatPr defaultColWidth="11.19921875" defaultRowHeight="11.4" x14ac:dyDescent="0.3"/>
  <cols>
    <col min="1" max="1" width="9.8984375" style="7" customWidth="1"/>
    <col min="2" max="2" width="7.69921875" style="7" customWidth="1"/>
    <col min="3" max="3" width="9.3984375" style="7" customWidth="1"/>
    <col min="4" max="4" width="8.3984375" style="7" customWidth="1"/>
    <col min="5" max="5" width="6.296875" style="7" hidden="1" customWidth="1"/>
    <col min="6" max="6" width="0.19921875" style="7" hidden="1" customWidth="1"/>
    <col min="7" max="7" width="6.59765625" style="7" customWidth="1"/>
    <col min="8" max="10" width="3.796875" style="7" customWidth="1"/>
    <col min="11" max="11" width="4.5" style="7" customWidth="1"/>
    <col min="12" max="13" width="3.796875" style="7" customWidth="1"/>
    <col min="14" max="14" width="4.296875" style="7" customWidth="1"/>
    <col min="15" max="18" width="3.796875" style="7" customWidth="1"/>
    <col min="19" max="19" width="4.69921875" style="7" customWidth="1"/>
    <col min="20" max="24" width="3.796875" style="7" customWidth="1"/>
    <col min="25" max="25" width="5.19921875" style="7" customWidth="1"/>
    <col min="26" max="26" width="3.796875" style="7" customWidth="1"/>
    <col min="27" max="27" width="5.09765625" style="7" customWidth="1"/>
    <col min="28" max="137" width="3.796875" style="7" customWidth="1"/>
    <col min="138" max="138" width="4.8984375" style="7" customWidth="1"/>
    <col min="139" max="139" width="4.796875" style="7" customWidth="1"/>
    <col min="140" max="140" width="4.59765625" style="7" customWidth="1"/>
    <col min="141" max="142" width="3.796875" style="7" customWidth="1"/>
    <col min="143" max="143" width="4.69921875" style="7" customWidth="1"/>
    <col min="144" max="144" width="5.5" style="7" customWidth="1"/>
    <col min="145" max="145" width="6.09765625" style="7" customWidth="1"/>
    <col min="146" max="146" width="5.296875" style="7" customWidth="1"/>
    <col min="147" max="147" width="5" style="7" customWidth="1"/>
    <col min="148" max="148" width="4.5" style="7" customWidth="1"/>
    <col min="149" max="149" width="5.59765625" style="7" customWidth="1"/>
    <col min="150" max="150" width="6.296875" style="7" customWidth="1"/>
    <col min="151" max="151" width="6.796875" style="7" customWidth="1"/>
    <col min="152" max="152" width="7.796875" style="7" customWidth="1"/>
    <col min="153" max="153" width="7.09765625" style="7" customWidth="1"/>
    <col min="154" max="154" width="9.59765625" style="7" customWidth="1"/>
    <col min="155" max="155" width="7.5" style="7" customWidth="1"/>
    <col min="156" max="156" width="4.3984375" style="7" customWidth="1"/>
    <col min="157" max="158" width="5.59765625" style="7" customWidth="1"/>
    <col min="159" max="159" width="5.796875" style="7" customWidth="1"/>
    <col min="160" max="16384" width="11.19921875" style="7"/>
  </cols>
  <sheetData>
    <row r="1" spans="1:159" x14ac:dyDescent="0.3">
      <c r="A1" s="56" t="s">
        <v>272</v>
      </c>
      <c r="B1" s="57"/>
      <c r="C1" s="58"/>
      <c r="D1" s="58" t="s">
        <v>270</v>
      </c>
      <c r="E1" s="58"/>
      <c r="F1" s="58"/>
      <c r="G1" s="58"/>
      <c r="H1" s="57" t="s">
        <v>19</v>
      </c>
      <c r="I1" s="58"/>
      <c r="J1" s="59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40"/>
      <c r="Z1" s="41"/>
      <c r="AA1" s="60"/>
    </row>
    <row r="2" spans="1:159" x14ac:dyDescent="0.3">
      <c r="A2" s="7" t="s">
        <v>164</v>
      </c>
      <c r="B2" s="61"/>
      <c r="H2" s="57"/>
      <c r="I2" s="58"/>
      <c r="J2" s="58"/>
      <c r="K2" s="58"/>
      <c r="L2" s="58"/>
      <c r="M2" s="58"/>
      <c r="N2" s="58"/>
      <c r="O2" s="58"/>
      <c r="P2" s="58"/>
      <c r="Q2" s="58"/>
      <c r="R2" s="58"/>
      <c r="S2" s="58" t="s">
        <v>376</v>
      </c>
      <c r="T2" s="57" t="s">
        <v>377</v>
      </c>
      <c r="U2" s="58"/>
      <c r="V2" s="58"/>
      <c r="W2" s="58"/>
      <c r="X2" s="62" t="s">
        <v>378</v>
      </c>
      <c r="Y2" s="63" t="s">
        <v>379</v>
      </c>
      <c r="Z2" s="64"/>
      <c r="AA2" s="65"/>
      <c r="AB2" s="7" t="s">
        <v>380</v>
      </c>
      <c r="EH2" s="57" t="s">
        <v>381</v>
      </c>
      <c r="EI2" s="58"/>
      <c r="EJ2" s="58"/>
      <c r="EK2" s="58"/>
      <c r="EL2" s="59"/>
      <c r="EM2" s="66"/>
      <c r="EN2" s="67" t="s">
        <v>382</v>
      </c>
      <c r="EO2" s="67"/>
      <c r="EP2" s="67"/>
      <c r="EQ2" s="68"/>
      <c r="ER2" s="59"/>
      <c r="ES2" s="67" t="s">
        <v>383</v>
      </c>
      <c r="ET2" s="67" t="s">
        <v>384</v>
      </c>
      <c r="EU2" s="68" t="s">
        <v>385</v>
      </c>
      <c r="EW2" s="69" t="s">
        <v>386</v>
      </c>
      <c r="EX2" s="58"/>
      <c r="EY2" s="58"/>
      <c r="EZ2" s="58" t="s">
        <v>387</v>
      </c>
      <c r="FA2" s="70"/>
      <c r="FB2" s="67"/>
      <c r="FC2" s="68"/>
    </row>
    <row r="3" spans="1:159" x14ac:dyDescent="0.3">
      <c r="B3" s="61"/>
      <c r="H3" s="71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19"/>
      <c r="U3" s="18"/>
      <c r="V3" s="18"/>
      <c r="W3" s="18"/>
      <c r="X3" s="73"/>
      <c r="Y3" s="63"/>
      <c r="Z3" s="64"/>
      <c r="AA3" s="64"/>
      <c r="AB3" s="74" t="s">
        <v>388</v>
      </c>
      <c r="AC3" s="75"/>
      <c r="AD3" s="75"/>
      <c r="AE3" s="75"/>
      <c r="AF3" s="76" t="s">
        <v>389</v>
      </c>
      <c r="AG3" s="75" t="s">
        <v>390</v>
      </c>
      <c r="AH3" s="75"/>
      <c r="AI3" s="75"/>
      <c r="AJ3" s="75"/>
      <c r="AK3" s="77" t="s">
        <v>389</v>
      </c>
      <c r="AL3" s="74" t="s">
        <v>391</v>
      </c>
      <c r="AM3" s="75"/>
      <c r="AN3" s="75"/>
      <c r="AO3" s="78"/>
      <c r="AP3" s="75" t="s">
        <v>392</v>
      </c>
      <c r="AQ3" s="75"/>
      <c r="AR3" s="75"/>
      <c r="AS3" s="75"/>
      <c r="AT3" s="74" t="s">
        <v>393</v>
      </c>
      <c r="AU3" s="75"/>
      <c r="AV3" s="75"/>
      <c r="AW3" s="78"/>
      <c r="AX3" s="75" t="s">
        <v>394</v>
      </c>
      <c r="AY3" s="75"/>
      <c r="AZ3" s="75"/>
      <c r="BA3" s="75"/>
      <c r="BB3" s="74" t="s">
        <v>311</v>
      </c>
      <c r="BC3" s="75"/>
      <c r="BD3" s="75"/>
      <c r="BE3" s="78"/>
      <c r="BF3" s="75" t="s">
        <v>395</v>
      </c>
      <c r="BG3" s="75"/>
      <c r="BH3" s="75"/>
      <c r="BI3" s="75"/>
      <c r="BJ3" s="74" t="s">
        <v>396</v>
      </c>
      <c r="BK3" s="75"/>
      <c r="BL3" s="75"/>
      <c r="BM3" s="78"/>
      <c r="BN3" s="75" t="s">
        <v>397</v>
      </c>
      <c r="BO3" s="75"/>
      <c r="BP3" s="75"/>
      <c r="BQ3" s="75"/>
      <c r="BR3" s="74" t="s">
        <v>398</v>
      </c>
      <c r="BS3" s="75"/>
      <c r="BT3" s="75"/>
      <c r="BU3" s="78"/>
      <c r="BV3" s="75" t="s">
        <v>399</v>
      </c>
      <c r="BW3" s="75"/>
      <c r="BX3" s="75"/>
      <c r="BY3" s="75"/>
      <c r="BZ3" s="74" t="s">
        <v>400</v>
      </c>
      <c r="CA3" s="75"/>
      <c r="CB3" s="75"/>
      <c r="CC3" s="78"/>
      <c r="CD3" s="75" t="s">
        <v>401</v>
      </c>
      <c r="CE3" s="75"/>
      <c r="CF3" s="75"/>
      <c r="CG3" s="75"/>
      <c r="CH3" s="74" t="s">
        <v>402</v>
      </c>
      <c r="CI3" s="75"/>
      <c r="CJ3" s="75"/>
      <c r="CK3" s="78"/>
      <c r="CL3" s="75" t="s">
        <v>403</v>
      </c>
      <c r="CM3" s="75"/>
      <c r="CN3" s="75"/>
      <c r="CO3" s="75"/>
      <c r="CP3" s="74" t="s">
        <v>404</v>
      </c>
      <c r="CQ3" s="75"/>
      <c r="CR3" s="75"/>
      <c r="CS3" s="78"/>
      <c r="CT3" s="75" t="s">
        <v>405</v>
      </c>
      <c r="CU3" s="75"/>
      <c r="CV3" s="75"/>
      <c r="CW3" s="75"/>
      <c r="CX3" s="74" t="s">
        <v>406</v>
      </c>
      <c r="CY3" s="75"/>
      <c r="CZ3" s="75"/>
      <c r="DA3" s="78"/>
      <c r="DB3" s="75" t="s">
        <v>407</v>
      </c>
      <c r="DC3" s="75"/>
      <c r="DD3" s="75"/>
      <c r="DE3" s="75"/>
      <c r="DF3" s="74" t="s">
        <v>408</v>
      </c>
      <c r="DG3" s="75"/>
      <c r="DH3" s="75"/>
      <c r="DI3" s="78"/>
      <c r="DJ3" s="75" t="s">
        <v>409</v>
      </c>
      <c r="DK3" s="75"/>
      <c r="DL3" s="75"/>
      <c r="DM3" s="75"/>
      <c r="DN3" s="74" t="s">
        <v>410</v>
      </c>
      <c r="DO3" s="75"/>
      <c r="DP3" s="75"/>
      <c r="DQ3" s="78"/>
      <c r="DR3" s="75" t="s">
        <v>411</v>
      </c>
      <c r="DS3" s="75"/>
      <c r="DT3" s="75"/>
      <c r="DU3" s="75"/>
      <c r="DV3" s="74" t="s">
        <v>412</v>
      </c>
      <c r="DW3" s="75"/>
      <c r="DX3" s="75"/>
      <c r="DY3" s="78"/>
      <c r="DZ3" s="75" t="s">
        <v>139</v>
      </c>
      <c r="EA3" s="75"/>
      <c r="EB3" s="75"/>
      <c r="EC3" s="75"/>
      <c r="ED3" s="74" t="s">
        <v>140</v>
      </c>
      <c r="EE3" s="75"/>
      <c r="EF3" s="75"/>
      <c r="EG3" s="75"/>
      <c r="EH3" s="19"/>
      <c r="EI3" s="18" t="s">
        <v>410</v>
      </c>
      <c r="EJ3" s="18" t="s">
        <v>141</v>
      </c>
      <c r="EK3" s="18" t="s">
        <v>311</v>
      </c>
      <c r="EL3" s="20" t="s">
        <v>134</v>
      </c>
      <c r="EM3" s="79"/>
      <c r="EN3" s="80" t="s">
        <v>143</v>
      </c>
      <c r="EO3" s="81" t="s">
        <v>144</v>
      </c>
      <c r="EP3" s="81" t="s">
        <v>145</v>
      </c>
      <c r="EQ3" s="82" t="s">
        <v>294</v>
      </c>
      <c r="ER3" s="20"/>
      <c r="ES3" s="81" t="s">
        <v>146</v>
      </c>
      <c r="ET3" s="81" t="s">
        <v>146</v>
      </c>
      <c r="EU3" s="82" t="s">
        <v>146</v>
      </c>
      <c r="EW3" s="83" t="s">
        <v>147</v>
      </c>
      <c r="EX3" s="84" t="s">
        <v>148</v>
      </c>
      <c r="EY3" s="85" t="s">
        <v>149</v>
      </c>
      <c r="EZ3" s="86" t="s">
        <v>150</v>
      </c>
      <c r="FA3" s="87" t="s">
        <v>151</v>
      </c>
      <c r="FB3" s="80" t="s">
        <v>152</v>
      </c>
      <c r="FC3" s="88" t="s">
        <v>153</v>
      </c>
    </row>
    <row r="4" spans="1:159" x14ac:dyDescent="0.3">
      <c r="A4" s="89" t="s">
        <v>157</v>
      </c>
      <c r="B4" s="90"/>
      <c r="C4" s="58"/>
      <c r="D4" s="58"/>
      <c r="E4" s="58"/>
      <c r="F4" s="58"/>
      <c r="G4" s="58" t="s">
        <v>155</v>
      </c>
      <c r="H4" s="57" t="s">
        <v>383</v>
      </c>
      <c r="I4" s="58" t="s">
        <v>384</v>
      </c>
      <c r="J4" s="59" t="s">
        <v>385</v>
      </c>
      <c r="K4" s="58" t="s">
        <v>156</v>
      </c>
      <c r="L4" s="58" t="s">
        <v>497</v>
      </c>
      <c r="M4" s="58" t="s">
        <v>498</v>
      </c>
      <c r="N4" s="58" t="s">
        <v>503</v>
      </c>
      <c r="O4" s="58" t="s">
        <v>499</v>
      </c>
      <c r="P4" s="58" t="s">
        <v>500</v>
      </c>
      <c r="Q4" s="58" t="s">
        <v>501</v>
      </c>
      <c r="R4" s="58" t="s">
        <v>502</v>
      </c>
      <c r="S4" s="58" t="s">
        <v>504</v>
      </c>
      <c r="T4" s="57" t="s">
        <v>505</v>
      </c>
      <c r="U4" s="58" t="s">
        <v>506</v>
      </c>
      <c r="V4" s="58" t="s">
        <v>507</v>
      </c>
      <c r="W4" s="58" t="s">
        <v>299</v>
      </c>
      <c r="X4" s="62"/>
      <c r="Y4" s="91" t="s">
        <v>404</v>
      </c>
      <c r="Z4" s="92" t="s">
        <v>394</v>
      </c>
      <c r="AA4" s="92" t="s">
        <v>399</v>
      </c>
      <c r="AB4" s="93" t="s">
        <v>508</v>
      </c>
      <c r="AC4" s="64" t="s">
        <v>509</v>
      </c>
      <c r="AD4" s="64" t="s">
        <v>510</v>
      </c>
      <c r="AE4" s="64" t="s">
        <v>273</v>
      </c>
      <c r="AF4" s="94" t="s">
        <v>274</v>
      </c>
      <c r="AG4" s="64" t="s">
        <v>508</v>
      </c>
      <c r="AH4" s="64" t="s">
        <v>509</v>
      </c>
      <c r="AI4" s="64" t="s">
        <v>510</v>
      </c>
      <c r="AJ4" s="64" t="s">
        <v>273</v>
      </c>
      <c r="AK4" s="95" t="s">
        <v>274</v>
      </c>
      <c r="AL4" s="93" t="s">
        <v>508</v>
      </c>
      <c r="AM4" s="64" t="s">
        <v>509</v>
      </c>
      <c r="AN4" s="64" t="s">
        <v>510</v>
      </c>
      <c r="AO4" s="96" t="s">
        <v>273</v>
      </c>
      <c r="AP4" s="64" t="s">
        <v>508</v>
      </c>
      <c r="AQ4" s="64" t="s">
        <v>509</v>
      </c>
      <c r="AR4" s="64" t="s">
        <v>510</v>
      </c>
      <c r="AS4" s="64" t="s">
        <v>273</v>
      </c>
      <c r="AT4" s="93" t="s">
        <v>508</v>
      </c>
      <c r="AU4" s="64" t="s">
        <v>509</v>
      </c>
      <c r="AV4" s="64" t="s">
        <v>510</v>
      </c>
      <c r="AW4" s="96" t="s">
        <v>273</v>
      </c>
      <c r="AX4" s="64" t="s">
        <v>508</v>
      </c>
      <c r="AY4" s="64" t="s">
        <v>509</v>
      </c>
      <c r="AZ4" s="64" t="s">
        <v>510</v>
      </c>
      <c r="BA4" s="64" t="s">
        <v>273</v>
      </c>
      <c r="BB4" s="93" t="s">
        <v>508</v>
      </c>
      <c r="BC4" s="64" t="s">
        <v>509</v>
      </c>
      <c r="BD4" s="64" t="s">
        <v>510</v>
      </c>
      <c r="BE4" s="96" t="s">
        <v>273</v>
      </c>
      <c r="BF4" s="64" t="s">
        <v>508</v>
      </c>
      <c r="BG4" s="64" t="s">
        <v>509</v>
      </c>
      <c r="BH4" s="64" t="s">
        <v>510</v>
      </c>
      <c r="BI4" s="64" t="s">
        <v>273</v>
      </c>
      <c r="BJ4" s="93" t="s">
        <v>508</v>
      </c>
      <c r="BK4" s="64" t="s">
        <v>509</v>
      </c>
      <c r="BL4" s="64" t="s">
        <v>510</v>
      </c>
      <c r="BM4" s="96" t="s">
        <v>273</v>
      </c>
      <c r="BN4" s="64" t="s">
        <v>508</v>
      </c>
      <c r="BO4" s="64" t="s">
        <v>509</v>
      </c>
      <c r="BP4" s="64" t="s">
        <v>510</v>
      </c>
      <c r="BQ4" s="64" t="s">
        <v>273</v>
      </c>
      <c r="BR4" s="93" t="s">
        <v>508</v>
      </c>
      <c r="BS4" s="64" t="s">
        <v>509</v>
      </c>
      <c r="BT4" s="64" t="s">
        <v>510</v>
      </c>
      <c r="BU4" s="96" t="s">
        <v>273</v>
      </c>
      <c r="BV4" s="64" t="s">
        <v>508</v>
      </c>
      <c r="BW4" s="64" t="s">
        <v>509</v>
      </c>
      <c r="BX4" s="64" t="s">
        <v>510</v>
      </c>
      <c r="BY4" s="64" t="s">
        <v>273</v>
      </c>
      <c r="BZ4" s="93" t="s">
        <v>508</v>
      </c>
      <c r="CA4" s="64" t="s">
        <v>509</v>
      </c>
      <c r="CB4" s="64" t="s">
        <v>510</v>
      </c>
      <c r="CC4" s="96" t="s">
        <v>273</v>
      </c>
      <c r="CD4" s="64" t="s">
        <v>508</v>
      </c>
      <c r="CE4" s="64" t="s">
        <v>509</v>
      </c>
      <c r="CF4" s="64" t="s">
        <v>510</v>
      </c>
      <c r="CG4" s="64" t="s">
        <v>273</v>
      </c>
      <c r="CH4" s="93" t="s">
        <v>508</v>
      </c>
      <c r="CI4" s="64" t="s">
        <v>509</v>
      </c>
      <c r="CJ4" s="64" t="s">
        <v>510</v>
      </c>
      <c r="CK4" s="96" t="s">
        <v>273</v>
      </c>
      <c r="CL4" s="64" t="s">
        <v>508</v>
      </c>
      <c r="CM4" s="64" t="s">
        <v>509</v>
      </c>
      <c r="CN4" s="64" t="s">
        <v>510</v>
      </c>
      <c r="CO4" s="64" t="s">
        <v>273</v>
      </c>
      <c r="CP4" s="93" t="s">
        <v>508</v>
      </c>
      <c r="CQ4" s="64" t="s">
        <v>509</v>
      </c>
      <c r="CR4" s="64" t="s">
        <v>510</v>
      </c>
      <c r="CS4" s="96" t="s">
        <v>273</v>
      </c>
      <c r="CT4" s="64" t="s">
        <v>508</v>
      </c>
      <c r="CU4" s="64" t="s">
        <v>509</v>
      </c>
      <c r="CV4" s="64" t="s">
        <v>510</v>
      </c>
      <c r="CW4" s="64" t="s">
        <v>273</v>
      </c>
      <c r="CX4" s="93" t="s">
        <v>508</v>
      </c>
      <c r="CY4" s="64" t="s">
        <v>509</v>
      </c>
      <c r="CZ4" s="64" t="s">
        <v>510</v>
      </c>
      <c r="DA4" s="96" t="s">
        <v>273</v>
      </c>
      <c r="DB4" s="64" t="s">
        <v>508</v>
      </c>
      <c r="DC4" s="64" t="s">
        <v>509</v>
      </c>
      <c r="DD4" s="64" t="s">
        <v>510</v>
      </c>
      <c r="DE4" s="64" t="s">
        <v>273</v>
      </c>
      <c r="DF4" s="93" t="s">
        <v>508</v>
      </c>
      <c r="DG4" s="64" t="s">
        <v>509</v>
      </c>
      <c r="DH4" s="64" t="s">
        <v>510</v>
      </c>
      <c r="DI4" s="96" t="s">
        <v>273</v>
      </c>
      <c r="DJ4" s="64" t="s">
        <v>508</v>
      </c>
      <c r="DK4" s="64" t="s">
        <v>509</v>
      </c>
      <c r="DL4" s="64" t="s">
        <v>510</v>
      </c>
      <c r="DM4" s="64" t="s">
        <v>273</v>
      </c>
      <c r="DN4" s="93" t="s">
        <v>508</v>
      </c>
      <c r="DO4" s="64" t="s">
        <v>509</v>
      </c>
      <c r="DP4" s="64" t="s">
        <v>510</v>
      </c>
      <c r="DQ4" s="96" t="s">
        <v>273</v>
      </c>
      <c r="DR4" s="64" t="s">
        <v>508</v>
      </c>
      <c r="DS4" s="64" t="s">
        <v>509</v>
      </c>
      <c r="DT4" s="64" t="s">
        <v>510</v>
      </c>
      <c r="DU4" s="64" t="s">
        <v>273</v>
      </c>
      <c r="DV4" s="93" t="s">
        <v>508</v>
      </c>
      <c r="DW4" s="64" t="s">
        <v>509</v>
      </c>
      <c r="DX4" s="64" t="s">
        <v>510</v>
      </c>
      <c r="DY4" s="96" t="s">
        <v>273</v>
      </c>
      <c r="DZ4" s="64" t="s">
        <v>508</v>
      </c>
      <c r="EA4" s="64" t="s">
        <v>509</v>
      </c>
      <c r="EB4" s="64" t="s">
        <v>510</v>
      </c>
      <c r="EC4" s="64" t="s">
        <v>273</v>
      </c>
      <c r="ED4" s="93" t="s">
        <v>508</v>
      </c>
      <c r="EE4" s="64" t="s">
        <v>509</v>
      </c>
      <c r="EF4" s="64" t="s">
        <v>510</v>
      </c>
      <c r="EG4" s="64" t="s">
        <v>273</v>
      </c>
      <c r="EH4" s="69"/>
      <c r="EI4" s="90"/>
      <c r="EJ4" s="90"/>
      <c r="EK4" s="90"/>
      <c r="EL4" s="97"/>
      <c r="EM4" s="98"/>
      <c r="EN4" s="81" t="s">
        <v>146</v>
      </c>
      <c r="EO4" s="67" t="s">
        <v>146</v>
      </c>
      <c r="EP4" s="67" t="s">
        <v>146</v>
      </c>
      <c r="EQ4" s="68" t="s">
        <v>146</v>
      </c>
      <c r="ER4" s="97"/>
      <c r="ES4" s="67"/>
      <c r="ET4" s="67"/>
      <c r="EU4" s="68"/>
      <c r="EV4" s="58"/>
      <c r="EW4" s="57" t="s">
        <v>275</v>
      </c>
      <c r="EX4" s="58" t="s">
        <v>276</v>
      </c>
      <c r="EY4" s="59" t="s">
        <v>206</v>
      </c>
      <c r="EZ4" s="58"/>
      <c r="FA4" s="70"/>
      <c r="FB4" s="67"/>
      <c r="FC4" s="68"/>
    </row>
    <row r="5" spans="1:159" x14ac:dyDescent="0.3">
      <c r="A5" s="19" t="s">
        <v>136</v>
      </c>
      <c r="B5" s="64">
        <v>99.5</v>
      </c>
      <c r="C5" s="18" t="s">
        <v>228</v>
      </c>
      <c r="D5" s="18" t="s">
        <v>17</v>
      </c>
      <c r="E5" s="18"/>
      <c r="F5" s="18"/>
      <c r="G5" s="18"/>
      <c r="H5" s="19">
        <v>10</v>
      </c>
      <c r="I5" s="18">
        <v>25</v>
      </c>
      <c r="J5" s="20">
        <v>92</v>
      </c>
      <c r="K5" s="18">
        <v>368</v>
      </c>
      <c r="L5" s="18">
        <v>7</v>
      </c>
      <c r="M5" s="18">
        <v>5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507</v>
      </c>
      <c r="T5" s="19">
        <v>404</v>
      </c>
      <c r="U5" s="18">
        <v>2</v>
      </c>
      <c r="V5" s="18">
        <v>0</v>
      </c>
      <c r="W5" s="18">
        <v>0</v>
      </c>
      <c r="X5" s="73">
        <v>913</v>
      </c>
      <c r="Y5" s="99">
        <v>25.049309664694281</v>
      </c>
      <c r="Z5" s="100">
        <v>0</v>
      </c>
      <c r="AA5" s="100">
        <v>74.950690335305723</v>
      </c>
      <c r="AB5" s="19">
        <v>74</v>
      </c>
      <c r="AC5" s="18">
        <v>56</v>
      </c>
      <c r="AD5" s="18">
        <v>16</v>
      </c>
      <c r="AE5" s="18">
        <v>46</v>
      </c>
      <c r="AF5" s="20">
        <v>0</v>
      </c>
      <c r="AG5" s="18">
        <v>47</v>
      </c>
      <c r="AH5" s="18">
        <v>37</v>
      </c>
      <c r="AI5" s="18">
        <v>14</v>
      </c>
      <c r="AJ5" s="18">
        <v>2</v>
      </c>
      <c r="AK5" s="18">
        <v>0</v>
      </c>
      <c r="AL5" s="19">
        <v>0</v>
      </c>
      <c r="AM5" s="18">
        <v>0</v>
      </c>
      <c r="AN5" s="18">
        <v>0</v>
      </c>
      <c r="AO5" s="20">
        <v>0</v>
      </c>
      <c r="AP5" s="18">
        <v>0</v>
      </c>
      <c r="AQ5" s="18">
        <v>0</v>
      </c>
      <c r="AR5" s="18">
        <v>0</v>
      </c>
      <c r="AS5" s="18">
        <v>0</v>
      </c>
      <c r="AT5" s="19">
        <v>0</v>
      </c>
      <c r="AU5" s="18">
        <v>0</v>
      </c>
      <c r="AV5" s="18">
        <v>0</v>
      </c>
      <c r="AW5" s="20">
        <v>0</v>
      </c>
      <c r="AX5" s="18">
        <v>0</v>
      </c>
      <c r="AY5" s="18">
        <v>0</v>
      </c>
      <c r="AZ5" s="18">
        <v>0</v>
      </c>
      <c r="BA5" s="18">
        <v>0</v>
      </c>
      <c r="BB5" s="19">
        <v>0</v>
      </c>
      <c r="BC5" s="18">
        <v>0</v>
      </c>
      <c r="BD5" s="18">
        <v>0</v>
      </c>
      <c r="BE5" s="20">
        <v>0</v>
      </c>
      <c r="BF5" s="18">
        <v>0</v>
      </c>
      <c r="BG5" s="18">
        <v>0</v>
      </c>
      <c r="BH5" s="18">
        <v>0</v>
      </c>
      <c r="BI5" s="18">
        <v>0</v>
      </c>
      <c r="BJ5" s="19">
        <v>0</v>
      </c>
      <c r="BK5" s="18">
        <v>0</v>
      </c>
      <c r="BL5" s="18">
        <v>0</v>
      </c>
      <c r="BM5" s="20">
        <v>0</v>
      </c>
      <c r="BN5" s="18">
        <v>0</v>
      </c>
      <c r="BO5" s="18">
        <v>4</v>
      </c>
      <c r="BP5" s="18">
        <v>0</v>
      </c>
      <c r="BQ5" s="18">
        <v>0</v>
      </c>
      <c r="BR5" s="19">
        <v>0</v>
      </c>
      <c r="BS5" s="18">
        <v>0</v>
      </c>
      <c r="BT5" s="18">
        <v>0</v>
      </c>
      <c r="BU5" s="20">
        <v>0</v>
      </c>
      <c r="BV5" s="18">
        <v>0</v>
      </c>
      <c r="BW5" s="18">
        <v>0</v>
      </c>
      <c r="BX5" s="18">
        <v>0</v>
      </c>
      <c r="BY5" s="18">
        <v>0</v>
      </c>
      <c r="BZ5" s="19">
        <v>7</v>
      </c>
      <c r="CA5" s="18">
        <v>0</v>
      </c>
      <c r="CB5" s="18">
        <v>0</v>
      </c>
      <c r="CC5" s="20">
        <v>2</v>
      </c>
      <c r="CD5" s="18">
        <v>0</v>
      </c>
      <c r="CE5" s="18">
        <v>3</v>
      </c>
      <c r="CF5" s="18">
        <v>0</v>
      </c>
      <c r="CG5" s="18">
        <v>0</v>
      </c>
      <c r="CH5" s="19">
        <v>0</v>
      </c>
      <c r="CI5" s="18">
        <v>0</v>
      </c>
      <c r="CJ5" s="18">
        <v>3</v>
      </c>
      <c r="CK5" s="20">
        <v>0</v>
      </c>
      <c r="CL5" s="18">
        <v>0</v>
      </c>
      <c r="CM5" s="18">
        <v>0</v>
      </c>
      <c r="CN5" s="18">
        <v>0</v>
      </c>
      <c r="CO5" s="18">
        <v>0</v>
      </c>
      <c r="CP5" s="19">
        <v>0</v>
      </c>
      <c r="CQ5" s="18">
        <v>0</v>
      </c>
      <c r="CR5" s="18">
        <v>4</v>
      </c>
      <c r="CS5" s="20">
        <v>9</v>
      </c>
      <c r="CT5" s="18">
        <v>0</v>
      </c>
      <c r="CU5" s="18">
        <v>0</v>
      </c>
      <c r="CV5" s="18">
        <v>0</v>
      </c>
      <c r="CW5" s="18">
        <v>0</v>
      </c>
      <c r="CX5" s="19">
        <v>5</v>
      </c>
      <c r="CY5" s="18">
        <v>0</v>
      </c>
      <c r="CZ5" s="18">
        <v>2</v>
      </c>
      <c r="DA5" s="20">
        <v>0</v>
      </c>
      <c r="DB5" s="18">
        <v>0</v>
      </c>
      <c r="DC5" s="18">
        <v>0</v>
      </c>
      <c r="DD5" s="18">
        <v>0</v>
      </c>
      <c r="DE5" s="18">
        <v>0</v>
      </c>
      <c r="DF5" s="19">
        <v>0</v>
      </c>
      <c r="DG5" s="18">
        <v>2</v>
      </c>
      <c r="DH5" s="18">
        <v>0</v>
      </c>
      <c r="DI5" s="20">
        <v>7</v>
      </c>
      <c r="DJ5" s="18">
        <v>1</v>
      </c>
      <c r="DK5" s="18">
        <v>1</v>
      </c>
      <c r="DL5" s="18">
        <v>6</v>
      </c>
      <c r="DM5" s="18">
        <v>7</v>
      </c>
      <c r="DN5" s="19">
        <v>7</v>
      </c>
      <c r="DO5" s="18">
        <v>2</v>
      </c>
      <c r="DP5" s="18">
        <v>0</v>
      </c>
      <c r="DQ5" s="20">
        <v>4</v>
      </c>
      <c r="DR5" s="18">
        <v>0</v>
      </c>
      <c r="DS5" s="18">
        <v>0</v>
      </c>
      <c r="DT5" s="18">
        <v>0</v>
      </c>
      <c r="DU5" s="18">
        <v>0</v>
      </c>
      <c r="DV5" s="19">
        <v>0</v>
      </c>
      <c r="DW5" s="18">
        <v>0</v>
      </c>
      <c r="DX5" s="18">
        <v>0</v>
      </c>
      <c r="DY5" s="20">
        <v>0</v>
      </c>
      <c r="DZ5" s="18">
        <v>0</v>
      </c>
      <c r="EA5" s="18">
        <v>0</v>
      </c>
      <c r="EB5" s="18">
        <v>0</v>
      </c>
      <c r="EC5" s="18">
        <v>0</v>
      </c>
      <c r="ED5" s="19">
        <v>0</v>
      </c>
      <c r="EE5" s="18">
        <v>0</v>
      </c>
      <c r="EF5" s="18">
        <v>0</v>
      </c>
      <c r="EG5" s="18">
        <v>0</v>
      </c>
      <c r="EH5" s="19">
        <v>368</v>
      </c>
      <c r="EI5" s="18">
        <v>141</v>
      </c>
      <c r="EJ5" s="18">
        <v>105</v>
      </c>
      <c r="EK5" s="18">
        <v>45</v>
      </c>
      <c r="EL5" s="20">
        <v>77</v>
      </c>
      <c r="EM5" s="79"/>
      <c r="EN5" s="81">
        <v>38.315217391304351</v>
      </c>
      <c r="EO5" s="81">
        <v>28.532608695652176</v>
      </c>
      <c r="EP5" s="81">
        <v>12.228260869565217</v>
      </c>
      <c r="EQ5" s="82">
        <v>20.923913043478262</v>
      </c>
      <c r="ER5" s="20">
        <v>368</v>
      </c>
      <c r="ES5" s="81">
        <v>7.8740157480314963</v>
      </c>
      <c r="ET5" s="81">
        <v>19.685039370078741</v>
      </c>
      <c r="EU5" s="82">
        <v>72.440944881889763</v>
      </c>
      <c r="EV5" s="18" t="s">
        <v>136</v>
      </c>
      <c r="EW5" s="19">
        <v>296</v>
      </c>
      <c r="EX5" s="18">
        <v>35</v>
      </c>
      <c r="EY5" s="20">
        <v>37</v>
      </c>
      <c r="EZ5" s="18">
        <v>368</v>
      </c>
      <c r="FA5" s="101">
        <v>80.434782608695656</v>
      </c>
      <c r="FB5" s="81">
        <v>9.5108695652173907</v>
      </c>
      <c r="FC5" s="82">
        <v>10.054347826086957</v>
      </c>
    </row>
    <row r="6" spans="1:159" x14ac:dyDescent="0.3">
      <c r="A6" s="19" t="s">
        <v>137</v>
      </c>
      <c r="B6" s="64">
        <v>18</v>
      </c>
      <c r="C6" s="18" t="s">
        <v>406</v>
      </c>
      <c r="D6" s="18" t="s">
        <v>17</v>
      </c>
      <c r="E6" s="18"/>
      <c r="F6" s="18"/>
      <c r="G6" s="18"/>
      <c r="H6" s="19">
        <v>41</v>
      </c>
      <c r="I6" s="18">
        <v>29</v>
      </c>
      <c r="J6" s="20">
        <v>143</v>
      </c>
      <c r="K6" s="18">
        <v>257</v>
      </c>
      <c r="L6" s="18">
        <v>1</v>
      </c>
      <c r="M6" s="18">
        <v>0</v>
      </c>
      <c r="N6" s="18">
        <v>4</v>
      </c>
      <c r="O6" s="18">
        <v>0</v>
      </c>
      <c r="P6" s="18">
        <v>0</v>
      </c>
      <c r="Q6" s="18">
        <v>0</v>
      </c>
      <c r="R6" s="18">
        <v>25</v>
      </c>
      <c r="S6" s="18">
        <v>500</v>
      </c>
      <c r="T6" s="19">
        <v>0</v>
      </c>
      <c r="U6" s="18">
        <v>27</v>
      </c>
      <c r="V6" s="18">
        <v>95</v>
      </c>
      <c r="W6" s="18">
        <v>0</v>
      </c>
      <c r="X6" s="73">
        <v>622</v>
      </c>
      <c r="Y6" s="99">
        <v>42.6</v>
      </c>
      <c r="Z6" s="100">
        <v>5</v>
      </c>
      <c r="AA6" s="100">
        <v>52.4</v>
      </c>
      <c r="AB6" s="19">
        <v>57</v>
      </c>
      <c r="AC6" s="18">
        <v>29</v>
      </c>
      <c r="AD6" s="18">
        <v>18</v>
      </c>
      <c r="AE6" s="18">
        <v>19</v>
      </c>
      <c r="AF6" s="20">
        <v>0</v>
      </c>
      <c r="AG6" s="18">
        <v>59</v>
      </c>
      <c r="AH6" s="18">
        <v>19</v>
      </c>
      <c r="AI6" s="18">
        <v>5</v>
      </c>
      <c r="AJ6" s="18">
        <v>11</v>
      </c>
      <c r="AK6" s="18">
        <v>0</v>
      </c>
      <c r="AL6" s="19">
        <v>0</v>
      </c>
      <c r="AM6" s="18">
        <v>0</v>
      </c>
      <c r="AN6" s="18">
        <v>0</v>
      </c>
      <c r="AO6" s="20">
        <v>0</v>
      </c>
      <c r="AP6" s="18">
        <v>0</v>
      </c>
      <c r="AQ6" s="18">
        <v>0</v>
      </c>
      <c r="AR6" s="18">
        <v>0</v>
      </c>
      <c r="AS6" s="18">
        <v>0</v>
      </c>
      <c r="AT6" s="19">
        <v>1</v>
      </c>
      <c r="AU6" s="18">
        <v>0</v>
      </c>
      <c r="AV6" s="18">
        <v>0</v>
      </c>
      <c r="AW6" s="20">
        <v>0</v>
      </c>
      <c r="AX6" s="18">
        <v>0</v>
      </c>
      <c r="AY6" s="18">
        <v>0</v>
      </c>
      <c r="AZ6" s="18">
        <v>0</v>
      </c>
      <c r="BA6" s="18">
        <v>0</v>
      </c>
      <c r="BB6" s="19">
        <v>0</v>
      </c>
      <c r="BC6" s="18">
        <v>0</v>
      </c>
      <c r="BD6" s="18">
        <v>0</v>
      </c>
      <c r="BE6" s="20">
        <v>0</v>
      </c>
      <c r="BF6" s="18">
        <v>0</v>
      </c>
      <c r="BG6" s="18">
        <v>0</v>
      </c>
      <c r="BH6" s="18">
        <v>0</v>
      </c>
      <c r="BI6" s="18">
        <v>0</v>
      </c>
      <c r="BJ6" s="19">
        <v>0</v>
      </c>
      <c r="BK6" s="18">
        <v>0</v>
      </c>
      <c r="BL6" s="18">
        <v>0</v>
      </c>
      <c r="BM6" s="20">
        <v>0</v>
      </c>
      <c r="BN6" s="18">
        <v>0</v>
      </c>
      <c r="BO6" s="18">
        <v>0</v>
      </c>
      <c r="BP6" s="18">
        <v>0</v>
      </c>
      <c r="BQ6" s="18">
        <v>0</v>
      </c>
      <c r="BR6" s="19">
        <v>0</v>
      </c>
      <c r="BS6" s="18">
        <v>0</v>
      </c>
      <c r="BT6" s="18">
        <v>0</v>
      </c>
      <c r="BU6" s="20">
        <v>0</v>
      </c>
      <c r="BV6" s="18">
        <v>0</v>
      </c>
      <c r="BW6" s="18">
        <v>0</v>
      </c>
      <c r="BX6" s="18">
        <v>0</v>
      </c>
      <c r="BY6" s="18">
        <v>0</v>
      </c>
      <c r="BZ6" s="19">
        <v>5</v>
      </c>
      <c r="CA6" s="18">
        <v>2</v>
      </c>
      <c r="CB6" s="18">
        <v>0</v>
      </c>
      <c r="CC6" s="20">
        <v>0</v>
      </c>
      <c r="CD6" s="18">
        <v>0</v>
      </c>
      <c r="CE6" s="18">
        <v>0</v>
      </c>
      <c r="CF6" s="18">
        <v>0</v>
      </c>
      <c r="CG6" s="18">
        <v>0</v>
      </c>
      <c r="CH6" s="19">
        <v>0</v>
      </c>
      <c r="CI6" s="18">
        <v>0</v>
      </c>
      <c r="CJ6" s="18">
        <v>0</v>
      </c>
      <c r="CK6" s="20">
        <v>0</v>
      </c>
      <c r="CL6" s="18">
        <v>0</v>
      </c>
      <c r="CM6" s="18">
        <v>0</v>
      </c>
      <c r="CN6" s="18">
        <v>0</v>
      </c>
      <c r="CO6" s="18">
        <v>0</v>
      </c>
      <c r="CP6" s="19">
        <v>0</v>
      </c>
      <c r="CQ6" s="18">
        <v>0</v>
      </c>
      <c r="CR6" s="18">
        <v>0</v>
      </c>
      <c r="CS6" s="20">
        <v>3</v>
      </c>
      <c r="CT6" s="18">
        <v>0</v>
      </c>
      <c r="CU6" s="18">
        <v>0</v>
      </c>
      <c r="CV6" s="18">
        <v>0</v>
      </c>
      <c r="CW6" s="18">
        <v>0</v>
      </c>
      <c r="CX6" s="19">
        <v>0</v>
      </c>
      <c r="CY6" s="18">
        <v>1</v>
      </c>
      <c r="CZ6" s="18">
        <v>0</v>
      </c>
      <c r="DA6" s="20">
        <v>0</v>
      </c>
      <c r="DB6" s="18">
        <v>0</v>
      </c>
      <c r="DC6" s="18">
        <v>0</v>
      </c>
      <c r="DD6" s="18">
        <v>0</v>
      </c>
      <c r="DE6" s="18">
        <v>0</v>
      </c>
      <c r="DF6" s="19">
        <v>0</v>
      </c>
      <c r="DG6" s="18">
        <v>0</v>
      </c>
      <c r="DH6" s="18">
        <v>1</v>
      </c>
      <c r="DI6" s="20">
        <v>4</v>
      </c>
      <c r="DJ6" s="18">
        <v>6</v>
      </c>
      <c r="DK6" s="18">
        <v>9</v>
      </c>
      <c r="DL6" s="18">
        <v>1</v>
      </c>
      <c r="DM6" s="18">
        <v>4</v>
      </c>
      <c r="DN6" s="19">
        <v>2</v>
      </c>
      <c r="DO6" s="18">
        <v>1</v>
      </c>
      <c r="DP6" s="18">
        <v>0</v>
      </c>
      <c r="DQ6" s="20">
        <v>0</v>
      </c>
      <c r="DR6" s="18">
        <v>0</v>
      </c>
      <c r="DS6" s="18">
        <v>0</v>
      </c>
      <c r="DT6" s="18">
        <v>0</v>
      </c>
      <c r="DU6" s="18">
        <v>0</v>
      </c>
      <c r="DV6" s="19">
        <v>0</v>
      </c>
      <c r="DW6" s="18">
        <v>0</v>
      </c>
      <c r="DX6" s="18">
        <v>0</v>
      </c>
      <c r="DY6" s="20">
        <v>0</v>
      </c>
      <c r="DZ6" s="18">
        <v>0</v>
      </c>
      <c r="EA6" s="18">
        <v>0</v>
      </c>
      <c r="EB6" s="18">
        <v>0</v>
      </c>
      <c r="EC6" s="18">
        <v>0</v>
      </c>
      <c r="ED6" s="19">
        <v>0</v>
      </c>
      <c r="EE6" s="18">
        <v>0</v>
      </c>
      <c r="EF6" s="18">
        <v>0</v>
      </c>
      <c r="EG6" s="18">
        <v>0</v>
      </c>
      <c r="EH6" s="19">
        <v>257</v>
      </c>
      <c r="EI6" s="18">
        <v>130</v>
      </c>
      <c r="EJ6" s="18">
        <v>61</v>
      </c>
      <c r="EK6" s="18">
        <v>25</v>
      </c>
      <c r="EL6" s="20">
        <v>41</v>
      </c>
      <c r="EM6" s="79"/>
      <c r="EN6" s="81">
        <v>50.583657587548636</v>
      </c>
      <c r="EO6" s="81">
        <v>23.735408560311285</v>
      </c>
      <c r="EP6" s="81">
        <v>9.7276264591439681</v>
      </c>
      <c r="EQ6" s="82">
        <v>15.953307392996109</v>
      </c>
      <c r="ER6" s="20">
        <v>257</v>
      </c>
      <c r="ES6" s="81">
        <v>19.248826291079812</v>
      </c>
      <c r="ET6" s="81">
        <v>13.615023474178404</v>
      </c>
      <c r="EU6" s="82">
        <v>67.136150234741791</v>
      </c>
      <c r="EV6" s="18" t="s">
        <v>137</v>
      </c>
      <c r="EW6" s="19">
        <v>218</v>
      </c>
      <c r="EX6" s="18">
        <v>11</v>
      </c>
      <c r="EY6" s="20">
        <v>28</v>
      </c>
      <c r="EZ6" s="18">
        <v>257</v>
      </c>
      <c r="FA6" s="101">
        <v>84.824902723735406</v>
      </c>
      <c r="FB6" s="81">
        <v>4.2801556420233462</v>
      </c>
      <c r="FC6" s="82">
        <v>10.894941634241246</v>
      </c>
    </row>
    <row r="7" spans="1:159" x14ac:dyDescent="0.3">
      <c r="A7" s="19" t="s">
        <v>138</v>
      </c>
      <c r="B7" s="64">
        <v>28</v>
      </c>
      <c r="C7" s="18" t="s">
        <v>406</v>
      </c>
      <c r="D7" s="18" t="s">
        <v>17</v>
      </c>
      <c r="E7" s="18"/>
      <c r="F7" s="18"/>
      <c r="G7" s="18"/>
      <c r="H7" s="19">
        <v>37</v>
      </c>
      <c r="I7" s="18">
        <v>25</v>
      </c>
      <c r="J7" s="20">
        <v>148</v>
      </c>
      <c r="K7" s="18">
        <v>241</v>
      </c>
      <c r="L7" s="18">
        <v>1</v>
      </c>
      <c r="M7" s="18">
        <v>1</v>
      </c>
      <c r="N7" s="18">
        <v>5</v>
      </c>
      <c r="O7" s="18">
        <v>0</v>
      </c>
      <c r="P7" s="18">
        <v>0</v>
      </c>
      <c r="Q7" s="18">
        <v>0</v>
      </c>
      <c r="R7" s="18">
        <v>42</v>
      </c>
      <c r="S7" s="18">
        <v>500</v>
      </c>
      <c r="T7" s="19">
        <v>1</v>
      </c>
      <c r="U7" s="18">
        <v>17</v>
      </c>
      <c r="V7" s="18">
        <v>36</v>
      </c>
      <c r="W7" s="18">
        <v>0</v>
      </c>
      <c r="X7" s="73">
        <v>554</v>
      </c>
      <c r="Y7" s="99">
        <v>42</v>
      </c>
      <c r="Z7" s="100">
        <v>8.4</v>
      </c>
      <c r="AA7" s="100">
        <v>49.6</v>
      </c>
      <c r="AB7" s="19">
        <v>55</v>
      </c>
      <c r="AC7" s="18">
        <v>40</v>
      </c>
      <c r="AD7" s="18">
        <v>7</v>
      </c>
      <c r="AE7" s="18">
        <v>24</v>
      </c>
      <c r="AF7" s="20">
        <v>0</v>
      </c>
      <c r="AG7" s="18">
        <v>63</v>
      </c>
      <c r="AH7" s="18">
        <v>7</v>
      </c>
      <c r="AI7" s="18">
        <v>1</v>
      </c>
      <c r="AJ7" s="18">
        <v>0</v>
      </c>
      <c r="AK7" s="18">
        <v>0</v>
      </c>
      <c r="AL7" s="19">
        <v>0</v>
      </c>
      <c r="AM7" s="18">
        <v>0</v>
      </c>
      <c r="AN7" s="18">
        <v>0</v>
      </c>
      <c r="AO7" s="20">
        <v>0</v>
      </c>
      <c r="AP7" s="18">
        <v>0</v>
      </c>
      <c r="AQ7" s="18">
        <v>0</v>
      </c>
      <c r="AR7" s="18">
        <v>0</v>
      </c>
      <c r="AS7" s="18">
        <v>0</v>
      </c>
      <c r="AT7" s="19">
        <v>0</v>
      </c>
      <c r="AU7" s="18">
        <v>0</v>
      </c>
      <c r="AV7" s="18">
        <v>0</v>
      </c>
      <c r="AW7" s="20">
        <v>0</v>
      </c>
      <c r="AX7" s="18">
        <v>0</v>
      </c>
      <c r="AY7" s="18">
        <v>0</v>
      </c>
      <c r="AZ7" s="18">
        <v>0</v>
      </c>
      <c r="BA7" s="18">
        <v>0</v>
      </c>
      <c r="BB7" s="19">
        <v>0</v>
      </c>
      <c r="BC7" s="18">
        <v>0</v>
      </c>
      <c r="BD7" s="18">
        <v>0</v>
      </c>
      <c r="BE7" s="20">
        <v>0</v>
      </c>
      <c r="BF7" s="18">
        <v>0</v>
      </c>
      <c r="BG7" s="18">
        <v>0</v>
      </c>
      <c r="BH7" s="18">
        <v>0</v>
      </c>
      <c r="BI7" s="18">
        <v>0</v>
      </c>
      <c r="BJ7" s="19">
        <v>0</v>
      </c>
      <c r="BK7" s="18">
        <v>0</v>
      </c>
      <c r="BL7" s="18">
        <v>0</v>
      </c>
      <c r="BM7" s="20">
        <v>0</v>
      </c>
      <c r="BN7" s="18">
        <v>0</v>
      </c>
      <c r="BO7" s="18">
        <v>0</v>
      </c>
      <c r="BP7" s="18">
        <v>0</v>
      </c>
      <c r="BQ7" s="18">
        <v>0</v>
      </c>
      <c r="BR7" s="19">
        <v>0</v>
      </c>
      <c r="BS7" s="18">
        <v>0</v>
      </c>
      <c r="BT7" s="18">
        <v>0</v>
      </c>
      <c r="BU7" s="20">
        <v>0</v>
      </c>
      <c r="BV7" s="18">
        <v>0</v>
      </c>
      <c r="BW7" s="18">
        <v>0</v>
      </c>
      <c r="BX7" s="18">
        <v>0</v>
      </c>
      <c r="BY7" s="18">
        <v>0</v>
      </c>
      <c r="BZ7" s="19">
        <v>0</v>
      </c>
      <c r="CA7" s="18">
        <v>0</v>
      </c>
      <c r="CB7" s="18">
        <v>0</v>
      </c>
      <c r="CC7" s="20">
        <v>0</v>
      </c>
      <c r="CD7" s="18">
        <v>1</v>
      </c>
      <c r="CE7" s="18">
        <v>0</v>
      </c>
      <c r="CF7" s="18">
        <v>0</v>
      </c>
      <c r="CG7" s="18">
        <v>0</v>
      </c>
      <c r="CH7" s="19">
        <v>0</v>
      </c>
      <c r="CI7" s="18">
        <v>1</v>
      </c>
      <c r="CJ7" s="18">
        <v>0</v>
      </c>
      <c r="CK7" s="20">
        <v>0</v>
      </c>
      <c r="CL7" s="18">
        <v>0</v>
      </c>
      <c r="CM7" s="18">
        <v>0</v>
      </c>
      <c r="CN7" s="18">
        <v>0</v>
      </c>
      <c r="CO7" s="18">
        <v>0</v>
      </c>
      <c r="CP7" s="19">
        <v>0</v>
      </c>
      <c r="CQ7" s="18">
        <v>0</v>
      </c>
      <c r="CR7" s="18">
        <v>3</v>
      </c>
      <c r="CS7" s="20">
        <v>0</v>
      </c>
      <c r="CT7" s="18">
        <v>0</v>
      </c>
      <c r="CU7" s="18">
        <v>0</v>
      </c>
      <c r="CV7" s="18">
        <v>0</v>
      </c>
      <c r="CW7" s="18">
        <v>0</v>
      </c>
      <c r="CX7" s="19">
        <v>0</v>
      </c>
      <c r="CY7" s="18">
        <v>0</v>
      </c>
      <c r="CZ7" s="18">
        <v>0</v>
      </c>
      <c r="DA7" s="20">
        <v>0</v>
      </c>
      <c r="DB7" s="18">
        <v>5</v>
      </c>
      <c r="DC7" s="18">
        <v>0</v>
      </c>
      <c r="DD7" s="18">
        <v>0</v>
      </c>
      <c r="DE7" s="18">
        <v>0</v>
      </c>
      <c r="DF7" s="19">
        <v>0</v>
      </c>
      <c r="DG7" s="18">
        <v>0</v>
      </c>
      <c r="DH7" s="18">
        <v>0</v>
      </c>
      <c r="DI7" s="20">
        <v>0</v>
      </c>
      <c r="DJ7" s="18">
        <v>4</v>
      </c>
      <c r="DK7" s="18">
        <v>14</v>
      </c>
      <c r="DL7" s="18">
        <v>0</v>
      </c>
      <c r="DM7" s="18">
        <v>0</v>
      </c>
      <c r="DN7" s="19">
        <v>8</v>
      </c>
      <c r="DO7" s="18">
        <v>4</v>
      </c>
      <c r="DP7" s="18">
        <v>4</v>
      </c>
      <c r="DQ7" s="20">
        <v>0</v>
      </c>
      <c r="DR7" s="18">
        <v>0</v>
      </c>
      <c r="DS7" s="18">
        <v>0</v>
      </c>
      <c r="DT7" s="18">
        <v>0</v>
      </c>
      <c r="DU7" s="18">
        <v>0</v>
      </c>
      <c r="DV7" s="19">
        <v>0</v>
      </c>
      <c r="DW7" s="18">
        <v>0</v>
      </c>
      <c r="DX7" s="18">
        <v>0</v>
      </c>
      <c r="DY7" s="20">
        <v>0</v>
      </c>
      <c r="DZ7" s="18">
        <v>0</v>
      </c>
      <c r="EA7" s="18">
        <v>0</v>
      </c>
      <c r="EB7" s="18">
        <v>0</v>
      </c>
      <c r="EC7" s="18">
        <v>0</v>
      </c>
      <c r="ED7" s="19">
        <v>0</v>
      </c>
      <c r="EE7" s="18">
        <v>0</v>
      </c>
      <c r="EF7" s="18">
        <v>0</v>
      </c>
      <c r="EG7" s="18">
        <v>0</v>
      </c>
      <c r="EH7" s="19">
        <v>241</v>
      </c>
      <c r="EI7" s="18">
        <v>136</v>
      </c>
      <c r="EJ7" s="18">
        <v>66</v>
      </c>
      <c r="EK7" s="18">
        <v>15</v>
      </c>
      <c r="EL7" s="20">
        <v>24</v>
      </c>
      <c r="EM7" s="79"/>
      <c r="EN7" s="81">
        <v>56.431535269709542</v>
      </c>
      <c r="EO7" s="81">
        <v>27.385892116182571</v>
      </c>
      <c r="EP7" s="81">
        <v>6.2240663900414939</v>
      </c>
      <c r="EQ7" s="82">
        <v>9.9585062240663902</v>
      </c>
      <c r="ER7" s="20">
        <v>241</v>
      </c>
      <c r="ES7" s="81">
        <v>17.61904761904762</v>
      </c>
      <c r="ET7" s="81">
        <v>11.904761904761905</v>
      </c>
      <c r="EU7" s="82">
        <v>70.476190476190482</v>
      </c>
      <c r="EV7" s="18" t="s">
        <v>138</v>
      </c>
      <c r="EW7" s="19">
        <v>197</v>
      </c>
      <c r="EX7" s="18">
        <v>10</v>
      </c>
      <c r="EY7" s="20">
        <v>34</v>
      </c>
      <c r="EZ7" s="18">
        <v>241</v>
      </c>
      <c r="FA7" s="101">
        <v>81.742738589211612</v>
      </c>
      <c r="FB7" s="81">
        <v>4.1493775933609962</v>
      </c>
      <c r="FC7" s="82">
        <v>14.107883817427386</v>
      </c>
    </row>
    <row r="8" spans="1:159" x14ac:dyDescent="0.3">
      <c r="A8" s="19" t="s">
        <v>0</v>
      </c>
      <c r="B8" s="64">
        <v>74</v>
      </c>
      <c r="C8" s="18" t="s">
        <v>1</v>
      </c>
      <c r="D8" s="18" t="s">
        <v>17</v>
      </c>
      <c r="E8" s="18"/>
      <c r="F8" s="18"/>
      <c r="G8" s="18"/>
      <c r="H8" s="19">
        <v>22</v>
      </c>
      <c r="I8" s="18">
        <v>14</v>
      </c>
      <c r="J8" s="20">
        <v>84</v>
      </c>
      <c r="K8" s="18">
        <v>356</v>
      </c>
      <c r="L8" s="18">
        <v>3</v>
      </c>
      <c r="M8" s="18">
        <v>3</v>
      </c>
      <c r="N8" s="18">
        <v>9</v>
      </c>
      <c r="O8" s="18">
        <v>0</v>
      </c>
      <c r="P8" s="18">
        <v>0</v>
      </c>
      <c r="Q8" s="18">
        <v>0</v>
      </c>
      <c r="R8" s="18">
        <v>9</v>
      </c>
      <c r="S8" s="18">
        <v>500</v>
      </c>
      <c r="T8" s="19">
        <v>2</v>
      </c>
      <c r="U8" s="18">
        <v>11</v>
      </c>
      <c r="V8" s="18">
        <v>0</v>
      </c>
      <c r="W8" s="18">
        <v>1</v>
      </c>
      <c r="X8" s="73">
        <v>514</v>
      </c>
      <c r="Y8" s="99">
        <v>24</v>
      </c>
      <c r="Z8" s="100">
        <v>1.8</v>
      </c>
      <c r="AA8" s="100">
        <v>74.2</v>
      </c>
      <c r="AB8" s="19">
        <v>100</v>
      </c>
      <c r="AC8" s="18">
        <v>49</v>
      </c>
      <c r="AD8" s="18">
        <v>18</v>
      </c>
      <c r="AE8" s="18">
        <v>24</v>
      </c>
      <c r="AF8" s="20">
        <v>0</v>
      </c>
      <c r="AG8" s="18">
        <v>72</v>
      </c>
      <c r="AH8" s="18">
        <v>12</v>
      </c>
      <c r="AI8" s="18">
        <v>8</v>
      </c>
      <c r="AJ8" s="18">
        <v>7</v>
      </c>
      <c r="AK8" s="18">
        <v>0</v>
      </c>
      <c r="AL8" s="19">
        <v>0</v>
      </c>
      <c r="AM8" s="18">
        <v>0</v>
      </c>
      <c r="AN8" s="18">
        <v>0</v>
      </c>
      <c r="AO8" s="20">
        <v>0</v>
      </c>
      <c r="AP8" s="18">
        <v>0</v>
      </c>
      <c r="AQ8" s="18">
        <v>0</v>
      </c>
      <c r="AR8" s="18">
        <v>0</v>
      </c>
      <c r="AS8" s="18">
        <v>0</v>
      </c>
      <c r="AT8" s="19">
        <v>2</v>
      </c>
      <c r="AU8" s="18">
        <v>0</v>
      </c>
      <c r="AV8" s="18">
        <v>0</v>
      </c>
      <c r="AW8" s="20">
        <v>0</v>
      </c>
      <c r="AX8" s="18">
        <v>0</v>
      </c>
      <c r="AY8" s="18">
        <v>0</v>
      </c>
      <c r="AZ8" s="18">
        <v>0</v>
      </c>
      <c r="BA8" s="18">
        <v>0</v>
      </c>
      <c r="BB8" s="19">
        <v>0</v>
      </c>
      <c r="BC8" s="18">
        <v>0</v>
      </c>
      <c r="BD8" s="18">
        <v>0</v>
      </c>
      <c r="BE8" s="20">
        <v>0</v>
      </c>
      <c r="BF8" s="18">
        <v>0</v>
      </c>
      <c r="BG8" s="18">
        <v>0</v>
      </c>
      <c r="BH8" s="18">
        <v>0</v>
      </c>
      <c r="BI8" s="18">
        <v>0</v>
      </c>
      <c r="BJ8" s="19">
        <v>0</v>
      </c>
      <c r="BK8" s="18">
        <v>0</v>
      </c>
      <c r="BL8" s="18">
        <v>0</v>
      </c>
      <c r="BM8" s="20">
        <v>0</v>
      </c>
      <c r="BN8" s="18">
        <v>0</v>
      </c>
      <c r="BO8" s="18">
        <v>0</v>
      </c>
      <c r="BP8" s="18">
        <v>0</v>
      </c>
      <c r="BQ8" s="18">
        <v>0</v>
      </c>
      <c r="BR8" s="19">
        <v>0</v>
      </c>
      <c r="BS8" s="18">
        <v>0</v>
      </c>
      <c r="BT8" s="18">
        <v>0</v>
      </c>
      <c r="BU8" s="20">
        <v>0</v>
      </c>
      <c r="BV8" s="18">
        <v>0</v>
      </c>
      <c r="BW8" s="18">
        <v>0</v>
      </c>
      <c r="BX8" s="18">
        <v>0</v>
      </c>
      <c r="BY8" s="18">
        <v>0</v>
      </c>
      <c r="BZ8" s="19">
        <v>7</v>
      </c>
      <c r="CA8" s="18">
        <v>0</v>
      </c>
      <c r="CB8" s="18">
        <v>2</v>
      </c>
      <c r="CC8" s="20">
        <v>0</v>
      </c>
      <c r="CD8" s="18">
        <v>0</v>
      </c>
      <c r="CE8" s="18">
        <v>0</v>
      </c>
      <c r="CF8" s="18">
        <v>0</v>
      </c>
      <c r="CG8" s="18">
        <v>0</v>
      </c>
      <c r="CH8" s="19">
        <v>0</v>
      </c>
      <c r="CI8" s="18">
        <v>0</v>
      </c>
      <c r="CJ8" s="18">
        <v>0</v>
      </c>
      <c r="CK8" s="20">
        <v>0</v>
      </c>
      <c r="CL8" s="18">
        <v>0</v>
      </c>
      <c r="CM8" s="18">
        <v>0</v>
      </c>
      <c r="CN8" s="18">
        <v>0</v>
      </c>
      <c r="CO8" s="18">
        <v>0</v>
      </c>
      <c r="CP8" s="19">
        <v>0</v>
      </c>
      <c r="CQ8" s="18">
        <v>2</v>
      </c>
      <c r="CR8" s="18">
        <v>0</v>
      </c>
      <c r="CS8" s="20">
        <v>1</v>
      </c>
      <c r="CT8" s="18">
        <v>0</v>
      </c>
      <c r="CU8" s="18">
        <v>0</v>
      </c>
      <c r="CV8" s="18">
        <v>0</v>
      </c>
      <c r="CW8" s="18">
        <v>1</v>
      </c>
      <c r="CX8" s="19">
        <v>6</v>
      </c>
      <c r="CY8" s="18">
        <v>6</v>
      </c>
      <c r="CZ8" s="18">
        <v>1</v>
      </c>
      <c r="DA8" s="20">
        <v>0</v>
      </c>
      <c r="DB8" s="18">
        <v>3</v>
      </c>
      <c r="DC8" s="18">
        <v>0</v>
      </c>
      <c r="DD8" s="18">
        <v>0</v>
      </c>
      <c r="DE8" s="18">
        <v>0</v>
      </c>
      <c r="DF8" s="19">
        <v>1</v>
      </c>
      <c r="DG8" s="18">
        <v>0</v>
      </c>
      <c r="DH8" s="18">
        <v>2</v>
      </c>
      <c r="DI8" s="20">
        <v>0</v>
      </c>
      <c r="DJ8" s="18">
        <v>15</v>
      </c>
      <c r="DK8" s="18">
        <v>6</v>
      </c>
      <c r="DL8" s="18">
        <v>0</v>
      </c>
      <c r="DM8" s="18">
        <v>4</v>
      </c>
      <c r="DN8" s="19">
        <v>3</v>
      </c>
      <c r="DO8" s="18">
        <v>2</v>
      </c>
      <c r="DP8" s="18">
        <v>1</v>
      </c>
      <c r="DQ8" s="20">
        <v>0</v>
      </c>
      <c r="DR8" s="18">
        <v>0</v>
      </c>
      <c r="DS8" s="18">
        <v>0</v>
      </c>
      <c r="DT8" s="18">
        <v>0</v>
      </c>
      <c r="DU8" s="18">
        <v>0</v>
      </c>
      <c r="DV8" s="19">
        <v>1</v>
      </c>
      <c r="DW8" s="18">
        <v>0</v>
      </c>
      <c r="DX8" s="18">
        <v>0</v>
      </c>
      <c r="DY8" s="20">
        <v>0</v>
      </c>
      <c r="DZ8" s="18">
        <v>0</v>
      </c>
      <c r="EA8" s="18">
        <v>0</v>
      </c>
      <c r="EB8" s="18">
        <v>0</v>
      </c>
      <c r="EC8" s="18">
        <v>0</v>
      </c>
      <c r="ED8" s="19">
        <v>0</v>
      </c>
      <c r="EE8" s="18">
        <v>0</v>
      </c>
      <c r="EF8" s="18">
        <v>0</v>
      </c>
      <c r="EG8" s="18">
        <v>0</v>
      </c>
      <c r="EH8" s="19">
        <v>356</v>
      </c>
      <c r="EI8" s="18">
        <v>210</v>
      </c>
      <c r="EJ8" s="18">
        <v>77</v>
      </c>
      <c r="EK8" s="18">
        <v>32</v>
      </c>
      <c r="EL8" s="20">
        <v>37</v>
      </c>
      <c r="EM8" s="79"/>
      <c r="EN8" s="81">
        <v>58.988764044943821</v>
      </c>
      <c r="EO8" s="81">
        <v>21.629213483146067</v>
      </c>
      <c r="EP8" s="81">
        <v>8.9887640449438209</v>
      </c>
      <c r="EQ8" s="82">
        <v>10.393258426966293</v>
      </c>
      <c r="ER8" s="20">
        <v>356</v>
      </c>
      <c r="ES8" s="81">
        <v>18.333333333333332</v>
      </c>
      <c r="ET8" s="81">
        <v>11.666666666666666</v>
      </c>
      <c r="EU8" s="82">
        <v>70</v>
      </c>
      <c r="EV8" s="18" t="s">
        <v>0</v>
      </c>
      <c r="EW8" s="71">
        <v>292</v>
      </c>
      <c r="EX8" s="72">
        <v>30</v>
      </c>
      <c r="EY8" s="102">
        <v>34</v>
      </c>
      <c r="EZ8" s="18">
        <v>356</v>
      </c>
      <c r="FA8" s="101">
        <v>82.022471910112358</v>
      </c>
      <c r="FB8" s="81">
        <v>8.4269662921348321</v>
      </c>
      <c r="FC8" s="82">
        <v>9.5505617977528097</v>
      </c>
    </row>
    <row r="9" spans="1:159" s="113" customFormat="1" x14ac:dyDescent="0.3">
      <c r="A9" s="103" t="s">
        <v>241</v>
      </c>
      <c r="B9" s="104"/>
      <c r="C9" s="104"/>
      <c r="D9" s="104"/>
      <c r="E9" s="104"/>
      <c r="F9" s="104"/>
      <c r="G9" s="104"/>
      <c r="H9" s="103">
        <v>110</v>
      </c>
      <c r="I9" s="104">
        <v>93</v>
      </c>
      <c r="J9" s="105">
        <v>467</v>
      </c>
      <c r="K9" s="104">
        <v>1222</v>
      </c>
      <c r="L9" s="104">
        <v>12</v>
      </c>
      <c r="M9" s="104">
        <v>9</v>
      </c>
      <c r="N9" s="104">
        <v>18</v>
      </c>
      <c r="O9" s="104">
        <v>0</v>
      </c>
      <c r="P9" s="104">
        <v>0</v>
      </c>
      <c r="Q9" s="104">
        <v>0</v>
      </c>
      <c r="R9" s="104">
        <v>76</v>
      </c>
      <c r="S9" s="104">
        <v>2007</v>
      </c>
      <c r="T9" s="103">
        <v>407</v>
      </c>
      <c r="U9" s="104">
        <v>57</v>
      </c>
      <c r="V9" s="104">
        <v>131</v>
      </c>
      <c r="W9" s="104">
        <v>1</v>
      </c>
      <c r="X9" s="106" t="s">
        <v>218</v>
      </c>
      <c r="Y9" s="107">
        <v>33.412327416173568</v>
      </c>
      <c r="Z9" s="108">
        <v>3.8000000000000003</v>
      </c>
      <c r="AA9" s="108">
        <v>62.787672583826435</v>
      </c>
      <c r="AB9" s="103">
        <v>286</v>
      </c>
      <c r="AC9" s="104">
        <v>174</v>
      </c>
      <c r="AD9" s="104">
        <v>59</v>
      </c>
      <c r="AE9" s="104">
        <v>113</v>
      </c>
      <c r="AF9" s="105">
        <v>0</v>
      </c>
      <c r="AG9" s="104">
        <v>241</v>
      </c>
      <c r="AH9" s="104">
        <v>75</v>
      </c>
      <c r="AI9" s="104">
        <v>28</v>
      </c>
      <c r="AJ9" s="104">
        <v>20</v>
      </c>
      <c r="AK9" s="104">
        <v>0</v>
      </c>
      <c r="AL9" s="103">
        <v>0</v>
      </c>
      <c r="AM9" s="104">
        <v>0</v>
      </c>
      <c r="AN9" s="104">
        <v>0</v>
      </c>
      <c r="AO9" s="105">
        <v>0</v>
      </c>
      <c r="AP9" s="104">
        <v>0</v>
      </c>
      <c r="AQ9" s="104">
        <v>0</v>
      </c>
      <c r="AR9" s="104">
        <v>0</v>
      </c>
      <c r="AS9" s="104">
        <v>0</v>
      </c>
      <c r="AT9" s="103">
        <v>3</v>
      </c>
      <c r="AU9" s="104">
        <v>0</v>
      </c>
      <c r="AV9" s="104">
        <v>0</v>
      </c>
      <c r="AW9" s="105">
        <v>0</v>
      </c>
      <c r="AX9" s="104">
        <v>0</v>
      </c>
      <c r="AY9" s="104">
        <v>0</v>
      </c>
      <c r="AZ9" s="104">
        <v>0</v>
      </c>
      <c r="BA9" s="104">
        <v>0</v>
      </c>
      <c r="BB9" s="103">
        <v>0</v>
      </c>
      <c r="BC9" s="104">
        <v>0</v>
      </c>
      <c r="BD9" s="104">
        <v>0</v>
      </c>
      <c r="BE9" s="105">
        <v>0</v>
      </c>
      <c r="BF9" s="104">
        <v>0</v>
      </c>
      <c r="BG9" s="104">
        <v>0</v>
      </c>
      <c r="BH9" s="104">
        <v>0</v>
      </c>
      <c r="BI9" s="104">
        <v>0</v>
      </c>
      <c r="BJ9" s="103">
        <v>0</v>
      </c>
      <c r="BK9" s="104">
        <v>0</v>
      </c>
      <c r="BL9" s="104">
        <v>0</v>
      </c>
      <c r="BM9" s="105">
        <v>0</v>
      </c>
      <c r="BN9" s="104">
        <v>0</v>
      </c>
      <c r="BO9" s="104">
        <v>4</v>
      </c>
      <c r="BP9" s="104">
        <v>0</v>
      </c>
      <c r="BQ9" s="104">
        <v>0</v>
      </c>
      <c r="BR9" s="103">
        <v>0</v>
      </c>
      <c r="BS9" s="104">
        <v>0</v>
      </c>
      <c r="BT9" s="104">
        <v>0</v>
      </c>
      <c r="BU9" s="105">
        <v>0</v>
      </c>
      <c r="BV9" s="104">
        <v>0</v>
      </c>
      <c r="BW9" s="104">
        <v>0</v>
      </c>
      <c r="BX9" s="104">
        <v>0</v>
      </c>
      <c r="BY9" s="104">
        <v>0</v>
      </c>
      <c r="BZ9" s="103">
        <v>19</v>
      </c>
      <c r="CA9" s="104">
        <v>2</v>
      </c>
      <c r="CB9" s="104">
        <v>2</v>
      </c>
      <c r="CC9" s="105">
        <v>2</v>
      </c>
      <c r="CD9" s="104">
        <v>1</v>
      </c>
      <c r="CE9" s="104">
        <v>3</v>
      </c>
      <c r="CF9" s="104">
        <v>0</v>
      </c>
      <c r="CG9" s="104">
        <v>0</v>
      </c>
      <c r="CH9" s="103">
        <v>0</v>
      </c>
      <c r="CI9" s="104">
        <v>1</v>
      </c>
      <c r="CJ9" s="104">
        <v>3</v>
      </c>
      <c r="CK9" s="105">
        <v>0</v>
      </c>
      <c r="CL9" s="104">
        <v>0</v>
      </c>
      <c r="CM9" s="104">
        <v>0</v>
      </c>
      <c r="CN9" s="104">
        <v>0</v>
      </c>
      <c r="CO9" s="104">
        <v>0</v>
      </c>
      <c r="CP9" s="103">
        <v>0</v>
      </c>
      <c r="CQ9" s="104">
        <v>2</v>
      </c>
      <c r="CR9" s="104">
        <v>7</v>
      </c>
      <c r="CS9" s="105">
        <v>13</v>
      </c>
      <c r="CT9" s="104">
        <v>0</v>
      </c>
      <c r="CU9" s="104">
        <v>0</v>
      </c>
      <c r="CV9" s="104">
        <v>0</v>
      </c>
      <c r="CW9" s="104">
        <v>1</v>
      </c>
      <c r="CX9" s="103">
        <v>11</v>
      </c>
      <c r="CY9" s="104">
        <v>7</v>
      </c>
      <c r="CZ9" s="104">
        <v>3</v>
      </c>
      <c r="DA9" s="105">
        <v>0</v>
      </c>
      <c r="DB9" s="104">
        <v>8</v>
      </c>
      <c r="DC9" s="104">
        <v>0</v>
      </c>
      <c r="DD9" s="104">
        <v>0</v>
      </c>
      <c r="DE9" s="104">
        <v>0</v>
      </c>
      <c r="DF9" s="103">
        <v>1</v>
      </c>
      <c r="DG9" s="104">
        <v>2</v>
      </c>
      <c r="DH9" s="104">
        <v>3</v>
      </c>
      <c r="DI9" s="105">
        <v>11</v>
      </c>
      <c r="DJ9" s="104">
        <v>26</v>
      </c>
      <c r="DK9" s="104">
        <v>30</v>
      </c>
      <c r="DL9" s="104">
        <v>7</v>
      </c>
      <c r="DM9" s="104">
        <v>15</v>
      </c>
      <c r="DN9" s="103">
        <v>20</v>
      </c>
      <c r="DO9" s="104">
        <v>9</v>
      </c>
      <c r="DP9" s="104">
        <v>5</v>
      </c>
      <c r="DQ9" s="105">
        <v>4</v>
      </c>
      <c r="DR9" s="104">
        <v>0</v>
      </c>
      <c r="DS9" s="104">
        <v>0</v>
      </c>
      <c r="DT9" s="104">
        <v>0</v>
      </c>
      <c r="DU9" s="104">
        <v>0</v>
      </c>
      <c r="DV9" s="103">
        <v>1</v>
      </c>
      <c r="DW9" s="104">
        <v>0</v>
      </c>
      <c r="DX9" s="104">
        <v>0</v>
      </c>
      <c r="DY9" s="105">
        <v>0</v>
      </c>
      <c r="DZ9" s="104">
        <v>0</v>
      </c>
      <c r="EA9" s="104">
        <v>0</v>
      </c>
      <c r="EB9" s="104">
        <v>0</v>
      </c>
      <c r="EC9" s="104">
        <v>0</v>
      </c>
      <c r="ED9" s="103">
        <v>0</v>
      </c>
      <c r="EE9" s="104">
        <v>0</v>
      </c>
      <c r="EF9" s="104">
        <v>0</v>
      </c>
      <c r="EG9" s="104">
        <v>0</v>
      </c>
      <c r="EH9" s="103">
        <v>1222</v>
      </c>
      <c r="EI9" s="104">
        <v>617</v>
      </c>
      <c r="EJ9" s="104">
        <v>309</v>
      </c>
      <c r="EK9" s="104">
        <v>117</v>
      </c>
      <c r="EL9" s="105">
        <v>179</v>
      </c>
      <c r="EM9" s="109" t="s">
        <v>218</v>
      </c>
      <c r="EN9" s="110">
        <v>51.079793573376591</v>
      </c>
      <c r="EO9" s="110">
        <v>25.320780713823027</v>
      </c>
      <c r="EP9" s="110">
        <v>9.2921794409236256</v>
      </c>
      <c r="EQ9" s="111">
        <v>14.307246271876764</v>
      </c>
      <c r="ER9" s="112" t="s">
        <v>218</v>
      </c>
      <c r="ES9" s="110">
        <v>15.768805747873063</v>
      </c>
      <c r="ET9" s="110">
        <v>14.217872853921428</v>
      </c>
      <c r="EU9" s="111">
        <v>70.013321398205505</v>
      </c>
      <c r="EV9" s="104"/>
      <c r="EW9" s="104"/>
      <c r="EX9" s="104"/>
      <c r="EY9" s="104"/>
      <c r="EZ9" s="112" t="s">
        <v>218</v>
      </c>
      <c r="FA9" s="110">
        <v>82.256223957938758</v>
      </c>
      <c r="FB9" s="110">
        <v>6.5918422731841408</v>
      </c>
      <c r="FC9" s="111">
        <v>11.1519337688771</v>
      </c>
    </row>
    <row r="10" spans="1:159" s="55" customFormat="1" x14ac:dyDescent="0.3">
      <c r="A10" s="114" t="s">
        <v>219</v>
      </c>
      <c r="B10" s="22"/>
      <c r="C10" s="22"/>
      <c r="D10" s="22"/>
      <c r="E10" s="22"/>
      <c r="F10" s="22"/>
      <c r="G10" s="22"/>
      <c r="H10" s="115">
        <v>5.4808171400099654</v>
      </c>
      <c r="I10" s="116">
        <v>4.6337817638266072</v>
      </c>
      <c r="J10" s="117">
        <v>23.268560039860489</v>
      </c>
      <c r="K10" s="116">
        <v>60.88689586447434</v>
      </c>
      <c r="L10" s="116">
        <v>0.59790732436472349</v>
      </c>
      <c r="M10" s="116">
        <v>0.44843049327354262</v>
      </c>
      <c r="N10" s="116">
        <v>0.89686098654708524</v>
      </c>
      <c r="O10" s="116">
        <v>0</v>
      </c>
      <c r="P10" s="116">
        <v>0</v>
      </c>
      <c r="Q10" s="116">
        <v>0</v>
      </c>
      <c r="R10" s="116">
        <v>3.7867463876432486</v>
      </c>
      <c r="S10" s="116">
        <v>100</v>
      </c>
      <c r="T10" s="114">
        <v>15.635804840568575</v>
      </c>
      <c r="U10" s="22">
        <v>2.1897810218978102</v>
      </c>
      <c r="V10" s="22">
        <v>5.0326546292739147</v>
      </c>
      <c r="W10" s="22">
        <v>3.8417210910487901E-2</v>
      </c>
      <c r="X10" s="23" t="s">
        <v>221</v>
      </c>
      <c r="Y10" s="118">
        <v>42.6</v>
      </c>
      <c r="Z10" s="81">
        <v>8.4</v>
      </c>
      <c r="AA10" s="81">
        <v>74.950690335305723</v>
      </c>
      <c r="AB10" s="114">
        <v>23.404255319148938</v>
      </c>
      <c r="AC10" s="22">
        <v>14.238952536824877</v>
      </c>
      <c r="AD10" s="22">
        <v>4.828150572831424</v>
      </c>
      <c r="AE10" s="22">
        <v>9.2471358428805246</v>
      </c>
      <c r="AF10" s="119">
        <v>0</v>
      </c>
      <c r="AG10" s="22">
        <v>19.721767594108019</v>
      </c>
      <c r="AH10" s="22">
        <v>6.1374795417348613</v>
      </c>
      <c r="AI10" s="22">
        <v>2.2913256955810146</v>
      </c>
      <c r="AJ10" s="22">
        <v>1.6366612111292962</v>
      </c>
      <c r="AK10" s="22">
        <v>0</v>
      </c>
      <c r="AL10" s="114">
        <v>0</v>
      </c>
      <c r="AM10" s="22">
        <v>0</v>
      </c>
      <c r="AN10" s="22">
        <v>0</v>
      </c>
      <c r="AO10" s="119">
        <v>0</v>
      </c>
      <c r="AP10" s="22">
        <v>0</v>
      </c>
      <c r="AQ10" s="22">
        <v>0</v>
      </c>
      <c r="AR10" s="22">
        <v>0</v>
      </c>
      <c r="AS10" s="22">
        <v>0</v>
      </c>
      <c r="AT10" s="114">
        <v>0.24549918166939444</v>
      </c>
      <c r="AU10" s="22">
        <v>0</v>
      </c>
      <c r="AV10" s="22">
        <v>0</v>
      </c>
      <c r="AW10" s="119">
        <v>0</v>
      </c>
      <c r="AX10" s="22">
        <v>0</v>
      </c>
      <c r="AY10" s="22">
        <v>0</v>
      </c>
      <c r="AZ10" s="22">
        <v>0</v>
      </c>
      <c r="BA10" s="22">
        <v>0</v>
      </c>
      <c r="BB10" s="114">
        <v>0</v>
      </c>
      <c r="BC10" s="22">
        <v>0</v>
      </c>
      <c r="BD10" s="22">
        <v>0</v>
      </c>
      <c r="BE10" s="119">
        <v>0</v>
      </c>
      <c r="BF10" s="22">
        <v>0</v>
      </c>
      <c r="BG10" s="22">
        <v>0</v>
      </c>
      <c r="BH10" s="22">
        <v>0</v>
      </c>
      <c r="BI10" s="22">
        <v>0</v>
      </c>
      <c r="BJ10" s="114">
        <v>0</v>
      </c>
      <c r="BK10" s="22">
        <v>0</v>
      </c>
      <c r="BL10" s="22">
        <v>0</v>
      </c>
      <c r="BM10" s="119">
        <v>0</v>
      </c>
      <c r="BN10" s="22">
        <v>0</v>
      </c>
      <c r="BO10" s="22">
        <v>0.32733224222585927</v>
      </c>
      <c r="BP10" s="22">
        <v>0</v>
      </c>
      <c r="BQ10" s="22">
        <v>0</v>
      </c>
      <c r="BR10" s="114">
        <v>0</v>
      </c>
      <c r="BS10" s="22">
        <v>0</v>
      </c>
      <c r="BT10" s="22">
        <v>0</v>
      </c>
      <c r="BU10" s="119">
        <v>0</v>
      </c>
      <c r="BV10" s="22">
        <v>0</v>
      </c>
      <c r="BW10" s="22">
        <v>0</v>
      </c>
      <c r="BX10" s="22">
        <v>0</v>
      </c>
      <c r="BY10" s="22">
        <v>0</v>
      </c>
      <c r="BZ10" s="114">
        <v>1.5548281505728314</v>
      </c>
      <c r="CA10" s="22">
        <v>0.16366612111292964</v>
      </c>
      <c r="CB10" s="22">
        <v>0.16366612111292964</v>
      </c>
      <c r="CC10" s="119">
        <v>0.16366612111292964</v>
      </c>
      <c r="CD10" s="22">
        <v>8.1833060556464818E-2</v>
      </c>
      <c r="CE10" s="22">
        <v>0.24549918166939444</v>
      </c>
      <c r="CF10" s="22">
        <v>0</v>
      </c>
      <c r="CG10" s="22">
        <v>0</v>
      </c>
      <c r="CH10" s="114">
        <v>0</v>
      </c>
      <c r="CI10" s="22">
        <v>8.1833060556464818E-2</v>
      </c>
      <c r="CJ10" s="22">
        <v>0.24549918166939444</v>
      </c>
      <c r="CK10" s="119">
        <v>0</v>
      </c>
      <c r="CL10" s="22">
        <v>0</v>
      </c>
      <c r="CM10" s="22">
        <v>0</v>
      </c>
      <c r="CN10" s="22">
        <v>0</v>
      </c>
      <c r="CO10" s="22">
        <v>0</v>
      </c>
      <c r="CP10" s="114">
        <v>0</v>
      </c>
      <c r="CQ10" s="22">
        <v>0.16366612111292964</v>
      </c>
      <c r="CR10" s="22">
        <v>0.57283142389525366</v>
      </c>
      <c r="CS10" s="119">
        <v>1.0638297872340425</v>
      </c>
      <c r="CT10" s="22">
        <v>0</v>
      </c>
      <c r="CU10" s="22">
        <v>0</v>
      </c>
      <c r="CV10" s="22">
        <v>0</v>
      </c>
      <c r="CW10" s="22">
        <v>8.1833060556464818E-2</v>
      </c>
      <c r="CX10" s="114">
        <v>0.90016366612111298</v>
      </c>
      <c r="CY10" s="22">
        <v>0.57283142389525366</v>
      </c>
      <c r="CZ10" s="22">
        <v>0.24549918166939444</v>
      </c>
      <c r="DA10" s="119">
        <v>0</v>
      </c>
      <c r="DB10" s="22">
        <v>0.65466448445171854</v>
      </c>
      <c r="DC10" s="22">
        <v>0</v>
      </c>
      <c r="DD10" s="22">
        <v>0</v>
      </c>
      <c r="DE10" s="22">
        <v>0</v>
      </c>
      <c r="DF10" s="114">
        <v>8.1833060556464818E-2</v>
      </c>
      <c r="DG10" s="22">
        <v>0.16366612111292964</v>
      </c>
      <c r="DH10" s="22">
        <v>0.24549918166939444</v>
      </c>
      <c r="DI10" s="119">
        <v>0.90016366612111298</v>
      </c>
      <c r="DJ10" s="22">
        <v>2.1276595744680851</v>
      </c>
      <c r="DK10" s="22">
        <v>2.4549918166939442</v>
      </c>
      <c r="DL10" s="22">
        <v>0.57283142389525366</v>
      </c>
      <c r="DM10" s="22">
        <v>1.2274959083469721</v>
      </c>
      <c r="DN10" s="114">
        <v>1.6366612111292962</v>
      </c>
      <c r="DO10" s="22">
        <v>0.73649754500818332</v>
      </c>
      <c r="DP10" s="22">
        <v>0.40916530278232405</v>
      </c>
      <c r="DQ10" s="119">
        <v>0.32733224222585927</v>
      </c>
      <c r="DR10" s="22">
        <v>0</v>
      </c>
      <c r="DS10" s="22">
        <v>0</v>
      </c>
      <c r="DT10" s="22">
        <v>0</v>
      </c>
      <c r="DU10" s="22">
        <v>0</v>
      </c>
      <c r="DV10" s="114">
        <v>8.1833060556464818E-2</v>
      </c>
      <c r="DW10" s="22">
        <v>0</v>
      </c>
      <c r="DX10" s="22">
        <v>0</v>
      </c>
      <c r="DY10" s="119">
        <v>0</v>
      </c>
      <c r="DZ10" s="22">
        <v>0</v>
      </c>
      <c r="EA10" s="22">
        <v>0</v>
      </c>
      <c r="EB10" s="22">
        <v>0</v>
      </c>
      <c r="EC10" s="22">
        <v>0</v>
      </c>
      <c r="ED10" s="114">
        <v>0</v>
      </c>
      <c r="EE10" s="22">
        <v>0</v>
      </c>
      <c r="EF10" s="22">
        <v>0</v>
      </c>
      <c r="EG10" s="22">
        <v>0</v>
      </c>
      <c r="EH10" s="114">
        <v>100</v>
      </c>
      <c r="EI10" s="22">
        <v>50.49099836333879</v>
      </c>
      <c r="EJ10" s="22">
        <v>25.286415711947626</v>
      </c>
      <c r="EK10" s="22">
        <v>9.5744680851063837</v>
      </c>
      <c r="EL10" s="119">
        <v>14.648117839607201</v>
      </c>
      <c r="EM10" s="101" t="s">
        <v>221</v>
      </c>
      <c r="EN10" s="81">
        <v>58.988764044943821</v>
      </c>
      <c r="EO10" s="81">
        <v>28.532608695652176</v>
      </c>
      <c r="EP10" s="81">
        <v>12.228260869565217</v>
      </c>
      <c r="EQ10" s="82">
        <v>20.923913043478262</v>
      </c>
      <c r="ER10" s="81" t="s">
        <v>221</v>
      </c>
      <c r="ES10" s="81">
        <v>19.248826291079812</v>
      </c>
      <c r="ET10" s="81">
        <v>19.685039370078741</v>
      </c>
      <c r="EU10" s="82">
        <v>72.440944881889763</v>
      </c>
      <c r="EV10" s="22"/>
      <c r="EW10" s="22"/>
      <c r="EX10" s="22"/>
      <c r="EY10" s="22"/>
      <c r="EZ10" s="101" t="s">
        <v>221</v>
      </c>
      <c r="FA10" s="81">
        <v>84.824902723735406</v>
      </c>
      <c r="FB10" s="81">
        <v>9.5108695652173907</v>
      </c>
      <c r="FC10" s="82">
        <v>14.107883817427386</v>
      </c>
    </row>
    <row r="11" spans="1:159" x14ac:dyDescent="0.3">
      <c r="A11" s="19"/>
      <c r="B11" s="18"/>
      <c r="C11" s="18"/>
      <c r="D11" s="18"/>
      <c r="E11" s="18"/>
      <c r="F11" s="18"/>
      <c r="G11" s="18"/>
      <c r="H11" s="19" t="s">
        <v>2</v>
      </c>
      <c r="I11" s="18"/>
      <c r="J11" s="119">
        <v>33.383158943697062</v>
      </c>
      <c r="K11" s="18" t="s">
        <v>3</v>
      </c>
      <c r="L11" s="18"/>
      <c r="M11" s="22">
        <v>62.83009466865969</v>
      </c>
      <c r="N11" s="18"/>
      <c r="O11" s="18" t="s">
        <v>4</v>
      </c>
      <c r="P11" s="18"/>
      <c r="Q11" s="22">
        <v>3.7867463876432486</v>
      </c>
      <c r="R11" s="18"/>
      <c r="S11" s="18"/>
      <c r="T11" s="19" t="s">
        <v>146</v>
      </c>
      <c r="U11" s="18" t="s">
        <v>146</v>
      </c>
      <c r="V11" s="18" t="s">
        <v>146</v>
      </c>
      <c r="W11" s="18" t="s">
        <v>146</v>
      </c>
      <c r="X11" s="73" t="s">
        <v>222</v>
      </c>
      <c r="Y11" s="99">
        <v>24</v>
      </c>
      <c r="Z11" s="100">
        <v>0</v>
      </c>
      <c r="AA11" s="100">
        <v>49.6</v>
      </c>
      <c r="AB11" s="19"/>
      <c r="AC11" s="18"/>
      <c r="AD11" s="18"/>
      <c r="AE11" s="18"/>
      <c r="AF11" s="119">
        <v>51.718494271685763</v>
      </c>
      <c r="AG11" s="18"/>
      <c r="AH11" s="18"/>
      <c r="AI11" s="18"/>
      <c r="AJ11" s="18"/>
      <c r="AK11" s="22">
        <v>29.787234042553195</v>
      </c>
      <c r="AL11" s="19"/>
      <c r="AM11" s="18"/>
      <c r="AN11" s="18"/>
      <c r="AO11" s="119">
        <v>0</v>
      </c>
      <c r="AP11" s="18"/>
      <c r="AQ11" s="18"/>
      <c r="AR11" s="18"/>
      <c r="AS11" s="22">
        <v>0</v>
      </c>
      <c r="AT11" s="19"/>
      <c r="AU11" s="18"/>
      <c r="AV11" s="18"/>
      <c r="AW11" s="119">
        <v>0.24549918166939444</v>
      </c>
      <c r="AX11" s="18"/>
      <c r="AY11" s="18"/>
      <c r="AZ11" s="18"/>
      <c r="BA11" s="22">
        <v>0</v>
      </c>
      <c r="BB11" s="19"/>
      <c r="BC11" s="18"/>
      <c r="BD11" s="18"/>
      <c r="BE11" s="119">
        <v>0</v>
      </c>
      <c r="BF11" s="18"/>
      <c r="BG11" s="18"/>
      <c r="BH11" s="18"/>
      <c r="BI11" s="22">
        <v>0</v>
      </c>
      <c r="BJ11" s="19"/>
      <c r="BK11" s="18"/>
      <c r="BL11" s="18"/>
      <c r="BM11" s="119">
        <v>0</v>
      </c>
      <c r="BN11" s="18"/>
      <c r="BO11" s="18"/>
      <c r="BP11" s="18"/>
      <c r="BQ11" s="22">
        <v>0.32733224222585927</v>
      </c>
      <c r="BR11" s="19"/>
      <c r="BS11" s="18"/>
      <c r="BT11" s="18"/>
      <c r="BU11" s="119">
        <v>0</v>
      </c>
      <c r="BV11" s="18"/>
      <c r="BW11" s="18"/>
      <c r="BX11" s="18"/>
      <c r="BY11" s="22">
        <v>0</v>
      </c>
      <c r="BZ11" s="19"/>
      <c r="CA11" s="18"/>
      <c r="CB11" s="18"/>
      <c r="CC11" s="119">
        <v>2.0458265139116203</v>
      </c>
      <c r="CD11" s="18"/>
      <c r="CE11" s="18"/>
      <c r="CF11" s="18"/>
      <c r="CG11" s="22">
        <v>0.32733224222585927</v>
      </c>
      <c r="CH11" s="19"/>
      <c r="CI11" s="18"/>
      <c r="CJ11" s="18"/>
      <c r="CK11" s="119">
        <v>0.32733224222585927</v>
      </c>
      <c r="CL11" s="18"/>
      <c r="CM11" s="18"/>
      <c r="CN11" s="18"/>
      <c r="CO11" s="22">
        <v>0</v>
      </c>
      <c r="CP11" s="19"/>
      <c r="CQ11" s="18"/>
      <c r="CR11" s="18"/>
      <c r="CS11" s="119">
        <v>1.800327332242226</v>
      </c>
      <c r="CT11" s="18"/>
      <c r="CU11" s="18"/>
      <c r="CV11" s="18"/>
      <c r="CW11" s="22">
        <v>8.1833060556464818E-2</v>
      </c>
      <c r="CX11" s="19"/>
      <c r="CY11" s="18"/>
      <c r="CZ11" s="18"/>
      <c r="DA11" s="119">
        <v>1.7184942716857612</v>
      </c>
      <c r="DB11" s="18"/>
      <c r="DC11" s="18"/>
      <c r="DD11" s="18"/>
      <c r="DE11" s="22">
        <v>0.65466448445171854</v>
      </c>
      <c r="DF11" s="19"/>
      <c r="DG11" s="18"/>
      <c r="DH11" s="18"/>
      <c r="DI11" s="119">
        <v>1.3911620294599019</v>
      </c>
      <c r="DJ11" s="18"/>
      <c r="DK11" s="18"/>
      <c r="DL11" s="18"/>
      <c r="DM11" s="22">
        <v>6.3829787234042552</v>
      </c>
      <c r="DN11" s="19"/>
      <c r="DO11" s="18"/>
      <c r="DP11" s="18"/>
      <c r="DQ11" s="119">
        <v>3.1096563011456624</v>
      </c>
      <c r="DR11" s="18"/>
      <c r="DS11" s="18"/>
      <c r="DT11" s="18"/>
      <c r="DU11" s="22">
        <v>0</v>
      </c>
      <c r="DV11" s="19"/>
      <c r="DW11" s="18"/>
      <c r="DX11" s="18"/>
      <c r="DY11" s="119">
        <v>8.1833060556464818E-2</v>
      </c>
      <c r="DZ11" s="18"/>
      <c r="EA11" s="18"/>
      <c r="EB11" s="18"/>
      <c r="EC11" s="22">
        <v>0</v>
      </c>
      <c r="ED11" s="19"/>
      <c r="EE11" s="18"/>
      <c r="EF11" s="18"/>
      <c r="EG11" s="22">
        <v>0</v>
      </c>
      <c r="EH11" s="19"/>
      <c r="EI11" s="18"/>
      <c r="EJ11" s="18"/>
      <c r="EK11" s="18"/>
      <c r="EL11" s="20"/>
      <c r="EM11" s="120" t="s">
        <v>222</v>
      </c>
      <c r="EN11" s="81">
        <v>38.315217391304351</v>
      </c>
      <c r="EO11" s="81">
        <v>21.629213483146067</v>
      </c>
      <c r="EP11" s="81">
        <v>6.2240663900414939</v>
      </c>
      <c r="EQ11" s="82">
        <v>9.9585062240663902</v>
      </c>
      <c r="ER11" s="121" t="s">
        <v>222</v>
      </c>
      <c r="ES11" s="81">
        <v>7.8740157480314963</v>
      </c>
      <c r="ET11" s="81">
        <v>11.666666666666666</v>
      </c>
      <c r="EU11" s="82">
        <v>67.136150234741791</v>
      </c>
      <c r="EV11" s="18"/>
      <c r="EW11" s="18"/>
      <c r="EX11" s="18"/>
      <c r="EY11" s="18"/>
      <c r="EZ11" s="120" t="s">
        <v>222</v>
      </c>
      <c r="FA11" s="81">
        <v>80.434782608695656</v>
      </c>
      <c r="FB11" s="81">
        <v>4.1493775933609962</v>
      </c>
      <c r="FC11" s="82">
        <v>9.5505617977528097</v>
      </c>
    </row>
    <row r="12" spans="1:159" x14ac:dyDescent="0.3">
      <c r="A12" s="71"/>
      <c r="B12" s="72"/>
      <c r="C12" s="72"/>
      <c r="D12" s="72"/>
      <c r="E12" s="72"/>
      <c r="F12" s="72"/>
      <c r="G12" s="72"/>
      <c r="H12" s="71"/>
      <c r="I12" s="72"/>
      <c r="J12" s="102"/>
      <c r="K12" s="72"/>
      <c r="L12" s="72"/>
      <c r="M12" s="72"/>
      <c r="N12" s="72"/>
      <c r="O12" s="72"/>
      <c r="P12" s="72"/>
      <c r="Q12" s="72"/>
      <c r="R12" s="72"/>
      <c r="S12" s="72"/>
      <c r="T12" s="71" t="s">
        <v>5</v>
      </c>
      <c r="U12" s="72"/>
      <c r="V12" s="122">
        <v>77.103342297349215</v>
      </c>
      <c r="W12" s="72"/>
      <c r="X12" s="123">
        <v>2603</v>
      </c>
      <c r="Y12" s="124"/>
      <c r="Z12" s="125"/>
      <c r="AA12" s="125"/>
      <c r="AB12" s="71"/>
      <c r="AC12" s="72"/>
      <c r="AD12" s="72"/>
      <c r="AE12" s="72"/>
      <c r="AF12" s="102"/>
      <c r="AG12" s="72"/>
      <c r="AH12" s="72"/>
      <c r="AI12" s="72"/>
      <c r="AJ12" s="72"/>
      <c r="AK12" s="72"/>
      <c r="AL12" s="71"/>
      <c r="AM12" s="72"/>
      <c r="AN12" s="72"/>
      <c r="AO12" s="102"/>
      <c r="AP12" s="72"/>
      <c r="AQ12" s="72"/>
      <c r="AR12" s="72"/>
      <c r="AS12" s="72"/>
      <c r="AT12" s="71"/>
      <c r="AU12" s="72"/>
      <c r="AV12" s="72"/>
      <c r="AW12" s="102"/>
      <c r="AX12" s="72"/>
      <c r="AY12" s="72"/>
      <c r="AZ12" s="72"/>
      <c r="BA12" s="72"/>
      <c r="BB12" s="71"/>
      <c r="BC12" s="72"/>
      <c r="BD12" s="72"/>
      <c r="BE12" s="102"/>
      <c r="BF12" s="72"/>
      <c r="BG12" s="72"/>
      <c r="BH12" s="72"/>
      <c r="BI12" s="72"/>
      <c r="BJ12" s="71"/>
      <c r="BK12" s="72"/>
      <c r="BL12" s="72"/>
      <c r="BM12" s="102"/>
      <c r="BN12" s="72"/>
      <c r="BO12" s="72"/>
      <c r="BP12" s="72"/>
      <c r="BQ12" s="72"/>
      <c r="BR12" s="71"/>
      <c r="BS12" s="72"/>
      <c r="BT12" s="72"/>
      <c r="BU12" s="102"/>
      <c r="BV12" s="72"/>
      <c r="BW12" s="72"/>
      <c r="BX12" s="72"/>
      <c r="BY12" s="72"/>
      <c r="BZ12" s="71"/>
      <c r="CA12" s="72"/>
      <c r="CB12" s="72"/>
      <c r="CC12" s="102"/>
      <c r="CD12" s="72"/>
      <c r="CE12" s="72"/>
      <c r="CF12" s="72"/>
      <c r="CG12" s="72"/>
      <c r="CH12" s="71"/>
      <c r="CI12" s="72"/>
      <c r="CJ12" s="72"/>
      <c r="CK12" s="102"/>
      <c r="CL12" s="72"/>
      <c r="CM12" s="72"/>
      <c r="CN12" s="72"/>
      <c r="CO12" s="72"/>
      <c r="CP12" s="71"/>
      <c r="CQ12" s="72"/>
      <c r="CR12" s="72"/>
      <c r="CS12" s="102"/>
      <c r="CT12" s="72"/>
      <c r="CU12" s="72"/>
      <c r="CV12" s="72"/>
      <c r="CW12" s="72"/>
      <c r="CX12" s="71"/>
      <c r="CY12" s="72"/>
      <c r="CZ12" s="72"/>
      <c r="DA12" s="102"/>
      <c r="DB12" s="72"/>
      <c r="DC12" s="72"/>
      <c r="DD12" s="72"/>
      <c r="DE12" s="72"/>
      <c r="DF12" s="71"/>
      <c r="DG12" s="72"/>
      <c r="DH12" s="72"/>
      <c r="DI12" s="102"/>
      <c r="DJ12" s="72"/>
      <c r="DK12" s="72"/>
      <c r="DL12" s="72"/>
      <c r="DM12" s="72"/>
      <c r="DN12" s="71"/>
      <c r="DO12" s="72"/>
      <c r="DP12" s="72"/>
      <c r="DQ12" s="102"/>
      <c r="DR12" s="72"/>
      <c r="DS12" s="72"/>
      <c r="DT12" s="72"/>
      <c r="DU12" s="72"/>
      <c r="DV12" s="71"/>
      <c r="DW12" s="72"/>
      <c r="DX12" s="72"/>
      <c r="DY12" s="102"/>
      <c r="DZ12" s="72"/>
      <c r="EA12" s="72"/>
      <c r="EB12" s="72"/>
      <c r="EC12" s="72"/>
      <c r="ED12" s="71"/>
      <c r="EE12" s="72"/>
      <c r="EF12" s="72"/>
      <c r="EG12" s="72"/>
      <c r="EH12" s="71"/>
      <c r="EI12" s="72"/>
      <c r="EJ12" s="72"/>
      <c r="EK12" s="72"/>
      <c r="EL12" s="102"/>
      <c r="EM12" s="126" t="s">
        <v>224</v>
      </c>
      <c r="EN12" s="80">
        <v>9.2082120799633849</v>
      </c>
      <c r="EO12" s="80">
        <v>3.2000832058324975</v>
      </c>
      <c r="EP12" s="80">
        <v>2.47086805642618</v>
      </c>
      <c r="EQ12" s="88">
        <v>5.1871841183957965</v>
      </c>
      <c r="ER12" s="127" t="s">
        <v>224</v>
      </c>
      <c r="ES12" s="80">
        <v>5.3052944888785012</v>
      </c>
      <c r="ET12" s="80">
        <v>3.7466639544647808</v>
      </c>
      <c r="EU12" s="88">
        <v>2.1898169577544793</v>
      </c>
      <c r="EV12" s="72"/>
      <c r="EW12" s="72"/>
      <c r="EX12" s="72"/>
      <c r="EY12" s="72"/>
      <c r="EZ12" s="126" t="s">
        <v>224</v>
      </c>
      <c r="FA12" s="80">
        <v>1.8469855110735627</v>
      </c>
      <c r="FB12" s="80">
        <v>2.7807630421304537</v>
      </c>
      <c r="FC12" s="88">
        <v>2.0471746984972619</v>
      </c>
    </row>
    <row r="13" spans="1:159" x14ac:dyDescent="0.3">
      <c r="H13" s="19"/>
      <c r="I13" s="18"/>
      <c r="EN13" s="55"/>
      <c r="EO13" s="55"/>
      <c r="EP13" s="55"/>
      <c r="EQ13" s="55"/>
      <c r="ES13" s="55"/>
      <c r="ET13" s="55"/>
      <c r="EU13" s="55"/>
    </row>
    <row r="14" spans="1:159" x14ac:dyDescent="0.3">
      <c r="A14" s="89" t="s">
        <v>158</v>
      </c>
      <c r="B14" s="58"/>
      <c r="C14" s="58"/>
      <c r="D14" s="58"/>
      <c r="E14" s="58"/>
      <c r="F14" s="58"/>
      <c r="G14" s="58"/>
      <c r="H14" s="57"/>
      <c r="I14" s="58"/>
      <c r="J14" s="59"/>
      <c r="K14" s="58"/>
      <c r="L14" s="58"/>
      <c r="M14" s="58"/>
      <c r="N14" s="58"/>
      <c r="O14" s="58"/>
      <c r="P14" s="58"/>
      <c r="Q14" s="58"/>
      <c r="R14" s="58"/>
      <c r="S14" s="58"/>
      <c r="T14" s="57"/>
      <c r="U14" s="58"/>
      <c r="V14" s="58"/>
      <c r="W14" s="58"/>
      <c r="X14" s="58"/>
      <c r="Y14" s="91" t="s">
        <v>404</v>
      </c>
      <c r="Z14" s="92" t="s">
        <v>394</v>
      </c>
      <c r="AA14" s="92" t="s">
        <v>399</v>
      </c>
      <c r="AB14" s="57"/>
      <c r="AC14" s="58"/>
      <c r="AD14" s="58"/>
      <c r="AE14" s="58"/>
      <c r="AF14" s="59"/>
      <c r="AG14" s="58"/>
      <c r="AH14" s="58"/>
      <c r="AI14" s="58"/>
      <c r="AJ14" s="58"/>
      <c r="AK14" s="58"/>
      <c r="AL14" s="57"/>
      <c r="AM14" s="58"/>
      <c r="AN14" s="58"/>
      <c r="AO14" s="59"/>
      <c r="AP14" s="58"/>
      <c r="AQ14" s="58"/>
      <c r="AR14" s="58"/>
      <c r="AS14" s="58"/>
      <c r="AT14" s="57"/>
      <c r="AU14" s="58"/>
      <c r="AV14" s="58"/>
      <c r="AW14" s="59"/>
      <c r="AX14" s="58"/>
      <c r="AY14" s="58"/>
      <c r="AZ14" s="58"/>
      <c r="BA14" s="58"/>
      <c r="BB14" s="57"/>
      <c r="BC14" s="58"/>
      <c r="BD14" s="58"/>
      <c r="BE14" s="59"/>
      <c r="BF14" s="58"/>
      <c r="BG14" s="58"/>
      <c r="BH14" s="58"/>
      <c r="BI14" s="58"/>
      <c r="BJ14" s="57"/>
      <c r="BK14" s="58"/>
      <c r="BL14" s="58"/>
      <c r="BM14" s="59"/>
      <c r="BN14" s="58"/>
      <c r="BO14" s="58"/>
      <c r="BP14" s="58"/>
      <c r="BQ14" s="58"/>
      <c r="BR14" s="57"/>
      <c r="BS14" s="58"/>
      <c r="BT14" s="58"/>
      <c r="BU14" s="59"/>
      <c r="BV14" s="58"/>
      <c r="BW14" s="58"/>
      <c r="BX14" s="58"/>
      <c r="BY14" s="58"/>
      <c r="BZ14" s="57"/>
      <c r="CA14" s="58"/>
      <c r="CB14" s="58"/>
      <c r="CC14" s="59"/>
      <c r="CD14" s="58"/>
      <c r="CE14" s="58"/>
      <c r="CF14" s="58"/>
      <c r="CG14" s="58"/>
      <c r="CH14" s="57"/>
      <c r="CI14" s="58"/>
      <c r="CJ14" s="58"/>
      <c r="CK14" s="59"/>
      <c r="CL14" s="58"/>
      <c r="CM14" s="58"/>
      <c r="CN14" s="58"/>
      <c r="CO14" s="58"/>
      <c r="CP14" s="57"/>
      <c r="CQ14" s="58"/>
      <c r="CR14" s="58"/>
      <c r="CS14" s="59"/>
      <c r="CT14" s="58"/>
      <c r="CU14" s="58"/>
      <c r="CV14" s="58"/>
      <c r="CW14" s="58"/>
      <c r="CX14" s="57"/>
      <c r="CY14" s="58"/>
      <c r="CZ14" s="58"/>
      <c r="DA14" s="59"/>
      <c r="DB14" s="58"/>
      <c r="DC14" s="58"/>
      <c r="DD14" s="58"/>
      <c r="DE14" s="58"/>
      <c r="DF14" s="57"/>
      <c r="DG14" s="58"/>
      <c r="DH14" s="58"/>
      <c r="DI14" s="59"/>
      <c r="DJ14" s="58"/>
      <c r="DK14" s="58"/>
      <c r="DL14" s="58"/>
      <c r="DM14" s="58"/>
      <c r="DN14" s="57"/>
      <c r="DO14" s="58"/>
      <c r="DP14" s="58"/>
      <c r="DQ14" s="59"/>
      <c r="DR14" s="58"/>
      <c r="DS14" s="58"/>
      <c r="DT14" s="58"/>
      <c r="DU14" s="58"/>
      <c r="DV14" s="57"/>
      <c r="DW14" s="58"/>
      <c r="DX14" s="58"/>
      <c r="DY14" s="59"/>
      <c r="DZ14" s="58"/>
      <c r="EA14" s="58"/>
      <c r="EB14" s="58"/>
      <c r="EC14" s="58"/>
      <c r="ED14" s="57"/>
      <c r="EE14" s="58"/>
      <c r="EF14" s="58"/>
      <c r="EG14" s="59"/>
      <c r="EH14" s="57"/>
      <c r="EI14" s="58"/>
      <c r="EJ14" s="58"/>
      <c r="EK14" s="58"/>
      <c r="EL14" s="59"/>
      <c r="EM14" s="66"/>
      <c r="EN14" s="67" t="s">
        <v>143</v>
      </c>
      <c r="EO14" s="67" t="s">
        <v>144</v>
      </c>
      <c r="EP14" s="67" t="s">
        <v>145</v>
      </c>
      <c r="EQ14" s="68" t="s">
        <v>294</v>
      </c>
      <c r="ER14" s="58"/>
      <c r="ES14" s="70" t="s">
        <v>383</v>
      </c>
      <c r="ET14" s="67" t="s">
        <v>384</v>
      </c>
      <c r="EU14" s="68" t="s">
        <v>385</v>
      </c>
      <c r="EV14" s="58"/>
      <c r="EW14" s="57"/>
      <c r="EX14" s="58"/>
      <c r="EY14" s="59"/>
      <c r="EZ14" s="58"/>
      <c r="FA14" s="70" t="s">
        <v>151</v>
      </c>
      <c r="FB14" s="67" t="s">
        <v>152</v>
      </c>
      <c r="FC14" s="68" t="s">
        <v>153</v>
      </c>
    </row>
    <row r="15" spans="1:159" x14ac:dyDescent="0.3">
      <c r="A15" s="19" t="s">
        <v>6</v>
      </c>
      <c r="B15" s="64">
        <v>231</v>
      </c>
      <c r="C15" s="18" t="s">
        <v>209</v>
      </c>
      <c r="D15" s="18" t="s">
        <v>17</v>
      </c>
      <c r="E15" s="18"/>
      <c r="F15" s="18"/>
      <c r="G15" s="18"/>
      <c r="H15" s="19">
        <v>11</v>
      </c>
      <c r="I15" s="18">
        <v>16</v>
      </c>
      <c r="J15" s="20">
        <v>71</v>
      </c>
      <c r="K15" s="18">
        <v>321</v>
      </c>
      <c r="L15" s="18">
        <v>76</v>
      </c>
      <c r="M15" s="18">
        <v>0</v>
      </c>
      <c r="N15" s="18">
        <v>11</v>
      </c>
      <c r="O15" s="18">
        <v>0</v>
      </c>
      <c r="P15" s="18">
        <v>0</v>
      </c>
      <c r="Q15" s="18">
        <v>0</v>
      </c>
      <c r="R15" s="18">
        <v>0</v>
      </c>
      <c r="S15" s="18">
        <v>506</v>
      </c>
      <c r="T15" s="19">
        <v>0</v>
      </c>
      <c r="U15" s="18">
        <v>5</v>
      </c>
      <c r="V15" s="18">
        <v>0</v>
      </c>
      <c r="W15" s="18">
        <v>1</v>
      </c>
      <c r="X15" s="18">
        <v>512</v>
      </c>
      <c r="Y15" s="99">
        <v>19.367588932806324</v>
      </c>
      <c r="Z15" s="100">
        <v>0</v>
      </c>
      <c r="AA15" s="100">
        <v>78.458498023715421</v>
      </c>
      <c r="AB15" s="19">
        <v>38</v>
      </c>
      <c r="AC15" s="18">
        <v>43</v>
      </c>
      <c r="AD15" s="18">
        <v>4</v>
      </c>
      <c r="AE15" s="18">
        <v>11</v>
      </c>
      <c r="AF15" s="20">
        <v>0</v>
      </c>
      <c r="AG15" s="18">
        <v>53</v>
      </c>
      <c r="AH15" s="18">
        <v>46</v>
      </c>
      <c r="AI15" s="18">
        <v>9</v>
      </c>
      <c r="AJ15" s="18">
        <v>2</v>
      </c>
      <c r="AK15" s="18">
        <v>0</v>
      </c>
      <c r="AL15" s="19">
        <v>0</v>
      </c>
      <c r="AM15" s="18">
        <v>0</v>
      </c>
      <c r="AN15" s="18">
        <v>0</v>
      </c>
      <c r="AO15" s="20">
        <v>0</v>
      </c>
      <c r="AP15" s="18">
        <v>0</v>
      </c>
      <c r="AQ15" s="18">
        <v>0</v>
      </c>
      <c r="AR15" s="18">
        <v>0</v>
      </c>
      <c r="AS15" s="18">
        <v>0</v>
      </c>
      <c r="AT15" s="19">
        <v>0</v>
      </c>
      <c r="AU15" s="18">
        <v>0</v>
      </c>
      <c r="AV15" s="18">
        <v>0</v>
      </c>
      <c r="AW15" s="20">
        <v>0</v>
      </c>
      <c r="AX15" s="18">
        <v>0</v>
      </c>
      <c r="AY15" s="18">
        <v>0</v>
      </c>
      <c r="AZ15" s="18">
        <v>0</v>
      </c>
      <c r="BA15" s="18">
        <v>0</v>
      </c>
      <c r="BB15" s="19">
        <v>5</v>
      </c>
      <c r="BC15" s="18">
        <v>0</v>
      </c>
      <c r="BD15" s="18">
        <v>4</v>
      </c>
      <c r="BE15" s="20">
        <v>0</v>
      </c>
      <c r="BF15" s="18">
        <v>0</v>
      </c>
      <c r="BG15" s="18">
        <v>0</v>
      </c>
      <c r="BH15" s="18">
        <v>0</v>
      </c>
      <c r="BI15" s="18">
        <v>0</v>
      </c>
      <c r="BJ15" s="19">
        <v>0</v>
      </c>
      <c r="BK15" s="18">
        <v>2</v>
      </c>
      <c r="BL15" s="18">
        <v>2</v>
      </c>
      <c r="BM15" s="20">
        <v>0</v>
      </c>
      <c r="BN15" s="18">
        <v>0</v>
      </c>
      <c r="BO15" s="18">
        <v>0</v>
      </c>
      <c r="BP15" s="18">
        <v>0</v>
      </c>
      <c r="BQ15" s="18">
        <v>0</v>
      </c>
      <c r="BR15" s="19">
        <v>0</v>
      </c>
      <c r="BS15" s="18">
        <v>0</v>
      </c>
      <c r="BT15" s="18">
        <v>0</v>
      </c>
      <c r="BU15" s="20">
        <v>0</v>
      </c>
      <c r="BV15" s="18">
        <v>0</v>
      </c>
      <c r="BW15" s="18">
        <v>0</v>
      </c>
      <c r="BX15" s="18">
        <v>0</v>
      </c>
      <c r="BY15" s="18">
        <v>0</v>
      </c>
      <c r="BZ15" s="19">
        <v>0</v>
      </c>
      <c r="CA15" s="18">
        <v>20</v>
      </c>
      <c r="CB15" s="18">
        <v>0</v>
      </c>
      <c r="CC15" s="20">
        <v>0</v>
      </c>
      <c r="CD15" s="18">
        <v>0</v>
      </c>
      <c r="CE15" s="18">
        <v>2</v>
      </c>
      <c r="CF15" s="18">
        <v>3</v>
      </c>
      <c r="CG15" s="18">
        <v>0</v>
      </c>
      <c r="CH15" s="19">
        <v>0</v>
      </c>
      <c r="CI15" s="18">
        <v>0</v>
      </c>
      <c r="CJ15" s="18">
        <v>0</v>
      </c>
      <c r="CK15" s="20">
        <v>0</v>
      </c>
      <c r="CL15" s="18">
        <v>0</v>
      </c>
      <c r="CM15" s="18">
        <v>0</v>
      </c>
      <c r="CN15" s="18">
        <v>0</v>
      </c>
      <c r="CO15" s="18">
        <v>0</v>
      </c>
      <c r="CP15" s="19">
        <v>0</v>
      </c>
      <c r="CQ15" s="18">
        <v>0</v>
      </c>
      <c r="CR15" s="18">
        <v>0</v>
      </c>
      <c r="CS15" s="20">
        <v>3</v>
      </c>
      <c r="CT15" s="18">
        <v>0</v>
      </c>
      <c r="CU15" s="18">
        <v>0</v>
      </c>
      <c r="CV15" s="18">
        <v>0</v>
      </c>
      <c r="CW15" s="18">
        <v>0</v>
      </c>
      <c r="CX15" s="19">
        <v>0</v>
      </c>
      <c r="CY15" s="18">
        <v>0</v>
      </c>
      <c r="CZ15" s="18">
        <v>0</v>
      </c>
      <c r="DA15" s="20">
        <v>0</v>
      </c>
      <c r="DB15" s="18">
        <v>2</v>
      </c>
      <c r="DC15" s="18">
        <v>0</v>
      </c>
      <c r="DD15" s="18">
        <v>0</v>
      </c>
      <c r="DE15" s="18">
        <v>0</v>
      </c>
      <c r="DF15" s="19">
        <v>0</v>
      </c>
      <c r="DG15" s="18">
        <v>0</v>
      </c>
      <c r="DH15" s="18">
        <v>0</v>
      </c>
      <c r="DI15" s="20">
        <v>5</v>
      </c>
      <c r="DJ15" s="18">
        <v>3</v>
      </c>
      <c r="DK15" s="18">
        <v>31</v>
      </c>
      <c r="DL15" s="18">
        <v>8</v>
      </c>
      <c r="DM15" s="18">
        <v>15</v>
      </c>
      <c r="DN15" s="19">
        <v>0</v>
      </c>
      <c r="DO15" s="18">
        <v>0</v>
      </c>
      <c r="DP15" s="18">
        <v>0</v>
      </c>
      <c r="DQ15" s="20">
        <v>0</v>
      </c>
      <c r="DR15" s="18">
        <v>0</v>
      </c>
      <c r="DS15" s="18">
        <v>0</v>
      </c>
      <c r="DT15" s="18">
        <v>0</v>
      </c>
      <c r="DU15" s="18">
        <v>0</v>
      </c>
      <c r="DV15" s="19">
        <v>0</v>
      </c>
      <c r="DW15" s="18">
        <v>6</v>
      </c>
      <c r="DX15" s="18">
        <v>0</v>
      </c>
      <c r="DY15" s="20">
        <v>0</v>
      </c>
      <c r="DZ15" s="18">
        <v>0</v>
      </c>
      <c r="EA15" s="18">
        <v>0</v>
      </c>
      <c r="EB15" s="18">
        <v>4</v>
      </c>
      <c r="EC15" s="18">
        <v>0</v>
      </c>
      <c r="ED15" s="19">
        <v>0</v>
      </c>
      <c r="EE15" s="18">
        <v>0</v>
      </c>
      <c r="EF15" s="18">
        <v>0</v>
      </c>
      <c r="EG15" s="20">
        <v>0</v>
      </c>
      <c r="EH15" s="19">
        <v>321</v>
      </c>
      <c r="EI15" s="18">
        <v>101</v>
      </c>
      <c r="EJ15" s="18">
        <v>150</v>
      </c>
      <c r="EK15" s="18">
        <v>34</v>
      </c>
      <c r="EL15" s="20">
        <v>36</v>
      </c>
      <c r="EM15" s="79"/>
      <c r="EN15" s="81">
        <v>31.464174454828662</v>
      </c>
      <c r="EO15" s="81">
        <v>46.728971962616825</v>
      </c>
      <c r="EP15" s="81">
        <v>10.59190031152648</v>
      </c>
      <c r="EQ15" s="82">
        <v>11.214953271028037</v>
      </c>
      <c r="ER15" s="18">
        <v>321</v>
      </c>
      <c r="ES15" s="101">
        <v>11.224489795918368</v>
      </c>
      <c r="ET15" s="81">
        <v>16.326530612244898</v>
      </c>
      <c r="EU15" s="82">
        <v>72.448979591836732</v>
      </c>
      <c r="EV15" s="18" t="s">
        <v>6</v>
      </c>
      <c r="EW15" s="19">
        <v>219</v>
      </c>
      <c r="EX15" s="18">
        <v>36</v>
      </c>
      <c r="EY15" s="20">
        <v>62</v>
      </c>
      <c r="EZ15" s="18">
        <v>317</v>
      </c>
      <c r="FA15" s="101">
        <v>69.085173501577287</v>
      </c>
      <c r="FB15" s="81">
        <v>11.356466876971609</v>
      </c>
      <c r="FC15" s="82">
        <v>19.558359621451103</v>
      </c>
    </row>
    <row r="16" spans="1:159" x14ac:dyDescent="0.3">
      <c r="A16" s="19" t="s">
        <v>333</v>
      </c>
      <c r="B16" s="64">
        <v>97</v>
      </c>
      <c r="C16" s="18" t="s">
        <v>209</v>
      </c>
      <c r="D16" s="18" t="s">
        <v>17</v>
      </c>
      <c r="E16" s="18"/>
      <c r="F16" s="18"/>
      <c r="G16" s="18"/>
      <c r="H16" s="19">
        <v>8</v>
      </c>
      <c r="I16" s="18">
        <v>13</v>
      </c>
      <c r="J16" s="20">
        <v>16</v>
      </c>
      <c r="K16" s="18">
        <v>401</v>
      </c>
      <c r="L16" s="18">
        <v>56</v>
      </c>
      <c r="M16" s="18">
        <v>0</v>
      </c>
      <c r="N16" s="18">
        <v>6</v>
      </c>
      <c r="O16" s="18">
        <v>0</v>
      </c>
      <c r="P16" s="18">
        <v>0</v>
      </c>
      <c r="Q16" s="18">
        <v>0</v>
      </c>
      <c r="R16" s="18">
        <v>0</v>
      </c>
      <c r="S16" s="18">
        <v>500</v>
      </c>
      <c r="T16" s="19">
        <v>0</v>
      </c>
      <c r="U16" s="18">
        <v>5</v>
      </c>
      <c r="V16" s="18">
        <v>0</v>
      </c>
      <c r="W16" s="18">
        <v>0</v>
      </c>
      <c r="X16" s="18">
        <v>505</v>
      </c>
      <c r="Y16" s="99">
        <v>7.4</v>
      </c>
      <c r="Z16" s="100">
        <v>0</v>
      </c>
      <c r="AA16" s="100">
        <v>91.4</v>
      </c>
      <c r="AB16" s="19">
        <v>35</v>
      </c>
      <c r="AC16" s="18">
        <v>14</v>
      </c>
      <c r="AD16" s="18">
        <v>4</v>
      </c>
      <c r="AE16" s="18">
        <v>4</v>
      </c>
      <c r="AF16" s="20">
        <v>0</v>
      </c>
      <c r="AG16" s="18">
        <v>19</v>
      </c>
      <c r="AH16" s="18">
        <v>5</v>
      </c>
      <c r="AI16" s="18">
        <v>0</v>
      </c>
      <c r="AJ16" s="18">
        <v>0</v>
      </c>
      <c r="AK16" s="18">
        <v>0</v>
      </c>
      <c r="AL16" s="19">
        <v>0</v>
      </c>
      <c r="AM16" s="18">
        <v>0</v>
      </c>
      <c r="AN16" s="18">
        <v>0</v>
      </c>
      <c r="AO16" s="20">
        <v>0</v>
      </c>
      <c r="AP16" s="18">
        <v>0</v>
      </c>
      <c r="AQ16" s="18">
        <v>0</v>
      </c>
      <c r="AR16" s="18">
        <v>0</v>
      </c>
      <c r="AS16" s="18">
        <v>0</v>
      </c>
      <c r="AT16" s="19">
        <v>1</v>
      </c>
      <c r="AU16" s="18">
        <v>0</v>
      </c>
      <c r="AV16" s="18">
        <v>0</v>
      </c>
      <c r="AW16" s="20">
        <v>0</v>
      </c>
      <c r="AX16" s="18">
        <v>0</v>
      </c>
      <c r="AY16" s="18">
        <v>0</v>
      </c>
      <c r="AZ16" s="18">
        <v>0</v>
      </c>
      <c r="BA16" s="18">
        <v>0</v>
      </c>
      <c r="BB16" s="19">
        <v>0</v>
      </c>
      <c r="BC16" s="18">
        <v>0</v>
      </c>
      <c r="BD16" s="18">
        <v>0</v>
      </c>
      <c r="BE16" s="20">
        <v>0</v>
      </c>
      <c r="BF16" s="18">
        <v>0</v>
      </c>
      <c r="BG16" s="18">
        <v>0</v>
      </c>
      <c r="BH16" s="18">
        <v>0</v>
      </c>
      <c r="BI16" s="18">
        <v>0</v>
      </c>
      <c r="BJ16" s="19">
        <v>0</v>
      </c>
      <c r="BK16" s="18">
        <v>0</v>
      </c>
      <c r="BL16" s="18">
        <v>0</v>
      </c>
      <c r="BM16" s="20">
        <v>0</v>
      </c>
      <c r="BN16" s="18">
        <v>0</v>
      </c>
      <c r="BO16" s="18">
        <v>0</v>
      </c>
      <c r="BP16" s="18">
        <v>0</v>
      </c>
      <c r="BQ16" s="18">
        <v>0</v>
      </c>
      <c r="BR16" s="19">
        <v>0</v>
      </c>
      <c r="BS16" s="18">
        <v>0</v>
      </c>
      <c r="BT16" s="18">
        <v>0</v>
      </c>
      <c r="BU16" s="20">
        <v>0</v>
      </c>
      <c r="BV16" s="18">
        <v>0</v>
      </c>
      <c r="BW16" s="18">
        <v>2</v>
      </c>
      <c r="BX16" s="18">
        <v>0</v>
      </c>
      <c r="BY16" s="18">
        <v>0</v>
      </c>
      <c r="BZ16" s="19">
        <v>4</v>
      </c>
      <c r="CA16" s="18">
        <v>24</v>
      </c>
      <c r="CB16" s="18">
        <v>0</v>
      </c>
      <c r="CC16" s="20">
        <v>0</v>
      </c>
      <c r="CD16" s="18">
        <v>0</v>
      </c>
      <c r="CE16" s="18">
        <v>0</v>
      </c>
      <c r="CF16" s="18">
        <v>0</v>
      </c>
      <c r="CG16" s="18">
        <v>0</v>
      </c>
      <c r="CH16" s="19">
        <v>0</v>
      </c>
      <c r="CI16" s="18">
        <v>0</v>
      </c>
      <c r="CJ16" s="18">
        <v>0</v>
      </c>
      <c r="CK16" s="20">
        <v>0</v>
      </c>
      <c r="CL16" s="18">
        <v>0</v>
      </c>
      <c r="CM16" s="18">
        <v>0</v>
      </c>
      <c r="CN16" s="18">
        <v>0</v>
      </c>
      <c r="CO16" s="18">
        <v>0</v>
      </c>
      <c r="CP16" s="19">
        <v>0</v>
      </c>
      <c r="CQ16" s="18">
        <v>0</v>
      </c>
      <c r="CR16" s="18">
        <v>0</v>
      </c>
      <c r="CS16" s="20">
        <v>0</v>
      </c>
      <c r="CT16" s="18">
        <v>0</v>
      </c>
      <c r="CU16" s="18">
        <v>0</v>
      </c>
      <c r="CV16" s="18">
        <v>0</v>
      </c>
      <c r="CW16" s="18">
        <v>0</v>
      </c>
      <c r="CX16" s="19">
        <v>0</v>
      </c>
      <c r="CY16" s="18">
        <v>2</v>
      </c>
      <c r="CZ16" s="18">
        <v>0</v>
      </c>
      <c r="DA16" s="20">
        <v>0</v>
      </c>
      <c r="DB16" s="18">
        <v>0</v>
      </c>
      <c r="DC16" s="18">
        <v>0</v>
      </c>
      <c r="DD16" s="18">
        <v>0</v>
      </c>
      <c r="DE16" s="18">
        <v>0</v>
      </c>
      <c r="DF16" s="19">
        <v>0</v>
      </c>
      <c r="DG16" s="18">
        <v>0</v>
      </c>
      <c r="DH16" s="18">
        <v>0</v>
      </c>
      <c r="DI16" s="20">
        <v>5</v>
      </c>
      <c r="DJ16" s="18">
        <v>0</v>
      </c>
      <c r="DK16" s="18">
        <v>245</v>
      </c>
      <c r="DL16" s="18">
        <v>5</v>
      </c>
      <c r="DM16" s="18">
        <v>32</v>
      </c>
      <c r="DN16" s="19">
        <v>0</v>
      </c>
      <c r="DO16" s="18">
        <v>0</v>
      </c>
      <c r="DP16" s="18">
        <v>0</v>
      </c>
      <c r="DQ16" s="20">
        <v>0</v>
      </c>
      <c r="DR16" s="18">
        <v>0</v>
      </c>
      <c r="DS16" s="18">
        <v>0</v>
      </c>
      <c r="DT16" s="18">
        <v>0</v>
      </c>
      <c r="DU16" s="18">
        <v>0</v>
      </c>
      <c r="DV16" s="19">
        <v>0</v>
      </c>
      <c r="DW16" s="18">
        <v>0</v>
      </c>
      <c r="DX16" s="18">
        <v>0</v>
      </c>
      <c r="DY16" s="20">
        <v>0</v>
      </c>
      <c r="DZ16" s="18">
        <v>0</v>
      </c>
      <c r="EA16" s="18">
        <v>0</v>
      </c>
      <c r="EB16" s="18">
        <v>0</v>
      </c>
      <c r="EC16" s="18">
        <v>0</v>
      </c>
      <c r="ED16" s="19">
        <v>0</v>
      </c>
      <c r="EE16" s="18">
        <v>0</v>
      </c>
      <c r="EF16" s="18">
        <v>0</v>
      </c>
      <c r="EG16" s="20">
        <v>0</v>
      </c>
      <c r="EH16" s="19">
        <v>401</v>
      </c>
      <c r="EI16" s="18">
        <v>59</v>
      </c>
      <c r="EJ16" s="18">
        <v>292</v>
      </c>
      <c r="EK16" s="18">
        <v>9</v>
      </c>
      <c r="EL16" s="20">
        <v>41</v>
      </c>
      <c r="EM16" s="79"/>
      <c r="EN16" s="81">
        <v>14.713216957605985</v>
      </c>
      <c r="EO16" s="81">
        <v>72.817955112219451</v>
      </c>
      <c r="EP16" s="81">
        <v>2.2443890274314215</v>
      </c>
      <c r="EQ16" s="82">
        <v>10.224438902743142</v>
      </c>
      <c r="ER16" s="18">
        <v>401</v>
      </c>
      <c r="ES16" s="101">
        <v>21.621621621621621</v>
      </c>
      <c r="ET16" s="81">
        <v>35.135135135135137</v>
      </c>
      <c r="EU16" s="82">
        <v>43.243243243243242</v>
      </c>
      <c r="EV16" s="18" t="s">
        <v>333</v>
      </c>
      <c r="EW16" s="19">
        <v>82</v>
      </c>
      <c r="EX16" s="18">
        <v>32</v>
      </c>
      <c r="EY16" s="20">
        <v>287</v>
      </c>
      <c r="EZ16" s="18">
        <v>401</v>
      </c>
      <c r="FA16" s="101">
        <v>20.448877805486283</v>
      </c>
      <c r="FB16" s="81">
        <v>7.9800498753117211</v>
      </c>
      <c r="FC16" s="82">
        <v>71.571072319201988</v>
      </c>
    </row>
    <row r="17" spans="1:159" x14ac:dyDescent="0.3">
      <c r="A17" s="19" t="s">
        <v>347</v>
      </c>
      <c r="B17" s="64">
        <v>92</v>
      </c>
      <c r="C17" s="18" t="s">
        <v>209</v>
      </c>
      <c r="D17" s="18" t="s">
        <v>17</v>
      </c>
      <c r="E17" s="18"/>
      <c r="F17" s="18"/>
      <c r="G17" s="18"/>
      <c r="H17" s="19">
        <v>2</v>
      </c>
      <c r="I17" s="18">
        <v>17</v>
      </c>
      <c r="J17" s="20">
        <v>67</v>
      </c>
      <c r="K17" s="18">
        <v>358</v>
      </c>
      <c r="L17" s="18">
        <v>55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1</v>
      </c>
      <c r="S17" s="18">
        <v>500</v>
      </c>
      <c r="T17" s="19">
        <v>10</v>
      </c>
      <c r="U17" s="18">
        <v>12</v>
      </c>
      <c r="V17" s="18">
        <v>0</v>
      </c>
      <c r="W17" s="18">
        <v>0</v>
      </c>
      <c r="X17" s="18">
        <v>522</v>
      </c>
      <c r="Y17" s="99">
        <v>17.2</v>
      </c>
      <c r="Z17" s="100">
        <v>0.2</v>
      </c>
      <c r="AA17" s="100">
        <v>82.6</v>
      </c>
      <c r="AB17" s="19">
        <v>131</v>
      </c>
      <c r="AC17" s="18">
        <v>0</v>
      </c>
      <c r="AD17" s="18">
        <v>0</v>
      </c>
      <c r="AE17" s="18">
        <v>0</v>
      </c>
      <c r="AF17" s="20">
        <v>0</v>
      </c>
      <c r="AG17" s="18">
        <v>19</v>
      </c>
      <c r="AH17" s="18">
        <v>1</v>
      </c>
      <c r="AI17" s="18">
        <v>0</v>
      </c>
      <c r="AJ17" s="18">
        <v>0</v>
      </c>
      <c r="AK17" s="18">
        <v>0</v>
      </c>
      <c r="AL17" s="19">
        <v>0</v>
      </c>
      <c r="AM17" s="18">
        <v>0</v>
      </c>
      <c r="AN17" s="18">
        <v>0</v>
      </c>
      <c r="AO17" s="20">
        <v>0</v>
      </c>
      <c r="AP17" s="18">
        <v>0</v>
      </c>
      <c r="AQ17" s="18">
        <v>0</v>
      </c>
      <c r="AR17" s="18">
        <v>0</v>
      </c>
      <c r="AS17" s="18">
        <v>0</v>
      </c>
      <c r="AT17" s="19">
        <v>0</v>
      </c>
      <c r="AU17" s="18">
        <v>0</v>
      </c>
      <c r="AV17" s="18">
        <v>0</v>
      </c>
      <c r="AW17" s="20">
        <v>0</v>
      </c>
      <c r="AX17" s="18">
        <v>0</v>
      </c>
      <c r="AY17" s="18">
        <v>0</v>
      </c>
      <c r="AZ17" s="18">
        <v>0</v>
      </c>
      <c r="BA17" s="18">
        <v>0</v>
      </c>
      <c r="BB17" s="19">
        <v>0</v>
      </c>
      <c r="BC17" s="18">
        <v>0</v>
      </c>
      <c r="BD17" s="18">
        <v>0</v>
      </c>
      <c r="BE17" s="20">
        <v>0</v>
      </c>
      <c r="BF17" s="18">
        <v>0</v>
      </c>
      <c r="BG17" s="18">
        <v>0</v>
      </c>
      <c r="BH17" s="18">
        <v>0</v>
      </c>
      <c r="BI17" s="18">
        <v>0</v>
      </c>
      <c r="BJ17" s="19">
        <v>0</v>
      </c>
      <c r="BK17" s="18">
        <v>0</v>
      </c>
      <c r="BL17" s="18">
        <v>0</v>
      </c>
      <c r="BM17" s="20">
        <v>0</v>
      </c>
      <c r="BN17" s="18">
        <v>0</v>
      </c>
      <c r="BO17" s="18">
        <v>0</v>
      </c>
      <c r="BP17" s="18">
        <v>0</v>
      </c>
      <c r="BQ17" s="18">
        <v>0</v>
      </c>
      <c r="BR17" s="19">
        <v>0</v>
      </c>
      <c r="BS17" s="18">
        <v>0</v>
      </c>
      <c r="BT17" s="18">
        <v>0</v>
      </c>
      <c r="BU17" s="20">
        <v>0</v>
      </c>
      <c r="BV17" s="18">
        <v>0</v>
      </c>
      <c r="BW17" s="18">
        <v>0</v>
      </c>
      <c r="BX17" s="18">
        <v>0</v>
      </c>
      <c r="BY17" s="18">
        <v>0</v>
      </c>
      <c r="BZ17" s="19">
        <v>111</v>
      </c>
      <c r="CA17" s="18">
        <v>0</v>
      </c>
      <c r="CB17" s="18">
        <v>0</v>
      </c>
      <c r="CC17" s="20">
        <v>0</v>
      </c>
      <c r="CD17" s="18">
        <v>12</v>
      </c>
      <c r="CE17" s="18">
        <v>0</v>
      </c>
      <c r="CF17" s="18">
        <v>0</v>
      </c>
      <c r="CG17" s="18">
        <v>0</v>
      </c>
      <c r="CH17" s="19">
        <v>0</v>
      </c>
      <c r="CI17" s="18">
        <v>0</v>
      </c>
      <c r="CJ17" s="18">
        <v>0</v>
      </c>
      <c r="CK17" s="20">
        <v>0</v>
      </c>
      <c r="CL17" s="18">
        <v>0</v>
      </c>
      <c r="CM17" s="18">
        <v>0</v>
      </c>
      <c r="CN17" s="18">
        <v>0</v>
      </c>
      <c r="CO17" s="18">
        <v>0</v>
      </c>
      <c r="CP17" s="19">
        <v>0</v>
      </c>
      <c r="CQ17" s="18">
        <v>0</v>
      </c>
      <c r="CR17" s="18">
        <v>0</v>
      </c>
      <c r="CS17" s="20">
        <v>0</v>
      </c>
      <c r="CT17" s="18">
        <v>0</v>
      </c>
      <c r="CU17" s="18">
        <v>0</v>
      </c>
      <c r="CV17" s="18">
        <v>0</v>
      </c>
      <c r="CW17" s="18">
        <v>0</v>
      </c>
      <c r="CX17" s="19">
        <v>0</v>
      </c>
      <c r="CY17" s="18">
        <v>0</v>
      </c>
      <c r="CZ17" s="18">
        <v>0</v>
      </c>
      <c r="DA17" s="20">
        <v>0</v>
      </c>
      <c r="DB17" s="18">
        <v>0</v>
      </c>
      <c r="DC17" s="18">
        <v>0</v>
      </c>
      <c r="DD17" s="18">
        <v>0</v>
      </c>
      <c r="DE17" s="18">
        <v>0</v>
      </c>
      <c r="DF17" s="19">
        <v>1</v>
      </c>
      <c r="DG17" s="18">
        <v>0</v>
      </c>
      <c r="DH17" s="18">
        <v>0</v>
      </c>
      <c r="DI17" s="20">
        <v>0</v>
      </c>
      <c r="DJ17" s="18">
        <v>51</v>
      </c>
      <c r="DK17" s="18">
        <v>0</v>
      </c>
      <c r="DL17" s="18">
        <v>0</v>
      </c>
      <c r="DM17" s="18">
        <v>0</v>
      </c>
      <c r="DN17" s="19">
        <v>32</v>
      </c>
      <c r="DO17" s="18">
        <v>0</v>
      </c>
      <c r="DP17" s="18">
        <v>0</v>
      </c>
      <c r="DQ17" s="20">
        <v>0</v>
      </c>
      <c r="DR17" s="18">
        <v>0</v>
      </c>
      <c r="DS17" s="18">
        <v>0</v>
      </c>
      <c r="DT17" s="18">
        <v>0</v>
      </c>
      <c r="DU17" s="18">
        <v>0</v>
      </c>
      <c r="DV17" s="19">
        <v>0</v>
      </c>
      <c r="DW17" s="18">
        <v>0</v>
      </c>
      <c r="DX17" s="18">
        <v>0</v>
      </c>
      <c r="DY17" s="20">
        <v>0</v>
      </c>
      <c r="DZ17" s="18">
        <v>0</v>
      </c>
      <c r="EA17" s="18">
        <v>0</v>
      </c>
      <c r="EB17" s="18">
        <v>0</v>
      </c>
      <c r="EC17" s="18">
        <v>0</v>
      </c>
      <c r="ED17" s="19">
        <v>0</v>
      </c>
      <c r="EE17" s="18">
        <v>0</v>
      </c>
      <c r="EF17" s="18">
        <v>0</v>
      </c>
      <c r="EG17" s="20">
        <v>0</v>
      </c>
      <c r="EH17" s="19">
        <v>358</v>
      </c>
      <c r="EI17" s="18">
        <v>357</v>
      </c>
      <c r="EJ17" s="18">
        <v>1</v>
      </c>
      <c r="EK17" s="18">
        <v>0</v>
      </c>
      <c r="EL17" s="20">
        <v>0</v>
      </c>
      <c r="EM17" s="79"/>
      <c r="EN17" s="81">
        <v>99.720670391061446</v>
      </c>
      <c r="EO17" s="81">
        <v>0.27932960893854747</v>
      </c>
      <c r="EP17" s="81">
        <v>0</v>
      </c>
      <c r="EQ17" s="82">
        <v>0</v>
      </c>
      <c r="ER17" s="18">
        <v>358</v>
      </c>
      <c r="ES17" s="101">
        <v>2.3255813953488373</v>
      </c>
      <c r="ET17" s="81">
        <v>19.767441860465116</v>
      </c>
      <c r="EU17" s="82">
        <v>77.906976744186053</v>
      </c>
      <c r="EV17" s="18" t="s">
        <v>347</v>
      </c>
      <c r="EW17" s="19">
        <v>151</v>
      </c>
      <c r="EX17" s="18">
        <v>123</v>
      </c>
      <c r="EY17" s="20">
        <v>84</v>
      </c>
      <c r="EZ17" s="18">
        <v>358</v>
      </c>
      <c r="FA17" s="101">
        <v>42.178770949720672</v>
      </c>
      <c r="FB17" s="81">
        <v>34.357541899441344</v>
      </c>
      <c r="FC17" s="82">
        <v>23.463687150837988</v>
      </c>
    </row>
    <row r="18" spans="1:159" x14ac:dyDescent="0.3">
      <c r="A18" s="19" t="s">
        <v>7</v>
      </c>
      <c r="B18" s="64">
        <v>157</v>
      </c>
      <c r="C18" s="18" t="s">
        <v>209</v>
      </c>
      <c r="D18" s="18" t="s">
        <v>17</v>
      </c>
      <c r="E18" s="18"/>
      <c r="F18" s="18"/>
      <c r="G18" s="18"/>
      <c r="H18" s="19">
        <v>1</v>
      </c>
      <c r="I18" s="18">
        <v>4</v>
      </c>
      <c r="J18" s="20">
        <v>21</v>
      </c>
      <c r="K18" s="18">
        <v>429</v>
      </c>
      <c r="L18" s="18">
        <v>13</v>
      </c>
      <c r="M18" s="18">
        <v>3</v>
      </c>
      <c r="N18" s="18">
        <v>34</v>
      </c>
      <c r="O18" s="18">
        <v>0</v>
      </c>
      <c r="P18" s="18">
        <v>0</v>
      </c>
      <c r="Q18" s="18">
        <v>0</v>
      </c>
      <c r="R18" s="18">
        <v>10</v>
      </c>
      <c r="S18" s="18">
        <v>515</v>
      </c>
      <c r="T18" s="19">
        <v>50</v>
      </c>
      <c r="U18" s="18">
        <v>25</v>
      </c>
      <c r="V18" s="18">
        <v>25</v>
      </c>
      <c r="W18" s="18">
        <v>0</v>
      </c>
      <c r="X18" s="18">
        <v>615</v>
      </c>
      <c r="Y18" s="99">
        <v>5.0485436893203888</v>
      </c>
      <c r="Z18" s="100">
        <v>1.941747572815534</v>
      </c>
      <c r="AA18" s="100">
        <v>93.009708737864074</v>
      </c>
      <c r="AB18" s="19">
        <v>23</v>
      </c>
      <c r="AC18" s="18">
        <v>10</v>
      </c>
      <c r="AD18" s="18">
        <v>2</v>
      </c>
      <c r="AE18" s="18">
        <v>3</v>
      </c>
      <c r="AF18" s="20">
        <v>0</v>
      </c>
      <c r="AG18" s="18">
        <v>9</v>
      </c>
      <c r="AH18" s="18">
        <v>1</v>
      </c>
      <c r="AI18" s="18">
        <v>1</v>
      </c>
      <c r="AJ18" s="18">
        <v>0</v>
      </c>
      <c r="AK18" s="18">
        <v>0</v>
      </c>
      <c r="AL18" s="19">
        <v>0</v>
      </c>
      <c r="AM18" s="18">
        <v>0</v>
      </c>
      <c r="AN18" s="18">
        <v>0</v>
      </c>
      <c r="AO18" s="20">
        <v>0</v>
      </c>
      <c r="AP18" s="18">
        <v>0</v>
      </c>
      <c r="AQ18" s="18">
        <v>0</v>
      </c>
      <c r="AR18" s="18">
        <v>0</v>
      </c>
      <c r="AS18" s="18">
        <v>0</v>
      </c>
      <c r="AT18" s="19">
        <v>0</v>
      </c>
      <c r="AU18" s="18">
        <v>0</v>
      </c>
      <c r="AV18" s="18">
        <v>0</v>
      </c>
      <c r="AW18" s="20">
        <v>0</v>
      </c>
      <c r="AX18" s="18">
        <v>0</v>
      </c>
      <c r="AY18" s="18">
        <v>0</v>
      </c>
      <c r="AZ18" s="18">
        <v>0</v>
      </c>
      <c r="BA18" s="18">
        <v>0</v>
      </c>
      <c r="BB18" s="19">
        <v>0</v>
      </c>
      <c r="BC18" s="18">
        <v>0</v>
      </c>
      <c r="BD18" s="18">
        <v>0</v>
      </c>
      <c r="BE18" s="20">
        <v>0</v>
      </c>
      <c r="BF18" s="18">
        <v>0</v>
      </c>
      <c r="BG18" s="18">
        <v>0</v>
      </c>
      <c r="BH18" s="18">
        <v>0</v>
      </c>
      <c r="BI18" s="18">
        <v>0</v>
      </c>
      <c r="BJ18" s="19">
        <v>0</v>
      </c>
      <c r="BK18" s="18">
        <v>0</v>
      </c>
      <c r="BL18" s="18">
        <v>0</v>
      </c>
      <c r="BM18" s="20">
        <v>0</v>
      </c>
      <c r="BN18" s="18">
        <v>0</v>
      </c>
      <c r="BO18" s="18">
        <v>0</v>
      </c>
      <c r="BP18" s="18">
        <v>0</v>
      </c>
      <c r="BQ18" s="18">
        <v>0</v>
      </c>
      <c r="BR18" s="19">
        <v>0</v>
      </c>
      <c r="BS18" s="18">
        <v>0</v>
      </c>
      <c r="BT18" s="18">
        <v>0</v>
      </c>
      <c r="BU18" s="20">
        <v>0</v>
      </c>
      <c r="BV18" s="18">
        <v>0</v>
      </c>
      <c r="BW18" s="18">
        <v>0</v>
      </c>
      <c r="BX18" s="18">
        <v>0</v>
      </c>
      <c r="BY18" s="18">
        <v>0</v>
      </c>
      <c r="BZ18" s="19">
        <v>8</v>
      </c>
      <c r="CA18" s="18">
        <v>1</v>
      </c>
      <c r="CB18" s="18">
        <v>0</v>
      </c>
      <c r="CC18" s="20">
        <v>0</v>
      </c>
      <c r="CD18" s="18">
        <v>0</v>
      </c>
      <c r="CE18" s="18">
        <v>0</v>
      </c>
      <c r="CF18" s="18">
        <v>0</v>
      </c>
      <c r="CG18" s="18">
        <v>0</v>
      </c>
      <c r="CH18" s="19">
        <v>0</v>
      </c>
      <c r="CI18" s="18">
        <v>0</v>
      </c>
      <c r="CJ18" s="18">
        <v>0</v>
      </c>
      <c r="CK18" s="20">
        <v>0</v>
      </c>
      <c r="CL18" s="18">
        <v>0</v>
      </c>
      <c r="CM18" s="18">
        <v>0</v>
      </c>
      <c r="CN18" s="18">
        <v>0</v>
      </c>
      <c r="CO18" s="18">
        <v>0</v>
      </c>
      <c r="CP18" s="19">
        <v>0</v>
      </c>
      <c r="CQ18" s="18">
        <v>0</v>
      </c>
      <c r="CR18" s="18">
        <v>0</v>
      </c>
      <c r="CS18" s="20">
        <v>0</v>
      </c>
      <c r="CT18" s="18">
        <v>0</v>
      </c>
      <c r="CU18" s="18">
        <v>0</v>
      </c>
      <c r="CV18" s="18">
        <v>0</v>
      </c>
      <c r="CW18" s="18">
        <v>0</v>
      </c>
      <c r="CX18" s="19">
        <v>0</v>
      </c>
      <c r="CY18" s="18">
        <v>0</v>
      </c>
      <c r="CZ18" s="18">
        <v>0</v>
      </c>
      <c r="DA18" s="20">
        <v>0</v>
      </c>
      <c r="DB18" s="18">
        <v>0</v>
      </c>
      <c r="DC18" s="18">
        <v>0</v>
      </c>
      <c r="DD18" s="18">
        <v>0</v>
      </c>
      <c r="DE18" s="18">
        <v>0</v>
      </c>
      <c r="DF18" s="19">
        <v>0</v>
      </c>
      <c r="DG18" s="18">
        <v>0</v>
      </c>
      <c r="DH18" s="18">
        <v>0</v>
      </c>
      <c r="DI18" s="20">
        <v>0</v>
      </c>
      <c r="DJ18" s="18">
        <v>1</v>
      </c>
      <c r="DK18" s="18">
        <v>93</v>
      </c>
      <c r="DL18" s="18">
        <v>0</v>
      </c>
      <c r="DM18" s="18">
        <v>2</v>
      </c>
      <c r="DN18" s="19">
        <v>151</v>
      </c>
      <c r="DO18" s="18">
        <v>0</v>
      </c>
      <c r="DP18" s="18">
        <v>0</v>
      </c>
      <c r="DQ18" s="20">
        <v>124</v>
      </c>
      <c r="DR18" s="18">
        <v>0</v>
      </c>
      <c r="DS18" s="18">
        <v>0</v>
      </c>
      <c r="DT18" s="18">
        <v>0</v>
      </c>
      <c r="DU18" s="18">
        <v>0</v>
      </c>
      <c r="DV18" s="19">
        <v>0</v>
      </c>
      <c r="DW18" s="18">
        <v>0</v>
      </c>
      <c r="DX18" s="18">
        <v>0</v>
      </c>
      <c r="DY18" s="20">
        <v>0</v>
      </c>
      <c r="DZ18" s="18">
        <v>0</v>
      </c>
      <c r="EA18" s="18">
        <v>0</v>
      </c>
      <c r="EB18" s="18">
        <v>0</v>
      </c>
      <c r="EC18" s="18">
        <v>0</v>
      </c>
      <c r="ED18" s="19">
        <v>0</v>
      </c>
      <c r="EE18" s="18">
        <v>0</v>
      </c>
      <c r="EF18" s="18">
        <v>0</v>
      </c>
      <c r="EG18" s="20">
        <v>0</v>
      </c>
      <c r="EH18" s="19">
        <v>429</v>
      </c>
      <c r="EI18" s="18">
        <v>192</v>
      </c>
      <c r="EJ18" s="18">
        <v>105</v>
      </c>
      <c r="EK18" s="18">
        <v>3</v>
      </c>
      <c r="EL18" s="20">
        <v>129</v>
      </c>
      <c r="EM18" s="79"/>
      <c r="EN18" s="81">
        <v>44.755244755244753</v>
      </c>
      <c r="EO18" s="81">
        <v>24.475524475524477</v>
      </c>
      <c r="EP18" s="81">
        <v>0.69930069930069927</v>
      </c>
      <c r="EQ18" s="82">
        <v>30.06993006993007</v>
      </c>
      <c r="ER18" s="18">
        <v>429</v>
      </c>
      <c r="ES18" s="101">
        <v>3.8461538461538463</v>
      </c>
      <c r="ET18" s="81">
        <v>15.384615384615385</v>
      </c>
      <c r="EU18" s="82">
        <v>80.769230769230774</v>
      </c>
      <c r="EV18" s="18" t="s">
        <v>7</v>
      </c>
      <c r="EW18" s="19">
        <v>49</v>
      </c>
      <c r="EX18" s="18">
        <v>9</v>
      </c>
      <c r="EY18" s="20">
        <v>371</v>
      </c>
      <c r="EZ18" s="18">
        <v>429</v>
      </c>
      <c r="FA18" s="101">
        <v>11.421911421911421</v>
      </c>
      <c r="FB18" s="81">
        <v>2.0979020979020979</v>
      </c>
      <c r="FC18" s="82">
        <v>86.480186480186475</v>
      </c>
    </row>
    <row r="19" spans="1:159" x14ac:dyDescent="0.3">
      <c r="A19" s="19" t="s">
        <v>348</v>
      </c>
      <c r="B19" s="64">
        <v>240</v>
      </c>
      <c r="C19" s="18" t="s">
        <v>209</v>
      </c>
      <c r="D19" s="18" t="s">
        <v>17</v>
      </c>
      <c r="E19" s="18"/>
      <c r="F19" s="18"/>
      <c r="G19" s="18"/>
      <c r="H19" s="19">
        <v>2</v>
      </c>
      <c r="I19" s="18">
        <v>3</v>
      </c>
      <c r="J19" s="20">
        <v>56</v>
      </c>
      <c r="K19" s="18">
        <v>385</v>
      </c>
      <c r="L19" s="18">
        <v>31</v>
      </c>
      <c r="M19" s="18">
        <v>9</v>
      </c>
      <c r="N19" s="18">
        <v>0</v>
      </c>
      <c r="O19" s="18">
        <v>0</v>
      </c>
      <c r="P19" s="18">
        <v>0</v>
      </c>
      <c r="Q19" s="18">
        <v>0</v>
      </c>
      <c r="R19" s="18">
        <v>14</v>
      </c>
      <c r="S19" s="18">
        <v>500</v>
      </c>
      <c r="T19" s="19">
        <v>7</v>
      </c>
      <c r="U19" s="18">
        <v>3</v>
      </c>
      <c r="V19" s="18">
        <v>36</v>
      </c>
      <c r="W19" s="18">
        <v>0</v>
      </c>
      <c r="X19" s="18">
        <v>546</v>
      </c>
      <c r="Y19" s="99">
        <v>12.2</v>
      </c>
      <c r="Z19" s="100">
        <v>2.8</v>
      </c>
      <c r="AA19" s="100">
        <v>85</v>
      </c>
      <c r="AB19" s="19">
        <v>32</v>
      </c>
      <c r="AC19" s="18">
        <v>24</v>
      </c>
      <c r="AD19" s="18">
        <v>11</v>
      </c>
      <c r="AE19" s="18">
        <v>6</v>
      </c>
      <c r="AF19" s="20">
        <v>0</v>
      </c>
      <c r="AG19" s="18">
        <v>32</v>
      </c>
      <c r="AH19" s="18">
        <v>2</v>
      </c>
      <c r="AI19" s="18">
        <v>20</v>
      </c>
      <c r="AJ19" s="18">
        <v>0</v>
      </c>
      <c r="AK19" s="18">
        <v>0</v>
      </c>
      <c r="AL19" s="19">
        <v>0</v>
      </c>
      <c r="AM19" s="18">
        <v>0</v>
      </c>
      <c r="AN19" s="18">
        <v>0</v>
      </c>
      <c r="AO19" s="20">
        <v>0</v>
      </c>
      <c r="AP19" s="18">
        <v>0</v>
      </c>
      <c r="AQ19" s="18">
        <v>0</v>
      </c>
      <c r="AR19" s="18">
        <v>0</v>
      </c>
      <c r="AS19" s="18">
        <v>0</v>
      </c>
      <c r="AT19" s="19">
        <v>0</v>
      </c>
      <c r="AU19" s="18">
        <v>0</v>
      </c>
      <c r="AV19" s="18">
        <v>0</v>
      </c>
      <c r="AW19" s="20">
        <v>0</v>
      </c>
      <c r="AX19" s="18">
        <v>0</v>
      </c>
      <c r="AY19" s="18">
        <v>0</v>
      </c>
      <c r="AZ19" s="18">
        <v>0</v>
      </c>
      <c r="BA19" s="18">
        <v>0</v>
      </c>
      <c r="BB19" s="19">
        <v>0</v>
      </c>
      <c r="BC19" s="18">
        <v>0</v>
      </c>
      <c r="BD19" s="18">
        <v>0</v>
      </c>
      <c r="BE19" s="20">
        <v>0</v>
      </c>
      <c r="BF19" s="18">
        <v>0</v>
      </c>
      <c r="BG19" s="18">
        <v>0</v>
      </c>
      <c r="BH19" s="18">
        <v>0</v>
      </c>
      <c r="BI19" s="18">
        <v>0</v>
      </c>
      <c r="BJ19" s="19">
        <v>0</v>
      </c>
      <c r="BK19" s="18">
        <v>0</v>
      </c>
      <c r="BL19" s="18">
        <v>0</v>
      </c>
      <c r="BM19" s="20">
        <v>0</v>
      </c>
      <c r="BN19" s="18">
        <v>0</v>
      </c>
      <c r="BO19" s="18">
        <v>0</v>
      </c>
      <c r="BP19" s="18">
        <v>0</v>
      </c>
      <c r="BQ19" s="18">
        <v>0</v>
      </c>
      <c r="BR19" s="19">
        <v>0</v>
      </c>
      <c r="BS19" s="18">
        <v>0</v>
      </c>
      <c r="BT19" s="18">
        <v>0</v>
      </c>
      <c r="BU19" s="20">
        <v>0</v>
      </c>
      <c r="BV19" s="18">
        <v>0</v>
      </c>
      <c r="BW19" s="18">
        <v>0</v>
      </c>
      <c r="BX19" s="18">
        <v>0</v>
      </c>
      <c r="BY19" s="18">
        <v>0</v>
      </c>
      <c r="BZ19" s="19">
        <v>20</v>
      </c>
      <c r="CA19" s="18">
        <v>2</v>
      </c>
      <c r="CB19" s="18">
        <v>8</v>
      </c>
      <c r="CC19" s="20">
        <v>0</v>
      </c>
      <c r="CD19" s="18">
        <v>7</v>
      </c>
      <c r="CE19" s="18">
        <v>0</v>
      </c>
      <c r="CF19" s="18">
        <v>0</v>
      </c>
      <c r="CG19" s="18">
        <v>0</v>
      </c>
      <c r="CH19" s="19">
        <v>4</v>
      </c>
      <c r="CI19" s="18">
        <v>0</v>
      </c>
      <c r="CJ19" s="18">
        <v>0</v>
      </c>
      <c r="CK19" s="20">
        <v>0</v>
      </c>
      <c r="CL19" s="18">
        <v>0</v>
      </c>
      <c r="CM19" s="18">
        <v>0</v>
      </c>
      <c r="CN19" s="18">
        <v>0</v>
      </c>
      <c r="CO19" s="18">
        <v>0</v>
      </c>
      <c r="CP19" s="19">
        <v>13</v>
      </c>
      <c r="CQ19" s="18">
        <v>0</v>
      </c>
      <c r="CR19" s="18">
        <v>0</v>
      </c>
      <c r="CS19" s="20">
        <v>0</v>
      </c>
      <c r="CT19" s="18">
        <v>0</v>
      </c>
      <c r="CU19" s="18">
        <v>0</v>
      </c>
      <c r="CV19" s="18">
        <v>0</v>
      </c>
      <c r="CW19" s="18">
        <v>11</v>
      </c>
      <c r="CX19" s="19">
        <v>3</v>
      </c>
      <c r="CY19" s="18">
        <v>0</v>
      </c>
      <c r="CZ19" s="18">
        <v>0</v>
      </c>
      <c r="DA19" s="20">
        <v>17</v>
      </c>
      <c r="DB19" s="18">
        <v>0</v>
      </c>
      <c r="DC19" s="18">
        <v>0</v>
      </c>
      <c r="DD19" s="18">
        <v>0</v>
      </c>
      <c r="DE19" s="18">
        <v>0</v>
      </c>
      <c r="DF19" s="19">
        <v>0</v>
      </c>
      <c r="DG19" s="18">
        <v>24</v>
      </c>
      <c r="DH19" s="18">
        <v>0</v>
      </c>
      <c r="DI19" s="20">
        <v>0</v>
      </c>
      <c r="DJ19" s="18">
        <v>35</v>
      </c>
      <c r="DK19" s="18">
        <v>14</v>
      </c>
      <c r="DL19" s="18">
        <v>5</v>
      </c>
      <c r="DM19" s="18">
        <v>35</v>
      </c>
      <c r="DN19" s="19">
        <v>11</v>
      </c>
      <c r="DO19" s="18">
        <v>31</v>
      </c>
      <c r="DP19" s="18">
        <v>0</v>
      </c>
      <c r="DQ19" s="20">
        <v>3</v>
      </c>
      <c r="DR19" s="18">
        <v>0</v>
      </c>
      <c r="DS19" s="18">
        <v>0</v>
      </c>
      <c r="DT19" s="18">
        <v>0</v>
      </c>
      <c r="DU19" s="18">
        <v>0</v>
      </c>
      <c r="DV19" s="19">
        <v>5</v>
      </c>
      <c r="DW19" s="18">
        <v>4</v>
      </c>
      <c r="DX19" s="18">
        <v>0</v>
      </c>
      <c r="DY19" s="20">
        <v>6</v>
      </c>
      <c r="DZ19" s="18">
        <v>0</v>
      </c>
      <c r="EA19" s="18">
        <v>0</v>
      </c>
      <c r="EB19" s="18">
        <v>0</v>
      </c>
      <c r="EC19" s="18">
        <v>0</v>
      </c>
      <c r="ED19" s="19">
        <v>0</v>
      </c>
      <c r="EE19" s="18">
        <v>0</v>
      </c>
      <c r="EF19" s="18">
        <v>0</v>
      </c>
      <c r="EG19" s="20">
        <v>0</v>
      </c>
      <c r="EH19" s="19">
        <v>385</v>
      </c>
      <c r="EI19" s="18">
        <v>162</v>
      </c>
      <c r="EJ19" s="18">
        <v>101</v>
      </c>
      <c r="EK19" s="18">
        <v>44</v>
      </c>
      <c r="EL19" s="20">
        <v>78</v>
      </c>
      <c r="EM19" s="79"/>
      <c r="EN19" s="81">
        <v>42.077922077922075</v>
      </c>
      <c r="EO19" s="81">
        <v>26.233766233766232</v>
      </c>
      <c r="EP19" s="81">
        <v>11.428571428571429</v>
      </c>
      <c r="EQ19" s="82">
        <v>20.259740259740258</v>
      </c>
      <c r="ER19" s="18">
        <v>385</v>
      </c>
      <c r="ES19" s="101">
        <v>3.278688524590164</v>
      </c>
      <c r="ET19" s="81">
        <v>4.918032786885246</v>
      </c>
      <c r="EU19" s="82">
        <v>91.803278688524586</v>
      </c>
      <c r="EV19" s="18" t="s">
        <v>348</v>
      </c>
      <c r="EW19" s="19">
        <v>127</v>
      </c>
      <c r="EX19" s="18">
        <v>100</v>
      </c>
      <c r="EY19" s="20">
        <v>158</v>
      </c>
      <c r="EZ19" s="18">
        <v>385</v>
      </c>
      <c r="FA19" s="101">
        <v>32.987012987012989</v>
      </c>
      <c r="FB19" s="81">
        <v>25.974025974025974</v>
      </c>
      <c r="FC19" s="82">
        <v>41.038961038961041</v>
      </c>
    </row>
    <row r="20" spans="1:159" x14ac:dyDescent="0.3">
      <c r="A20" s="19" t="s">
        <v>8</v>
      </c>
      <c r="B20" s="64"/>
      <c r="C20" s="18" t="s">
        <v>209</v>
      </c>
      <c r="D20" s="18" t="s">
        <v>17</v>
      </c>
      <c r="E20" s="18"/>
      <c r="F20" s="18"/>
      <c r="G20" s="18"/>
      <c r="H20" s="19">
        <v>6</v>
      </c>
      <c r="I20" s="18">
        <v>3</v>
      </c>
      <c r="J20" s="20">
        <v>158</v>
      </c>
      <c r="K20" s="18">
        <v>297</v>
      </c>
      <c r="L20" s="18">
        <v>28</v>
      </c>
      <c r="M20" s="18">
        <v>2</v>
      </c>
      <c r="N20" s="18">
        <v>0</v>
      </c>
      <c r="O20" s="18">
        <v>0</v>
      </c>
      <c r="P20" s="18">
        <v>0</v>
      </c>
      <c r="Q20" s="18">
        <v>0</v>
      </c>
      <c r="R20" s="18">
        <v>6</v>
      </c>
      <c r="S20" s="18">
        <v>500</v>
      </c>
      <c r="T20" s="19">
        <v>25</v>
      </c>
      <c r="U20" s="18">
        <v>18</v>
      </c>
      <c r="V20" s="18">
        <v>0</v>
      </c>
      <c r="W20" s="18">
        <v>0</v>
      </c>
      <c r="X20" s="18">
        <v>543</v>
      </c>
      <c r="Y20" s="99">
        <v>33.4</v>
      </c>
      <c r="Z20" s="100">
        <v>1.2</v>
      </c>
      <c r="AA20" s="100">
        <v>65.400000000000006</v>
      </c>
      <c r="AB20" s="19">
        <v>23</v>
      </c>
      <c r="AC20" s="18">
        <v>60</v>
      </c>
      <c r="AD20" s="18">
        <v>0</v>
      </c>
      <c r="AE20" s="18">
        <v>8</v>
      </c>
      <c r="AF20" s="20">
        <v>0</v>
      </c>
      <c r="AG20" s="18">
        <v>37</v>
      </c>
      <c r="AH20" s="18">
        <v>14</v>
      </c>
      <c r="AI20" s="18">
        <v>4</v>
      </c>
      <c r="AJ20" s="18">
        <v>6</v>
      </c>
      <c r="AK20" s="18">
        <v>0</v>
      </c>
      <c r="AL20" s="19">
        <v>0</v>
      </c>
      <c r="AM20" s="18">
        <v>0</v>
      </c>
      <c r="AN20" s="18">
        <v>0</v>
      </c>
      <c r="AO20" s="20">
        <v>0</v>
      </c>
      <c r="AP20" s="18">
        <v>0</v>
      </c>
      <c r="AQ20" s="18">
        <v>0</v>
      </c>
      <c r="AR20" s="18">
        <v>0</v>
      </c>
      <c r="AS20" s="18">
        <v>0</v>
      </c>
      <c r="AT20" s="19">
        <v>0</v>
      </c>
      <c r="AU20" s="18">
        <v>0</v>
      </c>
      <c r="AV20" s="18">
        <v>0</v>
      </c>
      <c r="AW20" s="20">
        <v>0</v>
      </c>
      <c r="AX20" s="18">
        <v>0</v>
      </c>
      <c r="AY20" s="18">
        <v>0</v>
      </c>
      <c r="AZ20" s="18">
        <v>0</v>
      </c>
      <c r="BA20" s="18">
        <v>0</v>
      </c>
      <c r="BB20" s="19">
        <v>0</v>
      </c>
      <c r="BC20" s="18">
        <v>0</v>
      </c>
      <c r="BD20" s="18">
        <v>0</v>
      </c>
      <c r="BE20" s="20">
        <v>0</v>
      </c>
      <c r="BF20" s="18">
        <v>0</v>
      </c>
      <c r="BG20" s="18">
        <v>0</v>
      </c>
      <c r="BH20" s="18">
        <v>0</v>
      </c>
      <c r="BI20" s="18">
        <v>0</v>
      </c>
      <c r="BJ20" s="19">
        <v>0</v>
      </c>
      <c r="BK20" s="18">
        <v>0</v>
      </c>
      <c r="BL20" s="18">
        <v>0</v>
      </c>
      <c r="BM20" s="20">
        <v>0</v>
      </c>
      <c r="BN20" s="18">
        <v>0</v>
      </c>
      <c r="BO20" s="18">
        <v>0</v>
      </c>
      <c r="BP20" s="18">
        <v>0</v>
      </c>
      <c r="BQ20" s="18">
        <v>0</v>
      </c>
      <c r="BR20" s="19">
        <v>0</v>
      </c>
      <c r="BS20" s="18">
        <v>0</v>
      </c>
      <c r="BT20" s="18">
        <v>0</v>
      </c>
      <c r="BU20" s="20">
        <v>0</v>
      </c>
      <c r="BV20" s="18">
        <v>0</v>
      </c>
      <c r="BW20" s="18">
        <v>0</v>
      </c>
      <c r="BX20" s="18">
        <v>0</v>
      </c>
      <c r="BY20" s="18">
        <v>0</v>
      </c>
      <c r="BZ20" s="19">
        <v>0</v>
      </c>
      <c r="CA20" s="18">
        <v>2</v>
      </c>
      <c r="CB20" s="18">
        <v>0</v>
      </c>
      <c r="CC20" s="20">
        <v>0</v>
      </c>
      <c r="CD20" s="18">
        <v>0</v>
      </c>
      <c r="CE20" s="18">
        <v>0</v>
      </c>
      <c r="CF20" s="18">
        <v>0</v>
      </c>
      <c r="CG20" s="18">
        <v>0</v>
      </c>
      <c r="CH20" s="19">
        <v>0</v>
      </c>
      <c r="CI20" s="18">
        <v>0</v>
      </c>
      <c r="CJ20" s="18">
        <v>0</v>
      </c>
      <c r="CK20" s="20">
        <v>0</v>
      </c>
      <c r="CL20" s="18">
        <v>0</v>
      </c>
      <c r="CM20" s="18">
        <v>0</v>
      </c>
      <c r="CN20" s="18">
        <v>0</v>
      </c>
      <c r="CO20" s="18">
        <v>0</v>
      </c>
      <c r="CP20" s="19">
        <v>3</v>
      </c>
      <c r="CQ20" s="18">
        <v>5</v>
      </c>
      <c r="CR20" s="18">
        <v>0</v>
      </c>
      <c r="CS20" s="20">
        <v>0</v>
      </c>
      <c r="CT20" s="18">
        <v>0</v>
      </c>
      <c r="CU20" s="18">
        <v>0</v>
      </c>
      <c r="CV20" s="18">
        <v>0</v>
      </c>
      <c r="CW20" s="18">
        <v>0</v>
      </c>
      <c r="CX20" s="19">
        <v>4</v>
      </c>
      <c r="CY20" s="18">
        <v>0</v>
      </c>
      <c r="CZ20" s="18">
        <v>0</v>
      </c>
      <c r="DA20" s="20">
        <v>0</v>
      </c>
      <c r="DB20" s="18">
        <v>0</v>
      </c>
      <c r="DC20" s="18">
        <v>0</v>
      </c>
      <c r="DD20" s="18">
        <v>0</v>
      </c>
      <c r="DE20" s="18">
        <v>0</v>
      </c>
      <c r="DF20" s="19">
        <v>1</v>
      </c>
      <c r="DG20" s="18">
        <v>8</v>
      </c>
      <c r="DH20" s="18">
        <v>0</v>
      </c>
      <c r="DI20" s="20">
        <v>37</v>
      </c>
      <c r="DJ20" s="18">
        <v>1</v>
      </c>
      <c r="DK20" s="18">
        <v>51</v>
      </c>
      <c r="DL20" s="18">
        <v>0</v>
      </c>
      <c r="DM20" s="18">
        <v>0</v>
      </c>
      <c r="DN20" s="19">
        <v>0</v>
      </c>
      <c r="DO20" s="18">
        <v>25</v>
      </c>
      <c r="DP20" s="18">
        <v>0</v>
      </c>
      <c r="DQ20" s="20">
        <v>8</v>
      </c>
      <c r="DR20" s="18">
        <v>0</v>
      </c>
      <c r="DS20" s="18">
        <v>0</v>
      </c>
      <c r="DT20" s="18">
        <v>0</v>
      </c>
      <c r="DU20" s="18">
        <v>0</v>
      </c>
      <c r="DV20" s="19">
        <v>0</v>
      </c>
      <c r="DW20" s="18">
        <v>0</v>
      </c>
      <c r="DX20" s="18">
        <v>0</v>
      </c>
      <c r="DY20" s="20">
        <v>0</v>
      </c>
      <c r="DZ20" s="18">
        <v>0</v>
      </c>
      <c r="EA20" s="18">
        <v>0</v>
      </c>
      <c r="EB20" s="18">
        <v>0</v>
      </c>
      <c r="EC20" s="18">
        <v>0</v>
      </c>
      <c r="ED20" s="19">
        <v>0</v>
      </c>
      <c r="EE20" s="18">
        <v>0</v>
      </c>
      <c r="EF20" s="18">
        <v>0</v>
      </c>
      <c r="EG20" s="20">
        <v>0</v>
      </c>
      <c r="EH20" s="19">
        <v>297</v>
      </c>
      <c r="EI20" s="18">
        <v>69</v>
      </c>
      <c r="EJ20" s="18">
        <v>165</v>
      </c>
      <c r="EK20" s="18">
        <v>4</v>
      </c>
      <c r="EL20" s="20">
        <v>59</v>
      </c>
      <c r="EM20" s="79"/>
      <c r="EN20" s="81">
        <v>23.232323232323232</v>
      </c>
      <c r="EO20" s="81">
        <v>55.555555555555557</v>
      </c>
      <c r="EP20" s="81">
        <v>1.3468013468013469</v>
      </c>
      <c r="EQ20" s="82">
        <v>19.865319865319865</v>
      </c>
      <c r="ER20" s="18">
        <v>297</v>
      </c>
      <c r="ES20" s="101">
        <v>3.5928143712574849</v>
      </c>
      <c r="ET20" s="81">
        <v>1.7964071856287425</v>
      </c>
      <c r="EU20" s="82">
        <v>94.610778443113773</v>
      </c>
      <c r="EV20" s="18" t="s">
        <v>8</v>
      </c>
      <c r="EW20" s="19">
        <v>152</v>
      </c>
      <c r="EX20" s="18">
        <v>14</v>
      </c>
      <c r="EY20" s="20">
        <v>131</v>
      </c>
      <c r="EZ20" s="18">
        <v>297</v>
      </c>
      <c r="FA20" s="101">
        <v>51.178451178451176</v>
      </c>
      <c r="FB20" s="81">
        <v>4.7138047138047137</v>
      </c>
      <c r="FC20" s="82">
        <v>44.107744107744111</v>
      </c>
    </row>
    <row r="21" spans="1:159" x14ac:dyDescent="0.3">
      <c r="A21" s="19" t="s">
        <v>349</v>
      </c>
      <c r="B21" s="64"/>
      <c r="C21" s="18" t="s">
        <v>9</v>
      </c>
      <c r="D21" s="18" t="s">
        <v>17</v>
      </c>
      <c r="E21" s="18"/>
      <c r="F21" s="18"/>
      <c r="G21" s="18"/>
      <c r="H21" s="19">
        <v>0</v>
      </c>
      <c r="I21" s="18">
        <v>3</v>
      </c>
      <c r="J21" s="20">
        <v>59</v>
      </c>
      <c r="K21" s="18">
        <v>316</v>
      </c>
      <c r="L21" s="18">
        <v>0</v>
      </c>
      <c r="M21" s="18">
        <v>0</v>
      </c>
      <c r="N21" s="18">
        <v>168</v>
      </c>
      <c r="O21" s="18">
        <v>0</v>
      </c>
      <c r="P21" s="18">
        <v>0</v>
      </c>
      <c r="Q21" s="18">
        <v>0</v>
      </c>
      <c r="R21" s="18">
        <v>0</v>
      </c>
      <c r="S21" s="18">
        <v>546</v>
      </c>
      <c r="T21" s="19">
        <v>1</v>
      </c>
      <c r="U21" s="18">
        <v>6</v>
      </c>
      <c r="V21" s="18">
        <v>0</v>
      </c>
      <c r="W21" s="18">
        <v>2</v>
      </c>
      <c r="X21" s="18">
        <v>555</v>
      </c>
      <c r="Y21" s="99">
        <v>11.355311355311356</v>
      </c>
      <c r="Z21" s="100">
        <v>0</v>
      </c>
      <c r="AA21" s="100">
        <v>88.644688644688642</v>
      </c>
      <c r="AB21" s="19">
        <v>14</v>
      </c>
      <c r="AC21" s="18">
        <v>3</v>
      </c>
      <c r="AD21" s="18">
        <v>1</v>
      </c>
      <c r="AE21" s="18">
        <v>8</v>
      </c>
      <c r="AF21" s="20">
        <v>0</v>
      </c>
      <c r="AG21" s="18">
        <v>10</v>
      </c>
      <c r="AH21" s="18">
        <v>2</v>
      </c>
      <c r="AI21" s="18">
        <v>0</v>
      </c>
      <c r="AJ21" s="18">
        <v>0</v>
      </c>
      <c r="AK21" s="18">
        <v>0</v>
      </c>
      <c r="AL21" s="19">
        <v>0</v>
      </c>
      <c r="AM21" s="18">
        <v>0</v>
      </c>
      <c r="AN21" s="18">
        <v>0</v>
      </c>
      <c r="AO21" s="20">
        <v>0</v>
      </c>
      <c r="AP21" s="18">
        <v>0</v>
      </c>
      <c r="AQ21" s="18">
        <v>0</v>
      </c>
      <c r="AR21" s="18">
        <v>0</v>
      </c>
      <c r="AS21" s="18">
        <v>0</v>
      </c>
      <c r="AT21" s="19">
        <v>0</v>
      </c>
      <c r="AU21" s="18">
        <v>0</v>
      </c>
      <c r="AV21" s="18">
        <v>0</v>
      </c>
      <c r="AW21" s="20">
        <v>0</v>
      </c>
      <c r="AX21" s="18">
        <v>0</v>
      </c>
      <c r="AY21" s="18">
        <v>0</v>
      </c>
      <c r="AZ21" s="18">
        <v>0</v>
      </c>
      <c r="BA21" s="18">
        <v>0</v>
      </c>
      <c r="BB21" s="19">
        <v>0</v>
      </c>
      <c r="BC21" s="18">
        <v>0</v>
      </c>
      <c r="BD21" s="18">
        <v>0</v>
      </c>
      <c r="BE21" s="20">
        <v>0</v>
      </c>
      <c r="BF21" s="18">
        <v>0</v>
      </c>
      <c r="BG21" s="18">
        <v>0</v>
      </c>
      <c r="BH21" s="18">
        <v>0</v>
      </c>
      <c r="BI21" s="18">
        <v>0</v>
      </c>
      <c r="BJ21" s="19">
        <v>0</v>
      </c>
      <c r="BK21" s="18">
        <v>0</v>
      </c>
      <c r="BL21" s="18">
        <v>0</v>
      </c>
      <c r="BM21" s="20">
        <v>0</v>
      </c>
      <c r="BN21" s="18">
        <v>0</v>
      </c>
      <c r="BO21" s="18">
        <v>0</v>
      </c>
      <c r="BP21" s="18">
        <v>0</v>
      </c>
      <c r="BQ21" s="18">
        <v>0</v>
      </c>
      <c r="BR21" s="19">
        <v>0</v>
      </c>
      <c r="BS21" s="18">
        <v>0</v>
      </c>
      <c r="BT21" s="18">
        <v>0</v>
      </c>
      <c r="BU21" s="20">
        <v>0</v>
      </c>
      <c r="BV21" s="18">
        <v>0</v>
      </c>
      <c r="BW21" s="18">
        <v>0</v>
      </c>
      <c r="BX21" s="18">
        <v>0</v>
      </c>
      <c r="BY21" s="18">
        <v>0</v>
      </c>
      <c r="BZ21" s="19">
        <v>0</v>
      </c>
      <c r="CA21" s="18">
        <v>186</v>
      </c>
      <c r="CB21" s="18">
        <v>8</v>
      </c>
      <c r="CC21" s="20">
        <v>0</v>
      </c>
      <c r="CD21" s="18">
        <v>0</v>
      </c>
      <c r="CE21" s="18">
        <v>0</v>
      </c>
      <c r="CF21" s="18">
        <v>0</v>
      </c>
      <c r="CG21" s="18">
        <v>0</v>
      </c>
      <c r="CH21" s="19">
        <v>0</v>
      </c>
      <c r="CI21" s="18">
        <v>0</v>
      </c>
      <c r="CJ21" s="18">
        <v>0</v>
      </c>
      <c r="CK21" s="20">
        <v>0</v>
      </c>
      <c r="CL21" s="18">
        <v>0</v>
      </c>
      <c r="CM21" s="18">
        <v>0</v>
      </c>
      <c r="CN21" s="18">
        <v>0</v>
      </c>
      <c r="CO21" s="18">
        <v>0</v>
      </c>
      <c r="CP21" s="19">
        <v>0</v>
      </c>
      <c r="CQ21" s="18">
        <v>0</v>
      </c>
      <c r="CR21" s="18">
        <v>0</v>
      </c>
      <c r="CS21" s="20">
        <v>0</v>
      </c>
      <c r="CT21" s="18">
        <v>0</v>
      </c>
      <c r="CU21" s="18">
        <v>0</v>
      </c>
      <c r="CV21" s="18">
        <v>0</v>
      </c>
      <c r="CW21" s="18">
        <v>0</v>
      </c>
      <c r="CX21" s="19">
        <v>0</v>
      </c>
      <c r="CY21" s="18">
        <v>0</v>
      </c>
      <c r="CZ21" s="18">
        <v>0</v>
      </c>
      <c r="DA21" s="20">
        <v>16</v>
      </c>
      <c r="DB21" s="18">
        <v>0</v>
      </c>
      <c r="DC21" s="18">
        <v>0</v>
      </c>
      <c r="DD21" s="18">
        <v>0</v>
      </c>
      <c r="DE21" s="18">
        <v>0</v>
      </c>
      <c r="DF21" s="19">
        <v>0</v>
      </c>
      <c r="DG21" s="18">
        <v>0</v>
      </c>
      <c r="DH21" s="18">
        <v>0</v>
      </c>
      <c r="DI21" s="20">
        <v>7</v>
      </c>
      <c r="DJ21" s="18">
        <v>7</v>
      </c>
      <c r="DK21" s="18">
        <v>27</v>
      </c>
      <c r="DL21" s="18">
        <v>0</v>
      </c>
      <c r="DM21" s="18">
        <v>0</v>
      </c>
      <c r="DN21" s="19">
        <v>6</v>
      </c>
      <c r="DO21" s="18">
        <v>17</v>
      </c>
      <c r="DP21" s="18">
        <v>0</v>
      </c>
      <c r="DQ21" s="20">
        <v>4</v>
      </c>
      <c r="DR21" s="18">
        <v>0</v>
      </c>
      <c r="DS21" s="18">
        <v>0</v>
      </c>
      <c r="DT21" s="18">
        <v>0</v>
      </c>
      <c r="DU21" s="18">
        <v>0</v>
      </c>
      <c r="DV21" s="19">
        <v>0</v>
      </c>
      <c r="DW21" s="18">
        <v>0</v>
      </c>
      <c r="DX21" s="18">
        <v>0</v>
      </c>
      <c r="DY21" s="20">
        <v>0</v>
      </c>
      <c r="DZ21" s="18">
        <v>0</v>
      </c>
      <c r="EA21" s="18">
        <v>0</v>
      </c>
      <c r="EB21" s="18">
        <v>0</v>
      </c>
      <c r="EC21" s="18">
        <v>0</v>
      </c>
      <c r="ED21" s="19">
        <v>0</v>
      </c>
      <c r="EE21" s="18">
        <v>0</v>
      </c>
      <c r="EF21" s="18">
        <v>0</v>
      </c>
      <c r="EG21" s="20">
        <v>0</v>
      </c>
      <c r="EH21" s="19">
        <v>316</v>
      </c>
      <c r="EI21" s="18">
        <v>37</v>
      </c>
      <c r="EJ21" s="18">
        <v>235</v>
      </c>
      <c r="EK21" s="18">
        <v>9</v>
      </c>
      <c r="EL21" s="20">
        <v>35</v>
      </c>
      <c r="EM21" s="79"/>
      <c r="EN21" s="81">
        <v>11.708860759493671</v>
      </c>
      <c r="EO21" s="81">
        <v>74.367088607594937</v>
      </c>
      <c r="EP21" s="81">
        <v>2.8481012658227849</v>
      </c>
      <c r="EQ21" s="82">
        <v>11.075949367088608</v>
      </c>
      <c r="ER21" s="18">
        <v>316</v>
      </c>
      <c r="ES21" s="101">
        <v>0</v>
      </c>
      <c r="ET21" s="81">
        <v>4.838709677419355</v>
      </c>
      <c r="EU21" s="82">
        <v>95.161290322580641</v>
      </c>
      <c r="EV21" s="18" t="s">
        <v>349</v>
      </c>
      <c r="EW21" s="19">
        <v>38</v>
      </c>
      <c r="EX21" s="18">
        <v>210</v>
      </c>
      <c r="EY21" s="20">
        <v>68</v>
      </c>
      <c r="EZ21" s="18">
        <v>316</v>
      </c>
      <c r="FA21" s="101">
        <v>12.025316455696203</v>
      </c>
      <c r="FB21" s="81">
        <v>66.455696202531641</v>
      </c>
      <c r="FC21" s="82">
        <v>21.518987341772153</v>
      </c>
    </row>
    <row r="22" spans="1:159" x14ac:dyDescent="0.3">
      <c r="A22" s="19" t="s">
        <v>350</v>
      </c>
      <c r="B22" s="64">
        <v>79</v>
      </c>
      <c r="C22" s="18" t="s">
        <v>10</v>
      </c>
      <c r="D22" s="18" t="s">
        <v>17</v>
      </c>
      <c r="E22" s="18"/>
      <c r="F22" s="18"/>
      <c r="G22" s="18"/>
      <c r="H22" s="19">
        <v>4</v>
      </c>
      <c r="I22" s="18">
        <v>11</v>
      </c>
      <c r="J22" s="20">
        <v>56</v>
      </c>
      <c r="K22" s="18">
        <v>430</v>
      </c>
      <c r="L22" s="18">
        <v>0</v>
      </c>
      <c r="M22" s="18">
        <v>0</v>
      </c>
      <c r="N22" s="18">
        <v>5</v>
      </c>
      <c r="O22" s="18">
        <v>0</v>
      </c>
      <c r="P22" s="18">
        <v>0</v>
      </c>
      <c r="Q22" s="18">
        <v>0</v>
      </c>
      <c r="R22" s="18">
        <v>3</v>
      </c>
      <c r="S22" s="18">
        <v>509</v>
      </c>
      <c r="T22" s="19">
        <v>5</v>
      </c>
      <c r="U22" s="18">
        <v>5</v>
      </c>
      <c r="V22" s="18">
        <v>3</v>
      </c>
      <c r="W22" s="18">
        <v>0</v>
      </c>
      <c r="X22" s="18">
        <v>522</v>
      </c>
      <c r="Y22" s="99">
        <v>13.948919449901767</v>
      </c>
      <c r="Z22" s="100">
        <v>0.58939096267190572</v>
      </c>
      <c r="AA22" s="100">
        <v>85.461689587426321</v>
      </c>
      <c r="AB22" s="19">
        <v>76</v>
      </c>
      <c r="AC22" s="18">
        <v>32</v>
      </c>
      <c r="AD22" s="18">
        <v>2</v>
      </c>
      <c r="AE22" s="18">
        <v>6</v>
      </c>
      <c r="AF22" s="20">
        <v>0</v>
      </c>
      <c r="AG22" s="18">
        <v>22</v>
      </c>
      <c r="AH22" s="18">
        <v>1</v>
      </c>
      <c r="AI22" s="18">
        <v>0</v>
      </c>
      <c r="AJ22" s="18">
        <v>0</v>
      </c>
      <c r="AK22" s="18">
        <v>0</v>
      </c>
      <c r="AL22" s="19">
        <v>0</v>
      </c>
      <c r="AM22" s="18">
        <v>0</v>
      </c>
      <c r="AN22" s="18">
        <v>0</v>
      </c>
      <c r="AO22" s="20">
        <v>0</v>
      </c>
      <c r="AP22" s="18">
        <v>0</v>
      </c>
      <c r="AQ22" s="18">
        <v>0</v>
      </c>
      <c r="AR22" s="18">
        <v>0</v>
      </c>
      <c r="AS22" s="18">
        <v>0</v>
      </c>
      <c r="AT22" s="19">
        <v>0</v>
      </c>
      <c r="AU22" s="18">
        <v>0</v>
      </c>
      <c r="AV22" s="18">
        <v>0</v>
      </c>
      <c r="AW22" s="20">
        <v>0</v>
      </c>
      <c r="AX22" s="18">
        <v>0</v>
      </c>
      <c r="AY22" s="18">
        <v>0</v>
      </c>
      <c r="AZ22" s="18">
        <v>0</v>
      </c>
      <c r="BA22" s="18">
        <v>0</v>
      </c>
      <c r="BB22" s="19">
        <v>0</v>
      </c>
      <c r="BC22" s="18">
        <v>0</v>
      </c>
      <c r="BD22" s="18">
        <v>0</v>
      </c>
      <c r="BE22" s="20">
        <v>0</v>
      </c>
      <c r="BF22" s="18">
        <v>0</v>
      </c>
      <c r="BG22" s="18">
        <v>0</v>
      </c>
      <c r="BH22" s="18">
        <v>0</v>
      </c>
      <c r="BI22" s="18">
        <v>0</v>
      </c>
      <c r="BJ22" s="19">
        <v>0</v>
      </c>
      <c r="BK22" s="18">
        <v>0</v>
      </c>
      <c r="BL22" s="18">
        <v>0</v>
      </c>
      <c r="BM22" s="20">
        <v>0</v>
      </c>
      <c r="BN22" s="18">
        <v>0</v>
      </c>
      <c r="BO22" s="18">
        <v>0</v>
      </c>
      <c r="BP22" s="18">
        <v>0</v>
      </c>
      <c r="BQ22" s="18">
        <v>0</v>
      </c>
      <c r="BR22" s="19">
        <v>0</v>
      </c>
      <c r="BS22" s="18">
        <v>0</v>
      </c>
      <c r="BT22" s="18">
        <v>0</v>
      </c>
      <c r="BU22" s="20">
        <v>0</v>
      </c>
      <c r="BV22" s="18">
        <v>0</v>
      </c>
      <c r="BW22" s="18">
        <v>0</v>
      </c>
      <c r="BX22" s="18">
        <v>0</v>
      </c>
      <c r="BY22" s="18">
        <v>0</v>
      </c>
      <c r="BZ22" s="19">
        <v>3</v>
      </c>
      <c r="CA22" s="18">
        <v>0</v>
      </c>
      <c r="CB22" s="18">
        <v>0</v>
      </c>
      <c r="CC22" s="20">
        <v>0</v>
      </c>
      <c r="CD22" s="18">
        <v>0</v>
      </c>
      <c r="CE22" s="18">
        <v>0</v>
      </c>
      <c r="CF22" s="18">
        <v>0</v>
      </c>
      <c r="CG22" s="18">
        <v>0</v>
      </c>
      <c r="CH22" s="19">
        <v>0</v>
      </c>
      <c r="CI22" s="18">
        <v>0</v>
      </c>
      <c r="CJ22" s="18">
        <v>0</v>
      </c>
      <c r="CK22" s="20">
        <v>0</v>
      </c>
      <c r="CL22" s="18">
        <v>0</v>
      </c>
      <c r="CM22" s="18">
        <v>0</v>
      </c>
      <c r="CN22" s="18">
        <v>0</v>
      </c>
      <c r="CO22" s="18">
        <v>0</v>
      </c>
      <c r="CP22" s="19">
        <v>64</v>
      </c>
      <c r="CQ22" s="18">
        <v>0</v>
      </c>
      <c r="CR22" s="18">
        <v>0</v>
      </c>
      <c r="CS22" s="20">
        <v>0</v>
      </c>
      <c r="CT22" s="18">
        <v>0</v>
      </c>
      <c r="CU22" s="18">
        <v>0</v>
      </c>
      <c r="CV22" s="18">
        <v>0</v>
      </c>
      <c r="CW22" s="18">
        <v>0</v>
      </c>
      <c r="CX22" s="19">
        <v>18</v>
      </c>
      <c r="CY22" s="18">
        <v>5</v>
      </c>
      <c r="CZ22" s="18">
        <v>0</v>
      </c>
      <c r="DA22" s="20">
        <v>0</v>
      </c>
      <c r="DB22" s="18">
        <v>1</v>
      </c>
      <c r="DC22" s="18">
        <v>0</v>
      </c>
      <c r="DD22" s="18">
        <v>0</v>
      </c>
      <c r="DE22" s="18">
        <v>0</v>
      </c>
      <c r="DF22" s="19">
        <v>0</v>
      </c>
      <c r="DG22" s="18">
        <v>0</v>
      </c>
      <c r="DH22" s="18">
        <v>0</v>
      </c>
      <c r="DI22" s="20">
        <v>10</v>
      </c>
      <c r="DJ22" s="18">
        <v>24</v>
      </c>
      <c r="DK22" s="18">
        <v>29</v>
      </c>
      <c r="DL22" s="18">
        <v>15</v>
      </c>
      <c r="DM22" s="18">
        <v>4</v>
      </c>
      <c r="DN22" s="19">
        <v>111</v>
      </c>
      <c r="DO22" s="18">
        <v>7</v>
      </c>
      <c r="DP22" s="18">
        <v>0</v>
      </c>
      <c r="DQ22" s="20">
        <v>0</v>
      </c>
      <c r="DR22" s="18">
        <v>0</v>
      </c>
      <c r="DS22" s="18">
        <v>0</v>
      </c>
      <c r="DT22" s="18">
        <v>0</v>
      </c>
      <c r="DU22" s="18">
        <v>0</v>
      </c>
      <c r="DV22" s="19">
        <v>0</v>
      </c>
      <c r="DW22" s="18">
        <v>0</v>
      </c>
      <c r="DX22" s="18">
        <v>0</v>
      </c>
      <c r="DY22" s="20">
        <v>0</v>
      </c>
      <c r="DZ22" s="18">
        <v>0</v>
      </c>
      <c r="EA22" s="18">
        <v>0</v>
      </c>
      <c r="EB22" s="18">
        <v>0</v>
      </c>
      <c r="EC22" s="18">
        <v>0</v>
      </c>
      <c r="ED22" s="19">
        <v>0</v>
      </c>
      <c r="EE22" s="18">
        <v>0</v>
      </c>
      <c r="EF22" s="18">
        <v>0</v>
      </c>
      <c r="EG22" s="20">
        <v>0</v>
      </c>
      <c r="EH22" s="19">
        <v>430</v>
      </c>
      <c r="EI22" s="18">
        <v>319</v>
      </c>
      <c r="EJ22" s="18">
        <v>74</v>
      </c>
      <c r="EK22" s="18">
        <v>17</v>
      </c>
      <c r="EL22" s="20">
        <v>20</v>
      </c>
      <c r="EM22" s="79"/>
      <c r="EN22" s="81">
        <v>74.186046511627907</v>
      </c>
      <c r="EO22" s="81">
        <v>17.209302325581394</v>
      </c>
      <c r="EP22" s="81">
        <v>3.9534883720930232</v>
      </c>
      <c r="EQ22" s="82">
        <v>4.6511627906976747</v>
      </c>
      <c r="ER22" s="18">
        <v>430</v>
      </c>
      <c r="ES22" s="101">
        <v>5.6338028169014081</v>
      </c>
      <c r="ET22" s="81">
        <v>15.492957746478874</v>
      </c>
      <c r="EU22" s="82">
        <v>78.873239436619713</v>
      </c>
      <c r="EV22" s="18" t="s">
        <v>350</v>
      </c>
      <c r="EW22" s="19">
        <v>139</v>
      </c>
      <c r="EX22" s="18">
        <v>91</v>
      </c>
      <c r="EY22" s="20">
        <v>200</v>
      </c>
      <c r="EZ22" s="18">
        <v>430</v>
      </c>
      <c r="FA22" s="101">
        <v>32.325581395348834</v>
      </c>
      <c r="FB22" s="81">
        <v>21.162790697674417</v>
      </c>
      <c r="FC22" s="82">
        <v>46.511627906976742</v>
      </c>
    </row>
    <row r="23" spans="1:159" x14ac:dyDescent="0.3">
      <c r="A23" s="19" t="s">
        <v>11</v>
      </c>
      <c r="B23" s="64">
        <v>166.3</v>
      </c>
      <c r="C23" s="18" t="s">
        <v>209</v>
      </c>
      <c r="D23" s="18" t="s">
        <v>17</v>
      </c>
      <c r="E23" s="18"/>
      <c r="F23" s="18"/>
      <c r="G23" s="18"/>
      <c r="H23" s="19">
        <v>9</v>
      </c>
      <c r="I23" s="18">
        <v>11</v>
      </c>
      <c r="J23" s="20">
        <v>73</v>
      </c>
      <c r="K23" s="18">
        <v>373</v>
      </c>
      <c r="L23" s="18">
        <v>0</v>
      </c>
      <c r="M23" s="18">
        <v>26</v>
      </c>
      <c r="N23" s="18">
        <v>0</v>
      </c>
      <c r="O23" s="18">
        <v>0</v>
      </c>
      <c r="P23" s="18">
        <v>0</v>
      </c>
      <c r="Q23" s="18">
        <v>0</v>
      </c>
      <c r="R23" s="18">
        <v>10</v>
      </c>
      <c r="S23" s="18">
        <v>502</v>
      </c>
      <c r="T23" s="19">
        <v>4</v>
      </c>
      <c r="U23" s="18">
        <v>15</v>
      </c>
      <c r="V23" s="18">
        <v>0</v>
      </c>
      <c r="W23" s="18">
        <v>3</v>
      </c>
      <c r="X23" s="18">
        <v>524</v>
      </c>
      <c r="Y23" s="99">
        <v>18.525896414342629</v>
      </c>
      <c r="Z23" s="100">
        <v>1.9920318725099602</v>
      </c>
      <c r="AA23" s="100">
        <v>79.482071713147405</v>
      </c>
      <c r="AB23" s="19">
        <v>50</v>
      </c>
      <c r="AC23" s="18">
        <v>28</v>
      </c>
      <c r="AD23" s="18">
        <v>10</v>
      </c>
      <c r="AE23" s="18">
        <v>22</v>
      </c>
      <c r="AF23" s="20">
        <v>0</v>
      </c>
      <c r="AG23" s="18">
        <v>25</v>
      </c>
      <c r="AH23" s="18">
        <v>3</v>
      </c>
      <c r="AI23" s="18">
        <v>1</v>
      </c>
      <c r="AJ23" s="18">
        <v>0</v>
      </c>
      <c r="AK23" s="18">
        <v>0</v>
      </c>
      <c r="AL23" s="19">
        <v>0</v>
      </c>
      <c r="AM23" s="18">
        <v>0</v>
      </c>
      <c r="AN23" s="18">
        <v>0</v>
      </c>
      <c r="AO23" s="20">
        <v>0</v>
      </c>
      <c r="AP23" s="18">
        <v>0</v>
      </c>
      <c r="AQ23" s="18">
        <v>0</v>
      </c>
      <c r="AR23" s="18">
        <v>0</v>
      </c>
      <c r="AS23" s="18">
        <v>0</v>
      </c>
      <c r="AT23" s="19">
        <v>0</v>
      </c>
      <c r="AU23" s="18">
        <v>0</v>
      </c>
      <c r="AV23" s="18">
        <v>0</v>
      </c>
      <c r="AW23" s="20">
        <v>0</v>
      </c>
      <c r="AX23" s="18">
        <v>0</v>
      </c>
      <c r="AY23" s="18">
        <v>0</v>
      </c>
      <c r="AZ23" s="18">
        <v>0</v>
      </c>
      <c r="BA23" s="18">
        <v>0</v>
      </c>
      <c r="BB23" s="19">
        <v>0</v>
      </c>
      <c r="BC23" s="18">
        <v>0</v>
      </c>
      <c r="BD23" s="18">
        <v>0</v>
      </c>
      <c r="BE23" s="20">
        <v>0</v>
      </c>
      <c r="BF23" s="18">
        <v>0</v>
      </c>
      <c r="BG23" s="18">
        <v>0</v>
      </c>
      <c r="BH23" s="18">
        <v>0</v>
      </c>
      <c r="BI23" s="18">
        <v>0</v>
      </c>
      <c r="BJ23" s="19">
        <v>0</v>
      </c>
      <c r="BK23" s="18">
        <v>0</v>
      </c>
      <c r="BL23" s="18">
        <v>0</v>
      </c>
      <c r="BM23" s="20">
        <v>0</v>
      </c>
      <c r="BN23" s="18">
        <v>0</v>
      </c>
      <c r="BO23" s="18">
        <v>0</v>
      </c>
      <c r="BP23" s="18">
        <v>0</v>
      </c>
      <c r="BQ23" s="18">
        <v>0</v>
      </c>
      <c r="BR23" s="19">
        <v>0</v>
      </c>
      <c r="BS23" s="18">
        <v>0</v>
      </c>
      <c r="BT23" s="18">
        <v>0</v>
      </c>
      <c r="BU23" s="20">
        <v>0</v>
      </c>
      <c r="BV23" s="18">
        <v>0</v>
      </c>
      <c r="BW23" s="18">
        <v>0</v>
      </c>
      <c r="BX23" s="18">
        <v>0</v>
      </c>
      <c r="BY23" s="18">
        <v>0</v>
      </c>
      <c r="BZ23" s="19">
        <v>16</v>
      </c>
      <c r="CA23" s="18">
        <v>0</v>
      </c>
      <c r="CB23" s="18">
        <v>1</v>
      </c>
      <c r="CC23" s="20">
        <v>0</v>
      </c>
      <c r="CD23" s="18">
        <v>0</v>
      </c>
      <c r="CE23" s="18">
        <v>0</v>
      </c>
      <c r="CF23" s="18">
        <v>0</v>
      </c>
      <c r="CG23" s="18">
        <v>0</v>
      </c>
      <c r="CH23" s="19">
        <v>0</v>
      </c>
      <c r="CI23" s="18">
        <v>0</v>
      </c>
      <c r="CJ23" s="18">
        <v>0</v>
      </c>
      <c r="CK23" s="20">
        <v>0</v>
      </c>
      <c r="CL23" s="18">
        <v>0</v>
      </c>
      <c r="CM23" s="18">
        <v>0</v>
      </c>
      <c r="CN23" s="18">
        <v>0</v>
      </c>
      <c r="CO23" s="18">
        <v>0</v>
      </c>
      <c r="CP23" s="19">
        <v>13</v>
      </c>
      <c r="CQ23" s="18">
        <v>0</v>
      </c>
      <c r="CR23" s="18">
        <v>0</v>
      </c>
      <c r="CS23" s="20">
        <v>5</v>
      </c>
      <c r="CT23" s="18">
        <v>0</v>
      </c>
      <c r="CU23" s="18">
        <v>0</v>
      </c>
      <c r="CV23" s="18">
        <v>0</v>
      </c>
      <c r="CW23" s="18">
        <v>0</v>
      </c>
      <c r="CX23" s="19">
        <v>10</v>
      </c>
      <c r="CY23" s="18">
        <v>1</v>
      </c>
      <c r="CZ23" s="18">
        <v>10</v>
      </c>
      <c r="DA23" s="20">
        <v>1</v>
      </c>
      <c r="DB23" s="18">
        <v>0</v>
      </c>
      <c r="DC23" s="18">
        <v>0</v>
      </c>
      <c r="DD23" s="18">
        <v>0</v>
      </c>
      <c r="DE23" s="18">
        <v>0</v>
      </c>
      <c r="DF23" s="19">
        <v>0</v>
      </c>
      <c r="DG23" s="18">
        <v>49</v>
      </c>
      <c r="DH23" s="18">
        <v>0</v>
      </c>
      <c r="DI23" s="20">
        <v>0</v>
      </c>
      <c r="DJ23" s="18">
        <v>11</v>
      </c>
      <c r="DK23" s="18">
        <v>0</v>
      </c>
      <c r="DL23" s="18">
        <v>0</v>
      </c>
      <c r="DM23" s="18">
        <v>45</v>
      </c>
      <c r="DN23" s="19">
        <v>49</v>
      </c>
      <c r="DO23" s="18">
        <v>23</v>
      </c>
      <c r="DP23" s="18">
        <v>0</v>
      </c>
      <c r="DQ23" s="20">
        <v>0</v>
      </c>
      <c r="DR23" s="18">
        <v>0</v>
      </c>
      <c r="DS23" s="18">
        <v>0</v>
      </c>
      <c r="DT23" s="18">
        <v>0</v>
      </c>
      <c r="DU23" s="18">
        <v>0</v>
      </c>
      <c r="DV23" s="19">
        <v>0</v>
      </c>
      <c r="DW23" s="18">
        <v>0</v>
      </c>
      <c r="DX23" s="18">
        <v>0</v>
      </c>
      <c r="DY23" s="20">
        <v>0</v>
      </c>
      <c r="DZ23" s="18">
        <v>0</v>
      </c>
      <c r="EA23" s="18">
        <v>0</v>
      </c>
      <c r="EB23" s="18">
        <v>0</v>
      </c>
      <c r="EC23" s="18">
        <v>0</v>
      </c>
      <c r="ED23" s="19">
        <v>0</v>
      </c>
      <c r="EE23" s="18">
        <v>0</v>
      </c>
      <c r="EF23" s="18">
        <v>0</v>
      </c>
      <c r="EG23" s="20">
        <v>0</v>
      </c>
      <c r="EH23" s="19">
        <v>373</v>
      </c>
      <c r="EI23" s="18">
        <v>174</v>
      </c>
      <c r="EJ23" s="18">
        <v>104</v>
      </c>
      <c r="EK23" s="18">
        <v>22</v>
      </c>
      <c r="EL23" s="20">
        <v>73</v>
      </c>
      <c r="EM23" s="79"/>
      <c r="EN23" s="81">
        <v>46.648793565683647</v>
      </c>
      <c r="EO23" s="81">
        <v>27.882037533512065</v>
      </c>
      <c r="EP23" s="81">
        <v>5.8981233243967832</v>
      </c>
      <c r="EQ23" s="82">
        <v>19.571045576407506</v>
      </c>
      <c r="ER23" s="18">
        <v>373</v>
      </c>
      <c r="ES23" s="101">
        <v>9.67741935483871</v>
      </c>
      <c r="ET23" s="81">
        <v>11.827956989247312</v>
      </c>
      <c r="EU23" s="82">
        <v>78.494623655913983</v>
      </c>
      <c r="EV23" s="18" t="s">
        <v>11</v>
      </c>
      <c r="EW23" s="19">
        <v>139</v>
      </c>
      <c r="EX23" s="18">
        <v>57</v>
      </c>
      <c r="EY23" s="20">
        <v>177</v>
      </c>
      <c r="EZ23" s="18">
        <v>373</v>
      </c>
      <c r="FA23" s="101">
        <v>37.265415549597854</v>
      </c>
      <c r="FB23" s="81">
        <v>15.281501340482574</v>
      </c>
      <c r="FC23" s="82">
        <v>47.453083109919568</v>
      </c>
    </row>
    <row r="24" spans="1:159" x14ac:dyDescent="0.3">
      <c r="A24" s="19" t="s">
        <v>351</v>
      </c>
      <c r="B24" s="64">
        <v>164</v>
      </c>
      <c r="C24" s="18" t="s">
        <v>209</v>
      </c>
      <c r="D24" s="18" t="s">
        <v>17</v>
      </c>
      <c r="E24" s="18"/>
      <c r="F24" s="18"/>
      <c r="G24" s="18"/>
      <c r="H24" s="19">
        <v>0</v>
      </c>
      <c r="I24" s="18">
        <v>2</v>
      </c>
      <c r="J24" s="20">
        <v>15</v>
      </c>
      <c r="K24" s="18">
        <v>467</v>
      </c>
      <c r="L24" s="18">
        <v>15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1</v>
      </c>
      <c r="S24" s="18">
        <v>500</v>
      </c>
      <c r="T24" s="19">
        <v>2</v>
      </c>
      <c r="U24" s="18">
        <v>6</v>
      </c>
      <c r="V24" s="18">
        <v>0</v>
      </c>
      <c r="W24" s="18">
        <v>1</v>
      </c>
      <c r="X24" s="18">
        <v>509</v>
      </c>
      <c r="Y24" s="99">
        <v>3.4</v>
      </c>
      <c r="Z24" s="100">
        <v>0.2</v>
      </c>
      <c r="AA24" s="100">
        <v>96.4</v>
      </c>
      <c r="AB24" s="19">
        <v>11</v>
      </c>
      <c r="AC24" s="18">
        <v>6</v>
      </c>
      <c r="AD24" s="18">
        <v>4</v>
      </c>
      <c r="AE24" s="18">
        <v>0</v>
      </c>
      <c r="AF24" s="20">
        <v>0</v>
      </c>
      <c r="AG24" s="18">
        <v>0</v>
      </c>
      <c r="AH24" s="18">
        <v>2</v>
      </c>
      <c r="AI24" s="18">
        <v>0</v>
      </c>
      <c r="AJ24" s="18">
        <v>0</v>
      </c>
      <c r="AK24" s="18">
        <v>0</v>
      </c>
      <c r="AL24" s="19">
        <v>0</v>
      </c>
      <c r="AM24" s="18">
        <v>0</v>
      </c>
      <c r="AN24" s="18">
        <v>0</v>
      </c>
      <c r="AO24" s="20">
        <v>0</v>
      </c>
      <c r="AP24" s="18">
        <v>0</v>
      </c>
      <c r="AQ24" s="18">
        <v>0</v>
      </c>
      <c r="AR24" s="18">
        <v>0</v>
      </c>
      <c r="AS24" s="18">
        <v>0</v>
      </c>
      <c r="AT24" s="19">
        <v>0</v>
      </c>
      <c r="AU24" s="18">
        <v>0</v>
      </c>
      <c r="AV24" s="18">
        <v>0</v>
      </c>
      <c r="AW24" s="20">
        <v>0</v>
      </c>
      <c r="AX24" s="18">
        <v>0</v>
      </c>
      <c r="AY24" s="18">
        <v>0</v>
      </c>
      <c r="AZ24" s="18">
        <v>0</v>
      </c>
      <c r="BA24" s="18">
        <v>0</v>
      </c>
      <c r="BB24" s="19">
        <v>0</v>
      </c>
      <c r="BC24" s="18">
        <v>0</v>
      </c>
      <c r="BD24" s="18">
        <v>0</v>
      </c>
      <c r="BE24" s="20">
        <v>0</v>
      </c>
      <c r="BF24" s="18">
        <v>0</v>
      </c>
      <c r="BG24" s="18">
        <v>0</v>
      </c>
      <c r="BH24" s="18">
        <v>0</v>
      </c>
      <c r="BI24" s="18">
        <v>0</v>
      </c>
      <c r="BJ24" s="19">
        <v>0</v>
      </c>
      <c r="BK24" s="18">
        <v>0</v>
      </c>
      <c r="BL24" s="18">
        <v>0</v>
      </c>
      <c r="BM24" s="20">
        <v>0</v>
      </c>
      <c r="BN24" s="18">
        <v>0</v>
      </c>
      <c r="BO24" s="18">
        <v>0</v>
      </c>
      <c r="BP24" s="18">
        <v>0</v>
      </c>
      <c r="BQ24" s="18">
        <v>0</v>
      </c>
      <c r="BR24" s="19">
        <v>0</v>
      </c>
      <c r="BS24" s="18">
        <v>0</v>
      </c>
      <c r="BT24" s="18">
        <v>0</v>
      </c>
      <c r="BU24" s="20">
        <v>0</v>
      </c>
      <c r="BV24" s="18">
        <v>0</v>
      </c>
      <c r="BW24" s="18">
        <v>0</v>
      </c>
      <c r="BX24" s="18">
        <v>0</v>
      </c>
      <c r="BY24" s="18">
        <v>0</v>
      </c>
      <c r="BZ24" s="19">
        <v>0</v>
      </c>
      <c r="CA24" s="18">
        <v>0</v>
      </c>
      <c r="CB24" s="18">
        <v>0</v>
      </c>
      <c r="CC24" s="20">
        <v>0</v>
      </c>
      <c r="CD24" s="18">
        <v>0</v>
      </c>
      <c r="CE24" s="18">
        <v>0</v>
      </c>
      <c r="CF24" s="18">
        <v>0</v>
      </c>
      <c r="CG24" s="18">
        <v>0</v>
      </c>
      <c r="CH24" s="19">
        <v>0</v>
      </c>
      <c r="CI24" s="18">
        <v>0</v>
      </c>
      <c r="CJ24" s="18">
        <v>0</v>
      </c>
      <c r="CK24" s="20">
        <v>0</v>
      </c>
      <c r="CL24" s="18">
        <v>0</v>
      </c>
      <c r="CM24" s="18">
        <v>0</v>
      </c>
      <c r="CN24" s="18">
        <v>0</v>
      </c>
      <c r="CO24" s="18">
        <v>0</v>
      </c>
      <c r="CP24" s="19">
        <v>0</v>
      </c>
      <c r="CQ24" s="18">
        <v>234</v>
      </c>
      <c r="CR24" s="18">
        <v>0</v>
      </c>
      <c r="CS24" s="20">
        <v>0</v>
      </c>
      <c r="CT24" s="18">
        <v>0</v>
      </c>
      <c r="CU24" s="18">
        <v>0</v>
      </c>
      <c r="CV24" s="18">
        <v>0</v>
      </c>
      <c r="CW24" s="18">
        <v>0</v>
      </c>
      <c r="CX24" s="19">
        <v>208</v>
      </c>
      <c r="CY24" s="18">
        <v>0</v>
      </c>
      <c r="CZ24" s="18">
        <v>0</v>
      </c>
      <c r="DA24" s="20">
        <v>0</v>
      </c>
      <c r="DB24" s="18">
        <v>0</v>
      </c>
      <c r="DC24" s="18">
        <v>0</v>
      </c>
      <c r="DD24" s="18">
        <v>0</v>
      </c>
      <c r="DE24" s="18">
        <v>0</v>
      </c>
      <c r="DF24" s="19">
        <v>0</v>
      </c>
      <c r="DG24" s="18">
        <v>0</v>
      </c>
      <c r="DH24" s="18">
        <v>0</v>
      </c>
      <c r="DI24" s="20">
        <v>2</v>
      </c>
      <c r="DJ24" s="18">
        <v>0</v>
      </c>
      <c r="DK24" s="18">
        <v>0</v>
      </c>
      <c r="DL24" s="18">
        <v>0</v>
      </c>
      <c r="DM24" s="18">
        <v>0</v>
      </c>
      <c r="DN24" s="19">
        <v>0</v>
      </c>
      <c r="DO24" s="18">
        <v>0</v>
      </c>
      <c r="DP24" s="18">
        <v>0</v>
      </c>
      <c r="DQ24" s="20">
        <v>0</v>
      </c>
      <c r="DR24" s="18">
        <v>0</v>
      </c>
      <c r="DS24" s="18">
        <v>0</v>
      </c>
      <c r="DT24" s="18">
        <v>0</v>
      </c>
      <c r="DU24" s="18">
        <v>0</v>
      </c>
      <c r="DV24" s="19">
        <v>0</v>
      </c>
      <c r="DW24" s="18">
        <v>0</v>
      </c>
      <c r="DX24" s="18">
        <v>0</v>
      </c>
      <c r="DY24" s="20">
        <v>0</v>
      </c>
      <c r="DZ24" s="18">
        <v>0</v>
      </c>
      <c r="EA24" s="18">
        <v>0</v>
      </c>
      <c r="EB24" s="18">
        <v>0</v>
      </c>
      <c r="EC24" s="18">
        <v>0</v>
      </c>
      <c r="ED24" s="19">
        <v>0</v>
      </c>
      <c r="EE24" s="18">
        <v>0</v>
      </c>
      <c r="EF24" s="18">
        <v>0</v>
      </c>
      <c r="EG24" s="20">
        <v>0</v>
      </c>
      <c r="EH24" s="19">
        <v>467</v>
      </c>
      <c r="EI24" s="18">
        <v>219</v>
      </c>
      <c r="EJ24" s="18">
        <v>242</v>
      </c>
      <c r="EK24" s="18">
        <v>4</v>
      </c>
      <c r="EL24" s="20">
        <v>2</v>
      </c>
      <c r="EM24" s="79"/>
      <c r="EN24" s="81">
        <v>46.895074946466806</v>
      </c>
      <c r="EO24" s="81">
        <v>51.820128479657384</v>
      </c>
      <c r="EP24" s="81">
        <v>0.85653104925053536</v>
      </c>
      <c r="EQ24" s="82">
        <v>0.42826552462526768</v>
      </c>
      <c r="ER24" s="18">
        <v>467</v>
      </c>
      <c r="ES24" s="101">
        <v>0</v>
      </c>
      <c r="ET24" s="81">
        <v>11.764705882352942</v>
      </c>
      <c r="EU24" s="82">
        <v>88.235294117647058</v>
      </c>
      <c r="EV24" s="18" t="s">
        <v>351</v>
      </c>
      <c r="EW24" s="19">
        <v>23</v>
      </c>
      <c r="EX24" s="18">
        <v>442</v>
      </c>
      <c r="EY24" s="20">
        <v>2</v>
      </c>
      <c r="EZ24" s="18">
        <v>467</v>
      </c>
      <c r="FA24" s="101">
        <v>4.925053533190578</v>
      </c>
      <c r="FB24" s="81">
        <v>94.646680942184148</v>
      </c>
      <c r="FC24" s="82">
        <v>0.42826552462526768</v>
      </c>
    </row>
    <row r="25" spans="1:159" x14ac:dyDescent="0.3">
      <c r="A25" s="19" t="s">
        <v>352</v>
      </c>
      <c r="B25" s="64">
        <v>192.5</v>
      </c>
      <c r="C25" s="18" t="s">
        <v>12</v>
      </c>
      <c r="D25" s="18" t="s">
        <v>17</v>
      </c>
      <c r="E25" s="18"/>
      <c r="F25" s="18"/>
      <c r="G25" s="18"/>
      <c r="H25" s="19">
        <v>3</v>
      </c>
      <c r="I25" s="18">
        <v>5</v>
      </c>
      <c r="J25" s="20">
        <v>32</v>
      </c>
      <c r="K25" s="18">
        <v>415</v>
      </c>
      <c r="L25" s="18">
        <v>39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6</v>
      </c>
      <c r="S25" s="18">
        <v>500</v>
      </c>
      <c r="T25" s="19">
        <v>9</v>
      </c>
      <c r="U25" s="18">
        <v>10</v>
      </c>
      <c r="V25" s="18">
        <v>0</v>
      </c>
      <c r="W25" s="18">
        <v>1</v>
      </c>
      <c r="X25" s="18">
        <v>520</v>
      </c>
      <c r="Y25" s="99">
        <v>8</v>
      </c>
      <c r="Z25" s="100">
        <v>1.2</v>
      </c>
      <c r="AA25" s="100">
        <v>90.8</v>
      </c>
      <c r="AB25" s="19">
        <v>47</v>
      </c>
      <c r="AC25" s="18">
        <v>50</v>
      </c>
      <c r="AD25" s="18">
        <v>9</v>
      </c>
      <c r="AE25" s="18">
        <v>14</v>
      </c>
      <c r="AF25" s="20">
        <v>0</v>
      </c>
      <c r="AG25" s="18">
        <v>27</v>
      </c>
      <c r="AH25" s="18">
        <v>1</v>
      </c>
      <c r="AI25" s="18">
        <v>0</v>
      </c>
      <c r="AJ25" s="18">
        <v>0</v>
      </c>
      <c r="AK25" s="18">
        <v>0</v>
      </c>
      <c r="AL25" s="19">
        <v>0</v>
      </c>
      <c r="AM25" s="18">
        <v>0</v>
      </c>
      <c r="AN25" s="18">
        <v>0</v>
      </c>
      <c r="AO25" s="20">
        <v>0</v>
      </c>
      <c r="AP25" s="18">
        <v>0</v>
      </c>
      <c r="AQ25" s="18">
        <v>0</v>
      </c>
      <c r="AR25" s="18">
        <v>0</v>
      </c>
      <c r="AS25" s="18">
        <v>0</v>
      </c>
      <c r="AT25" s="19">
        <v>0</v>
      </c>
      <c r="AU25" s="18">
        <v>0</v>
      </c>
      <c r="AV25" s="18">
        <v>0</v>
      </c>
      <c r="AW25" s="20">
        <v>0</v>
      </c>
      <c r="AX25" s="18">
        <v>0</v>
      </c>
      <c r="AY25" s="18">
        <v>0</v>
      </c>
      <c r="AZ25" s="18">
        <v>0</v>
      </c>
      <c r="BA25" s="18">
        <v>0</v>
      </c>
      <c r="BB25" s="19">
        <v>0</v>
      </c>
      <c r="BC25" s="18">
        <v>0</v>
      </c>
      <c r="BD25" s="18">
        <v>0</v>
      </c>
      <c r="BE25" s="20">
        <v>0</v>
      </c>
      <c r="BF25" s="18">
        <v>0</v>
      </c>
      <c r="BG25" s="18">
        <v>0</v>
      </c>
      <c r="BH25" s="18">
        <v>0</v>
      </c>
      <c r="BI25" s="18">
        <v>0</v>
      </c>
      <c r="BJ25" s="19">
        <v>0</v>
      </c>
      <c r="BK25" s="18">
        <v>0</v>
      </c>
      <c r="BL25" s="18">
        <v>0</v>
      </c>
      <c r="BM25" s="20">
        <v>0</v>
      </c>
      <c r="BN25" s="18">
        <v>11</v>
      </c>
      <c r="BO25" s="18">
        <v>0</v>
      </c>
      <c r="BP25" s="18">
        <v>0</v>
      </c>
      <c r="BQ25" s="18">
        <v>0</v>
      </c>
      <c r="BR25" s="19">
        <v>2</v>
      </c>
      <c r="BS25" s="18">
        <v>0</v>
      </c>
      <c r="BT25" s="18">
        <v>0</v>
      </c>
      <c r="BU25" s="20">
        <v>0</v>
      </c>
      <c r="BV25" s="18">
        <v>0</v>
      </c>
      <c r="BW25" s="18">
        <v>0</v>
      </c>
      <c r="BX25" s="18">
        <v>0</v>
      </c>
      <c r="BY25" s="18">
        <v>0</v>
      </c>
      <c r="BZ25" s="19">
        <v>2</v>
      </c>
      <c r="CA25" s="18">
        <v>0</v>
      </c>
      <c r="CB25" s="18">
        <v>0</v>
      </c>
      <c r="CC25" s="20">
        <v>0</v>
      </c>
      <c r="CD25" s="18">
        <v>0</v>
      </c>
      <c r="CE25" s="18">
        <v>0</v>
      </c>
      <c r="CF25" s="18">
        <v>0</v>
      </c>
      <c r="CG25" s="18">
        <v>0</v>
      </c>
      <c r="CH25" s="19">
        <v>0</v>
      </c>
      <c r="CI25" s="18">
        <v>0</v>
      </c>
      <c r="CJ25" s="18">
        <v>0</v>
      </c>
      <c r="CK25" s="20">
        <v>0</v>
      </c>
      <c r="CL25" s="18">
        <v>138</v>
      </c>
      <c r="CM25" s="18">
        <v>0</v>
      </c>
      <c r="CN25" s="18">
        <v>0</v>
      </c>
      <c r="CO25" s="18">
        <v>0</v>
      </c>
      <c r="CP25" s="19">
        <v>42</v>
      </c>
      <c r="CQ25" s="18">
        <v>0</v>
      </c>
      <c r="CR25" s="18">
        <v>0</v>
      </c>
      <c r="CS25" s="20">
        <v>0</v>
      </c>
      <c r="CT25" s="18">
        <v>0</v>
      </c>
      <c r="CU25" s="18">
        <v>0</v>
      </c>
      <c r="CV25" s="18">
        <v>0</v>
      </c>
      <c r="CW25" s="18">
        <v>0</v>
      </c>
      <c r="CX25" s="19">
        <v>0</v>
      </c>
      <c r="CY25" s="18">
        <v>5</v>
      </c>
      <c r="CZ25" s="18">
        <v>2</v>
      </c>
      <c r="DA25" s="20">
        <v>0</v>
      </c>
      <c r="DB25" s="18">
        <v>0</v>
      </c>
      <c r="DC25" s="18">
        <v>0</v>
      </c>
      <c r="DD25" s="18">
        <v>0</v>
      </c>
      <c r="DE25" s="18">
        <v>0</v>
      </c>
      <c r="DF25" s="19">
        <v>0</v>
      </c>
      <c r="DG25" s="18">
        <v>0</v>
      </c>
      <c r="DH25" s="18">
        <v>0</v>
      </c>
      <c r="DI25" s="20">
        <v>0</v>
      </c>
      <c r="DJ25" s="18">
        <v>3</v>
      </c>
      <c r="DK25" s="18">
        <v>3</v>
      </c>
      <c r="DL25" s="18">
        <v>0</v>
      </c>
      <c r="DM25" s="18">
        <v>13</v>
      </c>
      <c r="DN25" s="19">
        <v>4</v>
      </c>
      <c r="DO25" s="18">
        <v>42</v>
      </c>
      <c r="DP25" s="18">
        <v>0</v>
      </c>
      <c r="DQ25" s="20">
        <v>0</v>
      </c>
      <c r="DR25" s="18">
        <v>0</v>
      </c>
      <c r="DS25" s="18">
        <v>0</v>
      </c>
      <c r="DT25" s="18">
        <v>0</v>
      </c>
      <c r="DU25" s="18">
        <v>0</v>
      </c>
      <c r="DV25" s="19">
        <v>0</v>
      </c>
      <c r="DW25" s="18">
        <v>0</v>
      </c>
      <c r="DX25" s="18">
        <v>0</v>
      </c>
      <c r="DY25" s="20">
        <v>0</v>
      </c>
      <c r="DZ25" s="18">
        <v>0</v>
      </c>
      <c r="EA25" s="18">
        <v>0</v>
      </c>
      <c r="EB25" s="18">
        <v>0</v>
      </c>
      <c r="EC25" s="18">
        <v>0</v>
      </c>
      <c r="ED25" s="19">
        <v>0</v>
      </c>
      <c r="EE25" s="18">
        <v>0</v>
      </c>
      <c r="EF25" s="18">
        <v>0</v>
      </c>
      <c r="EG25" s="20">
        <v>0</v>
      </c>
      <c r="EH25" s="19">
        <v>415</v>
      </c>
      <c r="EI25" s="18">
        <v>276</v>
      </c>
      <c r="EJ25" s="18">
        <v>101</v>
      </c>
      <c r="EK25" s="18">
        <v>11</v>
      </c>
      <c r="EL25" s="20">
        <v>27</v>
      </c>
      <c r="EM25" s="79"/>
      <c r="EN25" s="81">
        <v>66.506024096385545</v>
      </c>
      <c r="EO25" s="81">
        <v>24.337349397590362</v>
      </c>
      <c r="EP25" s="81">
        <v>2.6506024096385543</v>
      </c>
      <c r="EQ25" s="82">
        <v>6.5060240963855422</v>
      </c>
      <c r="ER25" s="18">
        <v>415</v>
      </c>
      <c r="ES25" s="101">
        <v>7.5</v>
      </c>
      <c r="ET25" s="81">
        <v>12.5</v>
      </c>
      <c r="EU25" s="82">
        <v>80</v>
      </c>
      <c r="EV25" s="18" t="s">
        <v>352</v>
      </c>
      <c r="EW25" s="19">
        <v>161</v>
      </c>
      <c r="EX25" s="18">
        <v>189</v>
      </c>
      <c r="EY25" s="20">
        <v>65</v>
      </c>
      <c r="EZ25" s="18">
        <v>415</v>
      </c>
      <c r="FA25" s="101">
        <v>38.795180722891565</v>
      </c>
      <c r="FB25" s="81">
        <v>45.542168674698793</v>
      </c>
      <c r="FC25" s="82">
        <v>15.662650602409638</v>
      </c>
    </row>
    <row r="26" spans="1:159" x14ac:dyDescent="0.3">
      <c r="A26" s="19" t="s">
        <v>353</v>
      </c>
      <c r="B26" s="64">
        <v>361.1</v>
      </c>
      <c r="C26" s="18" t="s">
        <v>209</v>
      </c>
      <c r="D26" s="18" t="s">
        <v>17</v>
      </c>
      <c r="E26" s="18"/>
      <c r="F26" s="18"/>
      <c r="G26" s="18"/>
      <c r="H26" s="19">
        <v>0</v>
      </c>
      <c r="I26" s="18">
        <v>3</v>
      </c>
      <c r="J26" s="20">
        <v>19</v>
      </c>
      <c r="K26" s="18">
        <v>348</v>
      </c>
      <c r="L26" s="18">
        <v>59</v>
      </c>
      <c r="M26" s="18">
        <v>0</v>
      </c>
      <c r="N26" s="18">
        <v>571</v>
      </c>
      <c r="O26" s="18">
        <v>0</v>
      </c>
      <c r="P26" s="18">
        <v>0</v>
      </c>
      <c r="Q26" s="18">
        <v>0</v>
      </c>
      <c r="R26" s="18">
        <v>0</v>
      </c>
      <c r="S26" s="18">
        <v>1000</v>
      </c>
      <c r="T26" s="19">
        <v>1</v>
      </c>
      <c r="U26" s="18">
        <v>7</v>
      </c>
      <c r="V26" s="18">
        <v>0</v>
      </c>
      <c r="W26" s="18">
        <v>0</v>
      </c>
      <c r="X26" s="18">
        <v>1008</v>
      </c>
      <c r="Y26" s="99">
        <v>2.2000000000000002</v>
      </c>
      <c r="Z26" s="100">
        <v>0</v>
      </c>
      <c r="AA26" s="100">
        <v>97.8</v>
      </c>
      <c r="AB26" s="19">
        <v>50</v>
      </c>
      <c r="AC26" s="18">
        <v>168</v>
      </c>
      <c r="AD26" s="18">
        <v>15</v>
      </c>
      <c r="AE26" s="18">
        <v>11</v>
      </c>
      <c r="AF26" s="20">
        <v>0</v>
      </c>
      <c r="AG26" s="18">
        <v>20</v>
      </c>
      <c r="AH26" s="18">
        <v>0</v>
      </c>
      <c r="AI26" s="18">
        <v>0</v>
      </c>
      <c r="AJ26" s="18">
        <v>0</v>
      </c>
      <c r="AK26" s="18">
        <v>0</v>
      </c>
      <c r="AL26" s="19">
        <v>0</v>
      </c>
      <c r="AM26" s="18">
        <v>0</v>
      </c>
      <c r="AN26" s="18">
        <v>0</v>
      </c>
      <c r="AO26" s="20">
        <v>0</v>
      </c>
      <c r="AP26" s="18">
        <v>0</v>
      </c>
      <c r="AQ26" s="18">
        <v>0</v>
      </c>
      <c r="AR26" s="18">
        <v>0</v>
      </c>
      <c r="AS26" s="18">
        <v>0</v>
      </c>
      <c r="AT26" s="19">
        <v>0</v>
      </c>
      <c r="AU26" s="18">
        <v>0</v>
      </c>
      <c r="AV26" s="18">
        <v>0</v>
      </c>
      <c r="AW26" s="20">
        <v>0</v>
      </c>
      <c r="AX26" s="18">
        <v>0</v>
      </c>
      <c r="AY26" s="18">
        <v>0</v>
      </c>
      <c r="AZ26" s="18">
        <v>0</v>
      </c>
      <c r="BA26" s="18">
        <v>0</v>
      </c>
      <c r="BB26" s="19">
        <v>0</v>
      </c>
      <c r="BC26" s="18">
        <v>0</v>
      </c>
      <c r="BD26" s="18">
        <v>0</v>
      </c>
      <c r="BE26" s="20">
        <v>0</v>
      </c>
      <c r="BF26" s="18">
        <v>0</v>
      </c>
      <c r="BG26" s="18">
        <v>0</v>
      </c>
      <c r="BH26" s="18">
        <v>0</v>
      </c>
      <c r="BI26" s="18">
        <v>0</v>
      </c>
      <c r="BJ26" s="19">
        <v>0</v>
      </c>
      <c r="BK26" s="18">
        <v>0</v>
      </c>
      <c r="BL26" s="18">
        <v>0</v>
      </c>
      <c r="BM26" s="20">
        <v>0</v>
      </c>
      <c r="BN26" s="18">
        <v>0</v>
      </c>
      <c r="BO26" s="18">
        <v>0</v>
      </c>
      <c r="BP26" s="18">
        <v>0</v>
      </c>
      <c r="BQ26" s="18">
        <v>0</v>
      </c>
      <c r="BR26" s="19">
        <v>0</v>
      </c>
      <c r="BS26" s="18">
        <v>0</v>
      </c>
      <c r="BT26" s="18">
        <v>0</v>
      </c>
      <c r="BU26" s="20">
        <v>0</v>
      </c>
      <c r="BV26" s="18">
        <v>0</v>
      </c>
      <c r="BW26" s="18">
        <v>0</v>
      </c>
      <c r="BX26" s="18">
        <v>0</v>
      </c>
      <c r="BY26" s="18">
        <v>0</v>
      </c>
      <c r="BZ26" s="19">
        <v>0</v>
      </c>
      <c r="CA26" s="18">
        <v>0</v>
      </c>
      <c r="CB26" s="18">
        <v>4</v>
      </c>
      <c r="CC26" s="20">
        <v>0</v>
      </c>
      <c r="CD26" s="18">
        <v>0</v>
      </c>
      <c r="CE26" s="18">
        <v>0</v>
      </c>
      <c r="CF26" s="18">
        <v>0</v>
      </c>
      <c r="CG26" s="18">
        <v>0</v>
      </c>
      <c r="CH26" s="19">
        <v>0</v>
      </c>
      <c r="CI26" s="18">
        <v>0</v>
      </c>
      <c r="CJ26" s="18">
        <v>0</v>
      </c>
      <c r="CK26" s="20">
        <v>0</v>
      </c>
      <c r="CL26" s="18">
        <v>0</v>
      </c>
      <c r="CM26" s="18">
        <v>0</v>
      </c>
      <c r="CN26" s="18">
        <v>0</v>
      </c>
      <c r="CO26" s="18">
        <v>0</v>
      </c>
      <c r="CP26" s="19">
        <v>0</v>
      </c>
      <c r="CQ26" s="18">
        <v>0</v>
      </c>
      <c r="CR26" s="18">
        <v>0</v>
      </c>
      <c r="CS26" s="20">
        <v>4</v>
      </c>
      <c r="CT26" s="18">
        <v>0</v>
      </c>
      <c r="CU26" s="18">
        <v>0</v>
      </c>
      <c r="CV26" s="18">
        <v>0</v>
      </c>
      <c r="CW26" s="18">
        <v>0</v>
      </c>
      <c r="CX26" s="19">
        <v>3</v>
      </c>
      <c r="CY26" s="18">
        <v>0</v>
      </c>
      <c r="CZ26" s="18">
        <v>2</v>
      </c>
      <c r="DA26" s="20">
        <v>2</v>
      </c>
      <c r="DB26" s="18">
        <v>0</v>
      </c>
      <c r="DC26" s="18">
        <v>0</v>
      </c>
      <c r="DD26" s="18">
        <v>0</v>
      </c>
      <c r="DE26" s="18">
        <v>0</v>
      </c>
      <c r="DF26" s="19">
        <v>0</v>
      </c>
      <c r="DG26" s="18">
        <v>0</v>
      </c>
      <c r="DH26" s="18">
        <v>0</v>
      </c>
      <c r="DI26" s="20">
        <v>0</v>
      </c>
      <c r="DJ26" s="18">
        <v>2</v>
      </c>
      <c r="DK26" s="18">
        <v>0</v>
      </c>
      <c r="DL26" s="18">
        <v>0</v>
      </c>
      <c r="DM26" s="18">
        <v>0</v>
      </c>
      <c r="DN26" s="19">
        <v>67</v>
      </c>
      <c r="DO26" s="18">
        <v>0</v>
      </c>
      <c r="DP26" s="18">
        <v>0</v>
      </c>
      <c r="DQ26" s="20">
        <v>0</v>
      </c>
      <c r="DR26" s="18">
        <v>0</v>
      </c>
      <c r="DS26" s="18">
        <v>0</v>
      </c>
      <c r="DT26" s="18">
        <v>0</v>
      </c>
      <c r="DU26" s="18">
        <v>0</v>
      </c>
      <c r="DV26" s="19">
        <v>0</v>
      </c>
      <c r="DW26" s="18">
        <v>0</v>
      </c>
      <c r="DX26" s="18">
        <v>0</v>
      </c>
      <c r="DY26" s="20">
        <v>0</v>
      </c>
      <c r="DZ26" s="18">
        <v>0</v>
      </c>
      <c r="EA26" s="18">
        <v>0</v>
      </c>
      <c r="EB26" s="18">
        <v>0</v>
      </c>
      <c r="EC26" s="18">
        <v>0</v>
      </c>
      <c r="ED26" s="19">
        <v>0</v>
      </c>
      <c r="EE26" s="18">
        <v>0</v>
      </c>
      <c r="EF26" s="18">
        <v>0</v>
      </c>
      <c r="EG26" s="20">
        <v>0</v>
      </c>
      <c r="EH26" s="19">
        <v>348</v>
      </c>
      <c r="EI26" s="18">
        <v>142</v>
      </c>
      <c r="EJ26" s="18">
        <v>168</v>
      </c>
      <c r="EK26" s="18">
        <v>21</v>
      </c>
      <c r="EL26" s="20">
        <v>17</v>
      </c>
      <c r="EM26" s="79"/>
      <c r="EN26" s="81">
        <v>40.804597701149426</v>
      </c>
      <c r="EO26" s="81">
        <v>48.275862068965516</v>
      </c>
      <c r="EP26" s="81">
        <v>6.0344827586206895</v>
      </c>
      <c r="EQ26" s="82">
        <v>4.8850574712643677</v>
      </c>
      <c r="ER26" s="18">
        <v>348</v>
      </c>
      <c r="ES26" s="101">
        <v>0</v>
      </c>
      <c r="ET26" s="81">
        <v>13.636363636363637</v>
      </c>
      <c r="EU26" s="82">
        <v>86.36363636363636</v>
      </c>
      <c r="EV26" s="18" t="s">
        <v>353</v>
      </c>
      <c r="EW26" s="19">
        <v>264</v>
      </c>
      <c r="EX26" s="18">
        <v>15</v>
      </c>
      <c r="EY26" s="20">
        <v>69</v>
      </c>
      <c r="EZ26" s="18">
        <v>348</v>
      </c>
      <c r="FA26" s="101">
        <v>75.862068965517238</v>
      </c>
      <c r="FB26" s="81">
        <v>4.3103448275862073</v>
      </c>
      <c r="FC26" s="82">
        <v>19.827586206896552</v>
      </c>
    </row>
    <row r="27" spans="1:159" x14ac:dyDescent="0.3">
      <c r="A27" s="19" t="s">
        <v>13</v>
      </c>
      <c r="B27" s="64"/>
      <c r="C27" s="18" t="s">
        <v>209</v>
      </c>
      <c r="D27" s="18" t="s">
        <v>17</v>
      </c>
      <c r="E27" s="18"/>
      <c r="F27" s="18"/>
      <c r="G27" s="18"/>
      <c r="H27" s="19">
        <v>0</v>
      </c>
      <c r="I27" s="18">
        <v>1</v>
      </c>
      <c r="J27" s="20">
        <v>7</v>
      </c>
      <c r="K27" s="18">
        <v>134</v>
      </c>
      <c r="L27" s="18">
        <v>0</v>
      </c>
      <c r="M27" s="18">
        <v>3</v>
      </c>
      <c r="N27" s="18">
        <v>352</v>
      </c>
      <c r="O27" s="18">
        <v>0</v>
      </c>
      <c r="P27" s="18">
        <v>0</v>
      </c>
      <c r="Q27" s="18">
        <v>0</v>
      </c>
      <c r="R27" s="18">
        <v>3</v>
      </c>
      <c r="S27" s="18">
        <v>500</v>
      </c>
      <c r="T27" s="19">
        <v>1</v>
      </c>
      <c r="U27" s="18">
        <v>0</v>
      </c>
      <c r="V27" s="18">
        <v>0</v>
      </c>
      <c r="W27" s="18">
        <v>0</v>
      </c>
      <c r="X27" s="18">
        <v>501</v>
      </c>
      <c r="Y27" s="99">
        <v>1.6</v>
      </c>
      <c r="Z27" s="100">
        <v>0.6</v>
      </c>
      <c r="AA27" s="100">
        <v>97.8</v>
      </c>
      <c r="AB27" s="19">
        <v>34</v>
      </c>
      <c r="AC27" s="18">
        <v>51</v>
      </c>
      <c r="AD27" s="18">
        <v>3</v>
      </c>
      <c r="AE27" s="18">
        <v>6</v>
      </c>
      <c r="AF27" s="20">
        <v>0</v>
      </c>
      <c r="AG27" s="18">
        <v>16</v>
      </c>
      <c r="AH27" s="18">
        <v>0</v>
      </c>
      <c r="AI27" s="18">
        <v>3</v>
      </c>
      <c r="AJ27" s="18">
        <v>0</v>
      </c>
      <c r="AK27" s="18">
        <v>0</v>
      </c>
      <c r="AL27" s="19">
        <v>0</v>
      </c>
      <c r="AM27" s="18">
        <v>0</v>
      </c>
      <c r="AN27" s="18">
        <v>0</v>
      </c>
      <c r="AO27" s="20">
        <v>0</v>
      </c>
      <c r="AP27" s="18">
        <v>0</v>
      </c>
      <c r="AQ27" s="18">
        <v>0</v>
      </c>
      <c r="AR27" s="18">
        <v>0</v>
      </c>
      <c r="AS27" s="18">
        <v>0</v>
      </c>
      <c r="AT27" s="19">
        <v>0</v>
      </c>
      <c r="AU27" s="18">
        <v>0</v>
      </c>
      <c r="AV27" s="18">
        <v>0</v>
      </c>
      <c r="AW27" s="20">
        <v>0</v>
      </c>
      <c r="AX27" s="18">
        <v>0</v>
      </c>
      <c r="AY27" s="18">
        <v>0</v>
      </c>
      <c r="AZ27" s="18">
        <v>0</v>
      </c>
      <c r="BA27" s="18">
        <v>0</v>
      </c>
      <c r="BB27" s="19">
        <v>0</v>
      </c>
      <c r="BC27" s="18">
        <v>0</v>
      </c>
      <c r="BD27" s="18">
        <v>0</v>
      </c>
      <c r="BE27" s="20">
        <v>0</v>
      </c>
      <c r="BF27" s="18">
        <v>0</v>
      </c>
      <c r="BG27" s="18">
        <v>0</v>
      </c>
      <c r="BH27" s="18">
        <v>0</v>
      </c>
      <c r="BI27" s="18">
        <v>0</v>
      </c>
      <c r="BJ27" s="19">
        <v>0</v>
      </c>
      <c r="BK27" s="18">
        <v>0</v>
      </c>
      <c r="BL27" s="18">
        <v>0</v>
      </c>
      <c r="BM27" s="20">
        <v>0</v>
      </c>
      <c r="BN27" s="18">
        <v>0</v>
      </c>
      <c r="BO27" s="18">
        <v>0</v>
      </c>
      <c r="BP27" s="18">
        <v>0</v>
      </c>
      <c r="BQ27" s="18">
        <v>0</v>
      </c>
      <c r="BR27" s="19">
        <v>0</v>
      </c>
      <c r="BS27" s="18">
        <v>0</v>
      </c>
      <c r="BT27" s="18">
        <v>0</v>
      </c>
      <c r="BU27" s="20">
        <v>0</v>
      </c>
      <c r="BV27" s="18">
        <v>0</v>
      </c>
      <c r="BW27" s="18">
        <v>0</v>
      </c>
      <c r="BX27" s="18">
        <v>0</v>
      </c>
      <c r="BY27" s="18">
        <v>0</v>
      </c>
      <c r="BZ27" s="19">
        <v>7</v>
      </c>
      <c r="CA27" s="18">
        <v>0</v>
      </c>
      <c r="CB27" s="18">
        <v>0</v>
      </c>
      <c r="CC27" s="20">
        <v>0</v>
      </c>
      <c r="CD27" s="18">
        <v>0</v>
      </c>
      <c r="CE27" s="18">
        <v>0</v>
      </c>
      <c r="CF27" s="18">
        <v>0</v>
      </c>
      <c r="CG27" s="18">
        <v>0</v>
      </c>
      <c r="CH27" s="19">
        <v>0</v>
      </c>
      <c r="CI27" s="18">
        <v>0</v>
      </c>
      <c r="CJ27" s="18">
        <v>0</v>
      </c>
      <c r="CK27" s="20">
        <v>0</v>
      </c>
      <c r="CL27" s="18">
        <v>0</v>
      </c>
      <c r="CM27" s="18">
        <v>0</v>
      </c>
      <c r="CN27" s="18">
        <v>0</v>
      </c>
      <c r="CO27" s="18">
        <v>0</v>
      </c>
      <c r="CP27" s="19">
        <v>0</v>
      </c>
      <c r="CQ27" s="18">
        <v>0</v>
      </c>
      <c r="CR27" s="18">
        <v>0</v>
      </c>
      <c r="CS27" s="20">
        <v>0</v>
      </c>
      <c r="CT27" s="18">
        <v>0</v>
      </c>
      <c r="CU27" s="18">
        <v>0</v>
      </c>
      <c r="CV27" s="18">
        <v>0</v>
      </c>
      <c r="CW27" s="18">
        <v>0</v>
      </c>
      <c r="CX27" s="19">
        <v>5</v>
      </c>
      <c r="CY27" s="18">
        <v>0</v>
      </c>
      <c r="CZ27" s="18">
        <v>0</v>
      </c>
      <c r="DA27" s="20">
        <v>0</v>
      </c>
      <c r="DB27" s="18">
        <v>0</v>
      </c>
      <c r="DC27" s="18">
        <v>0</v>
      </c>
      <c r="DD27" s="18">
        <v>0</v>
      </c>
      <c r="DE27" s="18">
        <v>0</v>
      </c>
      <c r="DF27" s="19">
        <v>0</v>
      </c>
      <c r="DG27" s="18">
        <v>0</v>
      </c>
      <c r="DH27" s="18">
        <v>0</v>
      </c>
      <c r="DI27" s="20">
        <v>0</v>
      </c>
      <c r="DJ27" s="18">
        <v>0</v>
      </c>
      <c r="DK27" s="18">
        <v>1</v>
      </c>
      <c r="DL27" s="18">
        <v>1</v>
      </c>
      <c r="DM27" s="18">
        <v>0</v>
      </c>
      <c r="DN27" s="19">
        <v>2</v>
      </c>
      <c r="DO27" s="18">
        <v>3</v>
      </c>
      <c r="DP27" s="18">
        <v>1</v>
      </c>
      <c r="DQ27" s="20">
        <v>1</v>
      </c>
      <c r="DR27" s="18">
        <v>0</v>
      </c>
      <c r="DS27" s="18">
        <v>0</v>
      </c>
      <c r="DT27" s="18">
        <v>0</v>
      </c>
      <c r="DU27" s="18">
        <v>0</v>
      </c>
      <c r="DV27" s="19">
        <v>0</v>
      </c>
      <c r="DW27" s="18">
        <v>0</v>
      </c>
      <c r="DX27" s="18">
        <v>0</v>
      </c>
      <c r="DY27" s="20">
        <v>0</v>
      </c>
      <c r="DZ27" s="18">
        <v>0</v>
      </c>
      <c r="EA27" s="18">
        <v>0</v>
      </c>
      <c r="EB27" s="18">
        <v>0</v>
      </c>
      <c r="EC27" s="18">
        <v>0</v>
      </c>
      <c r="ED27" s="19">
        <v>0</v>
      </c>
      <c r="EE27" s="18">
        <v>0</v>
      </c>
      <c r="EF27" s="18">
        <v>0</v>
      </c>
      <c r="EG27" s="20">
        <v>0</v>
      </c>
      <c r="EH27" s="19">
        <v>134</v>
      </c>
      <c r="EI27" s="18">
        <v>64</v>
      </c>
      <c r="EJ27" s="18">
        <v>55</v>
      </c>
      <c r="EK27" s="18">
        <v>8</v>
      </c>
      <c r="EL27" s="20">
        <v>7</v>
      </c>
      <c r="EM27" s="79"/>
      <c r="EN27" s="81">
        <v>47.761194029850749</v>
      </c>
      <c r="EO27" s="81">
        <v>41.044776119402982</v>
      </c>
      <c r="EP27" s="81">
        <v>5.9701492537313436</v>
      </c>
      <c r="EQ27" s="82">
        <v>5.2238805970149258</v>
      </c>
      <c r="ER27" s="18">
        <v>134</v>
      </c>
      <c r="ES27" s="101">
        <v>0</v>
      </c>
      <c r="ET27" s="81">
        <v>12.5</v>
      </c>
      <c r="EU27" s="82">
        <v>87.5</v>
      </c>
      <c r="EV27" s="18" t="s">
        <v>13</v>
      </c>
      <c r="EW27" s="71">
        <v>113</v>
      </c>
      <c r="EX27" s="72">
        <v>12</v>
      </c>
      <c r="EY27" s="102">
        <v>9</v>
      </c>
      <c r="EZ27" s="18">
        <v>134</v>
      </c>
      <c r="FA27" s="101">
        <v>84.328358208955223</v>
      </c>
      <c r="FB27" s="81">
        <v>8.9552238805970141</v>
      </c>
      <c r="FC27" s="82">
        <v>6.7164179104477615</v>
      </c>
    </row>
    <row r="28" spans="1:159" s="113" customFormat="1" x14ac:dyDescent="0.3">
      <c r="A28" s="103" t="s">
        <v>251</v>
      </c>
      <c r="B28" s="104"/>
      <c r="C28" s="104"/>
      <c r="D28" s="104"/>
      <c r="E28" s="104"/>
      <c r="F28" s="104"/>
      <c r="G28" s="104"/>
      <c r="H28" s="103">
        <v>46</v>
      </c>
      <c r="I28" s="104">
        <v>92</v>
      </c>
      <c r="J28" s="105">
        <v>650</v>
      </c>
      <c r="K28" s="104">
        <v>4674</v>
      </c>
      <c r="L28" s="104">
        <v>372</v>
      </c>
      <c r="M28" s="104">
        <v>43</v>
      </c>
      <c r="N28" s="104">
        <v>1147</v>
      </c>
      <c r="O28" s="104">
        <v>0</v>
      </c>
      <c r="P28" s="104">
        <v>0</v>
      </c>
      <c r="Q28" s="104">
        <v>0</v>
      </c>
      <c r="R28" s="104">
        <v>54</v>
      </c>
      <c r="S28" s="104">
        <v>7078</v>
      </c>
      <c r="T28" s="103">
        <v>115</v>
      </c>
      <c r="U28" s="104">
        <v>117</v>
      </c>
      <c r="V28" s="104">
        <v>64</v>
      </c>
      <c r="W28" s="104">
        <v>8</v>
      </c>
      <c r="X28" s="104" t="s">
        <v>218</v>
      </c>
      <c r="Y28" s="107">
        <v>11.818943064744804</v>
      </c>
      <c r="Z28" s="108">
        <v>0.82485926215364613</v>
      </c>
      <c r="AA28" s="108">
        <v>87.09666590052629</v>
      </c>
      <c r="AB28" s="103">
        <v>564</v>
      </c>
      <c r="AC28" s="104">
        <v>489</v>
      </c>
      <c r="AD28" s="104">
        <v>65</v>
      </c>
      <c r="AE28" s="104">
        <v>99</v>
      </c>
      <c r="AF28" s="105">
        <v>0</v>
      </c>
      <c r="AG28" s="104">
        <v>289</v>
      </c>
      <c r="AH28" s="104">
        <v>78</v>
      </c>
      <c r="AI28" s="104">
        <v>38</v>
      </c>
      <c r="AJ28" s="104">
        <v>8</v>
      </c>
      <c r="AK28" s="104">
        <v>0</v>
      </c>
      <c r="AL28" s="103">
        <v>0</v>
      </c>
      <c r="AM28" s="104">
        <v>0</v>
      </c>
      <c r="AN28" s="104">
        <v>0</v>
      </c>
      <c r="AO28" s="105">
        <v>0</v>
      </c>
      <c r="AP28" s="104">
        <v>0</v>
      </c>
      <c r="AQ28" s="104">
        <v>0</v>
      </c>
      <c r="AR28" s="104">
        <v>0</v>
      </c>
      <c r="AS28" s="104">
        <v>0</v>
      </c>
      <c r="AT28" s="103">
        <v>1</v>
      </c>
      <c r="AU28" s="104">
        <v>0</v>
      </c>
      <c r="AV28" s="104">
        <v>0</v>
      </c>
      <c r="AW28" s="105">
        <v>0</v>
      </c>
      <c r="AX28" s="104">
        <v>0</v>
      </c>
      <c r="AY28" s="104">
        <v>0</v>
      </c>
      <c r="AZ28" s="104">
        <v>0</v>
      </c>
      <c r="BA28" s="104">
        <v>0</v>
      </c>
      <c r="BB28" s="103">
        <v>5</v>
      </c>
      <c r="BC28" s="104">
        <v>0</v>
      </c>
      <c r="BD28" s="104">
        <v>4</v>
      </c>
      <c r="BE28" s="105">
        <v>0</v>
      </c>
      <c r="BF28" s="104">
        <v>0</v>
      </c>
      <c r="BG28" s="104">
        <v>0</v>
      </c>
      <c r="BH28" s="104">
        <v>0</v>
      </c>
      <c r="BI28" s="104">
        <v>0</v>
      </c>
      <c r="BJ28" s="103">
        <v>0</v>
      </c>
      <c r="BK28" s="104">
        <v>2</v>
      </c>
      <c r="BL28" s="104">
        <v>2</v>
      </c>
      <c r="BM28" s="105">
        <v>0</v>
      </c>
      <c r="BN28" s="104">
        <v>11</v>
      </c>
      <c r="BO28" s="104">
        <v>0</v>
      </c>
      <c r="BP28" s="104">
        <v>0</v>
      </c>
      <c r="BQ28" s="104">
        <v>0</v>
      </c>
      <c r="BR28" s="103">
        <v>2</v>
      </c>
      <c r="BS28" s="104">
        <v>0</v>
      </c>
      <c r="BT28" s="104">
        <v>0</v>
      </c>
      <c r="BU28" s="105">
        <v>0</v>
      </c>
      <c r="BV28" s="104">
        <v>0</v>
      </c>
      <c r="BW28" s="104">
        <v>2</v>
      </c>
      <c r="BX28" s="104">
        <v>0</v>
      </c>
      <c r="BY28" s="104">
        <v>0</v>
      </c>
      <c r="BZ28" s="103">
        <v>171</v>
      </c>
      <c r="CA28" s="104">
        <v>235</v>
      </c>
      <c r="CB28" s="104">
        <v>21</v>
      </c>
      <c r="CC28" s="105">
        <v>0</v>
      </c>
      <c r="CD28" s="104">
        <v>19</v>
      </c>
      <c r="CE28" s="104">
        <v>2</v>
      </c>
      <c r="CF28" s="104">
        <v>3</v>
      </c>
      <c r="CG28" s="104">
        <v>0</v>
      </c>
      <c r="CH28" s="103">
        <v>4</v>
      </c>
      <c r="CI28" s="104">
        <v>0</v>
      </c>
      <c r="CJ28" s="104">
        <v>0</v>
      </c>
      <c r="CK28" s="105">
        <v>0</v>
      </c>
      <c r="CL28" s="104">
        <v>138</v>
      </c>
      <c r="CM28" s="104">
        <v>0</v>
      </c>
      <c r="CN28" s="104">
        <v>0</v>
      </c>
      <c r="CO28" s="104">
        <v>0</v>
      </c>
      <c r="CP28" s="103">
        <v>135</v>
      </c>
      <c r="CQ28" s="104">
        <v>239</v>
      </c>
      <c r="CR28" s="104">
        <v>0</v>
      </c>
      <c r="CS28" s="105">
        <v>12</v>
      </c>
      <c r="CT28" s="104">
        <v>0</v>
      </c>
      <c r="CU28" s="104">
        <v>0</v>
      </c>
      <c r="CV28" s="104">
        <v>0</v>
      </c>
      <c r="CW28" s="104">
        <v>11</v>
      </c>
      <c r="CX28" s="103">
        <v>251</v>
      </c>
      <c r="CY28" s="104">
        <v>13</v>
      </c>
      <c r="CZ28" s="104">
        <v>14</v>
      </c>
      <c r="DA28" s="105">
        <v>36</v>
      </c>
      <c r="DB28" s="104">
        <v>3</v>
      </c>
      <c r="DC28" s="104">
        <v>0</v>
      </c>
      <c r="DD28" s="104">
        <v>0</v>
      </c>
      <c r="DE28" s="104">
        <v>0</v>
      </c>
      <c r="DF28" s="103">
        <v>2</v>
      </c>
      <c r="DG28" s="104">
        <v>81</v>
      </c>
      <c r="DH28" s="104">
        <v>0</v>
      </c>
      <c r="DI28" s="105">
        <v>66</v>
      </c>
      <c r="DJ28" s="104">
        <v>138</v>
      </c>
      <c r="DK28" s="104">
        <v>494</v>
      </c>
      <c r="DL28" s="104">
        <v>34</v>
      </c>
      <c r="DM28" s="104">
        <v>146</v>
      </c>
      <c r="DN28" s="103">
        <v>433</v>
      </c>
      <c r="DO28" s="104">
        <v>148</v>
      </c>
      <c r="DP28" s="104">
        <v>1</v>
      </c>
      <c r="DQ28" s="105">
        <v>140</v>
      </c>
      <c r="DR28" s="104">
        <v>0</v>
      </c>
      <c r="DS28" s="104">
        <v>0</v>
      </c>
      <c r="DT28" s="104">
        <v>0</v>
      </c>
      <c r="DU28" s="104">
        <v>0</v>
      </c>
      <c r="DV28" s="103">
        <v>5</v>
      </c>
      <c r="DW28" s="104">
        <v>10</v>
      </c>
      <c r="DX28" s="104">
        <v>0</v>
      </c>
      <c r="DY28" s="105">
        <v>6</v>
      </c>
      <c r="DZ28" s="104">
        <v>0</v>
      </c>
      <c r="EA28" s="104">
        <v>0</v>
      </c>
      <c r="EB28" s="104">
        <v>4</v>
      </c>
      <c r="EC28" s="104">
        <v>0</v>
      </c>
      <c r="ED28" s="103">
        <v>0</v>
      </c>
      <c r="EE28" s="104">
        <v>0</v>
      </c>
      <c r="EF28" s="104">
        <v>0</v>
      </c>
      <c r="EG28" s="105">
        <v>0</v>
      </c>
      <c r="EH28" s="103">
        <v>4674</v>
      </c>
      <c r="EI28" s="104">
        <v>2171</v>
      </c>
      <c r="EJ28" s="104">
        <v>1793</v>
      </c>
      <c r="EK28" s="104">
        <v>186</v>
      </c>
      <c r="EL28" s="105">
        <v>524</v>
      </c>
      <c r="EM28" s="109" t="s">
        <v>218</v>
      </c>
      <c r="EN28" s="110">
        <v>45.421087959972617</v>
      </c>
      <c r="EO28" s="110">
        <v>39.309819036994284</v>
      </c>
      <c r="EP28" s="110">
        <v>4.1940339420911608</v>
      </c>
      <c r="EQ28" s="111">
        <v>11.075059060941943</v>
      </c>
      <c r="ER28" s="112" t="s">
        <v>218</v>
      </c>
      <c r="ES28" s="110">
        <v>5.2846593635869574</v>
      </c>
      <c r="ET28" s="110">
        <v>13.529912068987434</v>
      </c>
      <c r="EU28" s="111">
        <v>81.185428567425618</v>
      </c>
      <c r="EV28" s="104"/>
      <c r="EW28" s="104"/>
      <c r="EX28" s="104"/>
      <c r="EY28" s="104"/>
      <c r="EZ28" s="112" t="s">
        <v>218</v>
      </c>
      <c r="FA28" s="110">
        <v>39.448244051950567</v>
      </c>
      <c r="FB28" s="110">
        <v>26.371861384862484</v>
      </c>
      <c r="FC28" s="111">
        <v>34.179894563186956</v>
      </c>
    </row>
    <row r="29" spans="1:159" x14ac:dyDescent="0.3">
      <c r="A29" s="19" t="s">
        <v>219</v>
      </c>
      <c r="B29" s="18"/>
      <c r="C29" s="18"/>
      <c r="D29" s="18"/>
      <c r="E29" s="18"/>
      <c r="F29" s="18"/>
      <c r="G29" s="18"/>
      <c r="H29" s="115">
        <v>0.64990110200621642</v>
      </c>
      <c r="I29" s="116">
        <v>1.2998022040124328</v>
      </c>
      <c r="J29" s="117">
        <v>9.1833851370443629</v>
      </c>
      <c r="K29" s="116">
        <v>66.035603277762078</v>
      </c>
      <c r="L29" s="116">
        <v>5.2557219553546197</v>
      </c>
      <c r="M29" s="116">
        <v>0.60751624752755018</v>
      </c>
      <c r="N29" s="116">
        <v>16.205142695676745</v>
      </c>
      <c r="O29" s="116">
        <v>0</v>
      </c>
      <c r="P29" s="116">
        <v>0</v>
      </c>
      <c r="Q29" s="116">
        <v>0</v>
      </c>
      <c r="R29" s="116">
        <v>0.76292738061599319</v>
      </c>
      <c r="S29" s="128">
        <v>100</v>
      </c>
      <c r="T29" s="114">
        <v>1.5693231441048034</v>
      </c>
      <c r="U29" s="18">
        <v>1.5966157205240175</v>
      </c>
      <c r="V29" s="18">
        <v>0.8733624454148472</v>
      </c>
      <c r="W29" s="18">
        <v>0.1091703056768559</v>
      </c>
      <c r="X29" s="18" t="s">
        <v>221</v>
      </c>
      <c r="Y29" s="99">
        <v>33.4</v>
      </c>
      <c r="Z29" s="100">
        <v>2.8</v>
      </c>
      <c r="AA29" s="100">
        <v>97.8</v>
      </c>
      <c r="AB29" s="114">
        <v>12.066752246469832</v>
      </c>
      <c r="AC29" s="22">
        <v>10.462130937098845</v>
      </c>
      <c r="AD29" s="22">
        <v>1.3906718014548567</v>
      </c>
      <c r="AE29" s="22">
        <v>2.1181001283697047</v>
      </c>
      <c r="AF29" s="119">
        <v>0</v>
      </c>
      <c r="AG29" s="22">
        <v>6.1831407787762087</v>
      </c>
      <c r="AH29" s="22">
        <v>1.6688061617458281</v>
      </c>
      <c r="AI29" s="22">
        <v>0.81300813008130079</v>
      </c>
      <c r="AJ29" s="22">
        <v>0.17115960633290545</v>
      </c>
      <c r="AK29" s="22">
        <v>0</v>
      </c>
      <c r="AL29" s="114">
        <v>0</v>
      </c>
      <c r="AM29" s="22">
        <v>0</v>
      </c>
      <c r="AN29" s="22">
        <v>0</v>
      </c>
      <c r="AO29" s="119">
        <v>0</v>
      </c>
      <c r="AP29" s="22">
        <v>0</v>
      </c>
      <c r="AQ29" s="22">
        <v>0</v>
      </c>
      <c r="AR29" s="22">
        <v>0</v>
      </c>
      <c r="AS29" s="22">
        <v>0</v>
      </c>
      <c r="AT29" s="114">
        <v>2.1394950791613181E-2</v>
      </c>
      <c r="AU29" s="22">
        <v>0</v>
      </c>
      <c r="AV29" s="22">
        <v>0</v>
      </c>
      <c r="AW29" s="119">
        <v>0</v>
      </c>
      <c r="AX29" s="22">
        <v>0</v>
      </c>
      <c r="AY29" s="22">
        <v>0</v>
      </c>
      <c r="AZ29" s="22">
        <v>0</v>
      </c>
      <c r="BA29" s="22">
        <v>0</v>
      </c>
      <c r="BB29" s="114">
        <v>0.1069747539580659</v>
      </c>
      <c r="BC29" s="22">
        <v>0</v>
      </c>
      <c r="BD29" s="22">
        <v>8.5579803166452723E-2</v>
      </c>
      <c r="BE29" s="119">
        <v>0</v>
      </c>
      <c r="BF29" s="22">
        <v>0</v>
      </c>
      <c r="BG29" s="22">
        <v>0</v>
      </c>
      <c r="BH29" s="22">
        <v>0</v>
      </c>
      <c r="BI29" s="22">
        <v>0</v>
      </c>
      <c r="BJ29" s="114">
        <v>0</v>
      </c>
      <c r="BK29" s="22">
        <v>4.2789901583226361E-2</v>
      </c>
      <c r="BL29" s="22">
        <v>4.2789901583226361E-2</v>
      </c>
      <c r="BM29" s="119">
        <v>0</v>
      </c>
      <c r="BN29" s="22">
        <v>0.23534445870774498</v>
      </c>
      <c r="BO29" s="22">
        <v>0</v>
      </c>
      <c r="BP29" s="22">
        <v>0</v>
      </c>
      <c r="BQ29" s="22">
        <v>0</v>
      </c>
      <c r="BR29" s="114">
        <v>4.2789901583226361E-2</v>
      </c>
      <c r="BS29" s="22">
        <v>0</v>
      </c>
      <c r="BT29" s="22">
        <v>0</v>
      </c>
      <c r="BU29" s="119">
        <v>0</v>
      </c>
      <c r="BV29" s="22">
        <v>0</v>
      </c>
      <c r="BW29" s="22">
        <v>4.2789901583226361E-2</v>
      </c>
      <c r="BX29" s="22">
        <v>0</v>
      </c>
      <c r="BY29" s="22">
        <v>0</v>
      </c>
      <c r="BZ29" s="114">
        <v>3.6585365853658538</v>
      </c>
      <c r="CA29" s="22">
        <v>5.0278134360290974</v>
      </c>
      <c r="CB29" s="22">
        <v>0.44929396662387677</v>
      </c>
      <c r="CC29" s="119">
        <v>0</v>
      </c>
      <c r="CD29" s="22">
        <v>0.4065040650406504</v>
      </c>
      <c r="CE29" s="22">
        <v>4.2789901583226361E-2</v>
      </c>
      <c r="CF29" s="22">
        <v>6.4184852374839535E-2</v>
      </c>
      <c r="CG29" s="22">
        <v>0</v>
      </c>
      <c r="CH29" s="114">
        <v>8.5579803166452723E-2</v>
      </c>
      <c r="CI29" s="22">
        <v>0</v>
      </c>
      <c r="CJ29" s="22">
        <v>0</v>
      </c>
      <c r="CK29" s="119">
        <v>0</v>
      </c>
      <c r="CL29" s="22">
        <v>2.9525032092426189</v>
      </c>
      <c r="CM29" s="22">
        <v>0</v>
      </c>
      <c r="CN29" s="22">
        <v>0</v>
      </c>
      <c r="CO29" s="22">
        <v>0</v>
      </c>
      <c r="CP29" s="114">
        <v>2.8883183568677793</v>
      </c>
      <c r="CQ29" s="22">
        <v>5.1133932391955499</v>
      </c>
      <c r="CR29" s="22">
        <v>0</v>
      </c>
      <c r="CS29" s="119">
        <v>0.25673940949935814</v>
      </c>
      <c r="CT29" s="22">
        <v>0</v>
      </c>
      <c r="CU29" s="22">
        <v>0</v>
      </c>
      <c r="CV29" s="22">
        <v>0</v>
      </c>
      <c r="CW29" s="22">
        <v>0.23534445870774498</v>
      </c>
      <c r="CX29" s="114">
        <v>5.3701326486949084</v>
      </c>
      <c r="CY29" s="22">
        <v>0.27813436029097133</v>
      </c>
      <c r="CZ29" s="22">
        <v>0.29952931108258452</v>
      </c>
      <c r="DA29" s="119">
        <v>0.77021822849807442</v>
      </c>
      <c r="DB29" s="22">
        <v>6.4184852374839535E-2</v>
      </c>
      <c r="DC29" s="22">
        <v>0</v>
      </c>
      <c r="DD29" s="22">
        <v>0</v>
      </c>
      <c r="DE29" s="22">
        <v>0</v>
      </c>
      <c r="DF29" s="114">
        <v>4.2789901583226361E-2</v>
      </c>
      <c r="DG29" s="22">
        <v>1.7329910141206675</v>
      </c>
      <c r="DH29" s="22">
        <v>0</v>
      </c>
      <c r="DI29" s="119">
        <v>1.4120667522464698</v>
      </c>
      <c r="DJ29" s="22">
        <v>2.9525032092426189</v>
      </c>
      <c r="DK29" s="22">
        <v>10.56910569105691</v>
      </c>
      <c r="DL29" s="22">
        <v>0.72742832691484804</v>
      </c>
      <c r="DM29" s="22">
        <v>3.1236628155755244</v>
      </c>
      <c r="DN29" s="114">
        <v>9.2640136927685059</v>
      </c>
      <c r="DO29" s="22">
        <v>3.1664527171587507</v>
      </c>
      <c r="DP29" s="22">
        <v>2.1394950791613181E-2</v>
      </c>
      <c r="DQ29" s="119">
        <v>2.9952931108258452</v>
      </c>
      <c r="DR29" s="22">
        <v>0</v>
      </c>
      <c r="DS29" s="22">
        <v>0</v>
      </c>
      <c r="DT29" s="22">
        <v>0</v>
      </c>
      <c r="DU29" s="22">
        <v>0</v>
      </c>
      <c r="DV29" s="114">
        <v>0.1069747539580659</v>
      </c>
      <c r="DW29" s="22">
        <v>0.21394950791613179</v>
      </c>
      <c r="DX29" s="22">
        <v>0</v>
      </c>
      <c r="DY29" s="119">
        <v>0.12836970474967907</v>
      </c>
      <c r="DZ29" s="22">
        <v>0</v>
      </c>
      <c r="EA29" s="22">
        <v>0</v>
      </c>
      <c r="EB29" s="22">
        <v>8.5579803166452723E-2</v>
      </c>
      <c r="EC29" s="22">
        <v>0</v>
      </c>
      <c r="ED29" s="114">
        <v>0</v>
      </c>
      <c r="EE29" s="22">
        <v>0</v>
      </c>
      <c r="EF29" s="22">
        <v>0</v>
      </c>
      <c r="EG29" s="119">
        <v>0</v>
      </c>
      <c r="EH29" s="114">
        <v>100</v>
      </c>
      <c r="EI29" s="22">
        <v>46.448438168592212</v>
      </c>
      <c r="EJ29" s="22">
        <v>38.361146769362428</v>
      </c>
      <c r="EK29" s="22">
        <v>3.9794608472400514</v>
      </c>
      <c r="EL29" s="119">
        <v>11.210954214805305</v>
      </c>
      <c r="EM29" s="120" t="s">
        <v>221</v>
      </c>
      <c r="EN29" s="81">
        <v>99.720670391061446</v>
      </c>
      <c r="EO29" s="81">
        <v>74.367088607594937</v>
      </c>
      <c r="EP29" s="81">
        <v>11.428571428571429</v>
      </c>
      <c r="EQ29" s="82">
        <v>30.06993006993007</v>
      </c>
      <c r="ER29" s="101" t="s">
        <v>221</v>
      </c>
      <c r="ES29" s="81">
        <v>21.621621621621621</v>
      </c>
      <c r="ET29" s="81">
        <v>35.135135135135137</v>
      </c>
      <c r="EU29" s="82">
        <v>95.161290322580641</v>
      </c>
      <c r="EV29" s="18"/>
      <c r="EW29" s="18"/>
      <c r="EX29" s="18"/>
      <c r="EY29" s="18"/>
      <c r="EZ29" s="101" t="s">
        <v>221</v>
      </c>
      <c r="FA29" s="81">
        <v>84.328358208955223</v>
      </c>
      <c r="FB29" s="81">
        <v>94.646680942184148</v>
      </c>
      <c r="FC29" s="82">
        <v>86.480186480186475</v>
      </c>
    </row>
    <row r="30" spans="1:159" x14ac:dyDescent="0.3">
      <c r="A30" s="19"/>
      <c r="B30" s="18"/>
      <c r="C30" s="18"/>
      <c r="D30" s="18"/>
      <c r="E30" s="18"/>
      <c r="F30" s="18"/>
      <c r="G30" s="18"/>
      <c r="H30" s="19" t="s">
        <v>2</v>
      </c>
      <c r="I30" s="18"/>
      <c r="J30" s="119">
        <v>11.133088443063013</v>
      </c>
      <c r="K30" s="18" t="s">
        <v>3</v>
      </c>
      <c r="L30" s="18"/>
      <c r="M30" s="22">
        <v>88.103984176320992</v>
      </c>
      <c r="N30" s="18"/>
      <c r="O30" s="18" t="s">
        <v>4</v>
      </c>
      <c r="P30" s="18"/>
      <c r="Q30" s="22">
        <v>0.76292738061599319</v>
      </c>
      <c r="R30" s="18"/>
      <c r="S30" s="18"/>
      <c r="T30" s="19" t="s">
        <v>146</v>
      </c>
      <c r="U30" s="18" t="s">
        <v>146</v>
      </c>
      <c r="V30" s="18" t="s">
        <v>146</v>
      </c>
      <c r="W30" s="18" t="s">
        <v>146</v>
      </c>
      <c r="X30" s="18" t="s">
        <v>222</v>
      </c>
      <c r="Y30" s="99">
        <v>1.6</v>
      </c>
      <c r="Z30" s="100">
        <v>0</v>
      </c>
      <c r="AA30" s="100">
        <v>65.400000000000006</v>
      </c>
      <c r="AB30" s="19"/>
      <c r="AC30" s="18"/>
      <c r="AD30" s="18"/>
      <c r="AE30" s="18"/>
      <c r="AF30" s="119">
        <v>26.037655113393239</v>
      </c>
      <c r="AG30" s="18"/>
      <c r="AH30" s="18"/>
      <c r="AI30" s="18"/>
      <c r="AJ30" s="18"/>
      <c r="AK30" s="22">
        <v>8.8361146769362424</v>
      </c>
      <c r="AL30" s="19"/>
      <c r="AM30" s="18"/>
      <c r="AN30" s="18"/>
      <c r="AO30" s="119">
        <v>0</v>
      </c>
      <c r="AP30" s="18"/>
      <c r="AQ30" s="18"/>
      <c r="AR30" s="18"/>
      <c r="AS30" s="22">
        <v>0</v>
      </c>
      <c r="AT30" s="19"/>
      <c r="AU30" s="18"/>
      <c r="AV30" s="18"/>
      <c r="AW30" s="119">
        <v>2.1394950791613181E-2</v>
      </c>
      <c r="AX30" s="18"/>
      <c r="AY30" s="18"/>
      <c r="AZ30" s="18"/>
      <c r="BA30" s="22">
        <v>0</v>
      </c>
      <c r="BB30" s="19"/>
      <c r="BC30" s="18"/>
      <c r="BD30" s="18"/>
      <c r="BE30" s="119">
        <v>0.19255455712451863</v>
      </c>
      <c r="BF30" s="18"/>
      <c r="BG30" s="18"/>
      <c r="BH30" s="18"/>
      <c r="BI30" s="22">
        <v>0</v>
      </c>
      <c r="BJ30" s="19"/>
      <c r="BK30" s="18"/>
      <c r="BL30" s="18"/>
      <c r="BM30" s="119">
        <v>8.5579803166452723E-2</v>
      </c>
      <c r="BN30" s="18"/>
      <c r="BO30" s="18"/>
      <c r="BP30" s="18"/>
      <c r="BQ30" s="22">
        <v>0.23534445870774498</v>
      </c>
      <c r="BR30" s="19"/>
      <c r="BS30" s="18"/>
      <c r="BT30" s="18"/>
      <c r="BU30" s="119">
        <v>4.2789901583226361E-2</v>
      </c>
      <c r="BV30" s="18"/>
      <c r="BW30" s="18"/>
      <c r="BX30" s="18"/>
      <c r="BY30" s="22">
        <v>4.2789901583226361E-2</v>
      </c>
      <c r="BZ30" s="19"/>
      <c r="CA30" s="18"/>
      <c r="CB30" s="18"/>
      <c r="CC30" s="119">
        <v>9.1356439880188276</v>
      </c>
      <c r="CD30" s="18"/>
      <c r="CE30" s="18"/>
      <c r="CF30" s="18"/>
      <c r="CG30" s="22">
        <v>0.51347881899871628</v>
      </c>
      <c r="CH30" s="19"/>
      <c r="CI30" s="18"/>
      <c r="CJ30" s="18"/>
      <c r="CK30" s="119">
        <v>8.5579803166452723E-2</v>
      </c>
      <c r="CL30" s="18"/>
      <c r="CM30" s="18"/>
      <c r="CN30" s="18"/>
      <c r="CO30" s="22">
        <v>2.9525032092426189</v>
      </c>
      <c r="CP30" s="19"/>
      <c r="CQ30" s="18"/>
      <c r="CR30" s="18"/>
      <c r="CS30" s="119">
        <v>8.2584510055626872</v>
      </c>
      <c r="CT30" s="18"/>
      <c r="CU30" s="18"/>
      <c r="CV30" s="18"/>
      <c r="CW30" s="22">
        <v>0.23534445870774498</v>
      </c>
      <c r="CX30" s="19"/>
      <c r="CY30" s="18"/>
      <c r="CZ30" s="18"/>
      <c r="DA30" s="119">
        <v>6.7180145485665381</v>
      </c>
      <c r="DB30" s="18"/>
      <c r="DC30" s="18"/>
      <c r="DD30" s="18"/>
      <c r="DE30" s="22">
        <v>6.4184852374839535E-2</v>
      </c>
      <c r="DF30" s="19"/>
      <c r="DG30" s="18"/>
      <c r="DH30" s="18"/>
      <c r="DI30" s="119">
        <v>3.1878476679503636</v>
      </c>
      <c r="DJ30" s="18"/>
      <c r="DK30" s="18"/>
      <c r="DL30" s="18"/>
      <c r="DM30" s="22">
        <v>17.372700042789901</v>
      </c>
      <c r="DN30" s="19"/>
      <c r="DO30" s="18"/>
      <c r="DP30" s="18"/>
      <c r="DQ30" s="119">
        <v>15.447154471544714</v>
      </c>
      <c r="DR30" s="18"/>
      <c r="DS30" s="18"/>
      <c r="DT30" s="18"/>
      <c r="DU30" s="22">
        <v>0</v>
      </c>
      <c r="DV30" s="19"/>
      <c r="DW30" s="18"/>
      <c r="DX30" s="18"/>
      <c r="DY30" s="119">
        <v>0.44929396662387677</v>
      </c>
      <c r="DZ30" s="18"/>
      <c r="EA30" s="18"/>
      <c r="EB30" s="18"/>
      <c r="EC30" s="22">
        <v>8.5579803166452723E-2</v>
      </c>
      <c r="ED30" s="19"/>
      <c r="EE30" s="18"/>
      <c r="EF30" s="18"/>
      <c r="EG30" s="119">
        <v>0</v>
      </c>
      <c r="EH30" s="19"/>
      <c r="EI30" s="18"/>
      <c r="EJ30" s="18"/>
      <c r="EK30" s="18"/>
      <c r="EL30" s="20"/>
      <c r="EM30" s="120" t="s">
        <v>222</v>
      </c>
      <c r="EN30" s="81">
        <v>11.708860759493671</v>
      </c>
      <c r="EO30" s="81">
        <v>0.27932960893854747</v>
      </c>
      <c r="EP30" s="81">
        <v>0</v>
      </c>
      <c r="EQ30" s="82">
        <v>0</v>
      </c>
      <c r="ER30" s="120" t="s">
        <v>222</v>
      </c>
      <c r="ES30" s="81">
        <v>0</v>
      </c>
      <c r="ET30" s="81">
        <v>1.7964071856287425</v>
      </c>
      <c r="EU30" s="82">
        <v>43.243243243243242</v>
      </c>
      <c r="EV30" s="18"/>
      <c r="EW30" s="18"/>
      <c r="EX30" s="18"/>
      <c r="EY30" s="18"/>
      <c r="EZ30" s="120" t="s">
        <v>222</v>
      </c>
      <c r="FA30" s="81">
        <v>4.925053533190578</v>
      </c>
      <c r="FB30" s="81">
        <v>2.0979020979020979</v>
      </c>
      <c r="FC30" s="82">
        <v>0.42826552462526768</v>
      </c>
    </row>
    <row r="31" spans="1:159" x14ac:dyDescent="0.3">
      <c r="A31" s="71"/>
      <c r="B31" s="72"/>
      <c r="C31" s="72"/>
      <c r="D31" s="72"/>
      <c r="E31" s="72"/>
      <c r="F31" s="72"/>
      <c r="G31" s="72"/>
      <c r="H31" s="71"/>
      <c r="I31" s="72"/>
      <c r="J31" s="102"/>
      <c r="K31" s="72"/>
      <c r="L31" s="72"/>
      <c r="M31" s="72"/>
      <c r="N31" s="72"/>
      <c r="O31" s="72"/>
      <c r="P31" s="72"/>
      <c r="Q31" s="72"/>
      <c r="R31" s="72"/>
      <c r="S31" s="72"/>
      <c r="T31" s="71" t="s">
        <v>14</v>
      </c>
      <c r="U31" s="72"/>
      <c r="V31" s="122">
        <v>95.88187483066919</v>
      </c>
      <c r="W31" s="72"/>
      <c r="X31" s="72">
        <v>7382</v>
      </c>
      <c r="Y31" s="129"/>
      <c r="Z31" s="127"/>
      <c r="AA31" s="127"/>
      <c r="AB31" s="71"/>
      <c r="AC31" s="72"/>
      <c r="AD31" s="72"/>
      <c r="AE31" s="72"/>
      <c r="AF31" s="102"/>
      <c r="AG31" s="72"/>
      <c r="AH31" s="72"/>
      <c r="AI31" s="72"/>
      <c r="AJ31" s="72"/>
      <c r="AK31" s="72"/>
      <c r="AL31" s="71"/>
      <c r="AM31" s="72"/>
      <c r="AN31" s="72"/>
      <c r="AO31" s="102"/>
      <c r="AP31" s="72"/>
      <c r="AQ31" s="72"/>
      <c r="AR31" s="72"/>
      <c r="AS31" s="72"/>
      <c r="AT31" s="71"/>
      <c r="AU31" s="72"/>
      <c r="AV31" s="72"/>
      <c r="AW31" s="102"/>
      <c r="AX31" s="72"/>
      <c r="AY31" s="72"/>
      <c r="AZ31" s="72"/>
      <c r="BA31" s="72"/>
      <c r="BB31" s="71"/>
      <c r="BC31" s="72"/>
      <c r="BD31" s="72"/>
      <c r="BE31" s="102"/>
      <c r="BF31" s="72"/>
      <c r="BG31" s="72"/>
      <c r="BH31" s="72"/>
      <c r="BI31" s="72"/>
      <c r="BJ31" s="71"/>
      <c r="BK31" s="72"/>
      <c r="BL31" s="72"/>
      <c r="BM31" s="102"/>
      <c r="BN31" s="72"/>
      <c r="BO31" s="72"/>
      <c r="BP31" s="72"/>
      <c r="BQ31" s="72"/>
      <c r="BR31" s="71"/>
      <c r="BS31" s="72"/>
      <c r="BT31" s="72"/>
      <c r="BU31" s="102"/>
      <c r="BV31" s="72"/>
      <c r="BW31" s="72"/>
      <c r="BX31" s="72"/>
      <c r="BY31" s="72"/>
      <c r="BZ31" s="71"/>
      <c r="CA31" s="72"/>
      <c r="CB31" s="72"/>
      <c r="CC31" s="102"/>
      <c r="CD31" s="72"/>
      <c r="CE31" s="72"/>
      <c r="CF31" s="72"/>
      <c r="CG31" s="72"/>
      <c r="CH31" s="71"/>
      <c r="CI31" s="72"/>
      <c r="CJ31" s="72"/>
      <c r="CK31" s="102"/>
      <c r="CL31" s="72"/>
      <c r="CM31" s="72"/>
      <c r="CN31" s="72"/>
      <c r="CO31" s="72"/>
      <c r="CP31" s="71"/>
      <c r="CQ31" s="72"/>
      <c r="CR31" s="72"/>
      <c r="CS31" s="102"/>
      <c r="CT31" s="72"/>
      <c r="CU31" s="72"/>
      <c r="CV31" s="72"/>
      <c r="CW31" s="72"/>
      <c r="CX31" s="71"/>
      <c r="CY31" s="72"/>
      <c r="CZ31" s="72"/>
      <c r="DA31" s="102"/>
      <c r="DB31" s="72"/>
      <c r="DC31" s="72"/>
      <c r="DD31" s="72"/>
      <c r="DE31" s="72"/>
      <c r="DF31" s="71"/>
      <c r="DG31" s="72"/>
      <c r="DH31" s="72"/>
      <c r="DI31" s="102"/>
      <c r="DJ31" s="72"/>
      <c r="DK31" s="72"/>
      <c r="DL31" s="72"/>
      <c r="DM31" s="72"/>
      <c r="DN31" s="71"/>
      <c r="DO31" s="72"/>
      <c r="DP31" s="72"/>
      <c r="DQ31" s="102"/>
      <c r="DR31" s="72"/>
      <c r="DS31" s="72"/>
      <c r="DT31" s="72"/>
      <c r="DU31" s="72"/>
      <c r="DV31" s="71"/>
      <c r="DW31" s="72"/>
      <c r="DX31" s="72"/>
      <c r="DY31" s="102"/>
      <c r="DZ31" s="72"/>
      <c r="EA31" s="72"/>
      <c r="EB31" s="72"/>
      <c r="EC31" s="72"/>
      <c r="ED31" s="71"/>
      <c r="EE31" s="72"/>
      <c r="EF31" s="72"/>
      <c r="EG31" s="102"/>
      <c r="EH31" s="71"/>
      <c r="EI31" s="72"/>
      <c r="EJ31" s="72"/>
      <c r="EK31" s="72"/>
      <c r="EL31" s="102"/>
      <c r="EM31" s="126" t="s">
        <v>224</v>
      </c>
      <c r="EN31" s="80">
        <v>24.202538479631187</v>
      </c>
      <c r="EO31" s="80">
        <v>21.733812745302497</v>
      </c>
      <c r="EP31" s="80">
        <v>3.6494111177904691</v>
      </c>
      <c r="EQ31" s="88">
        <v>8.9724725772370295</v>
      </c>
      <c r="ER31" s="126"/>
      <c r="ES31" s="80">
        <v>6.1639144380805853</v>
      </c>
      <c r="ET31" s="80">
        <v>8.247873281004825</v>
      </c>
      <c r="EU31" s="88">
        <v>13.371424912511081</v>
      </c>
      <c r="EV31" s="72"/>
      <c r="EW31" s="72"/>
      <c r="EX31" s="72"/>
      <c r="EY31" s="72"/>
      <c r="EZ31" s="126" t="s">
        <v>224</v>
      </c>
      <c r="FA31" s="80">
        <v>24.494970054839762</v>
      </c>
      <c r="FB31" s="80">
        <v>28.631739965659381</v>
      </c>
      <c r="FC31" s="88">
        <v>25.77329638231139</v>
      </c>
    </row>
    <row r="32" spans="1:159" x14ac:dyDescent="0.3">
      <c r="H32" s="19"/>
      <c r="I32" s="18"/>
      <c r="J32" s="20"/>
      <c r="EN32" s="55"/>
      <c r="EO32" s="55"/>
      <c r="EP32" s="55"/>
      <c r="EQ32" s="55"/>
      <c r="ES32" s="55"/>
      <c r="ET32" s="55"/>
      <c r="EU32" s="55"/>
    </row>
    <row r="33" spans="1:159" x14ac:dyDescent="0.3">
      <c r="A33" s="89" t="s">
        <v>159</v>
      </c>
      <c r="B33" s="58"/>
      <c r="C33" s="58"/>
      <c r="D33" s="58"/>
      <c r="E33" s="58"/>
      <c r="F33" s="58"/>
      <c r="G33" s="58"/>
      <c r="H33" s="57"/>
      <c r="I33" s="58"/>
      <c r="J33" s="59"/>
      <c r="K33" s="58"/>
      <c r="L33" s="58"/>
      <c r="M33" s="58"/>
      <c r="N33" s="58"/>
      <c r="O33" s="58"/>
      <c r="P33" s="58"/>
      <c r="Q33" s="58"/>
      <c r="R33" s="58"/>
      <c r="S33" s="58"/>
      <c r="T33" s="57"/>
      <c r="U33" s="58"/>
      <c r="V33" s="58"/>
      <c r="W33" s="58"/>
      <c r="X33" s="58"/>
      <c r="Y33" s="91" t="s">
        <v>404</v>
      </c>
      <c r="Z33" s="92" t="s">
        <v>394</v>
      </c>
      <c r="AA33" s="92" t="s">
        <v>399</v>
      </c>
      <c r="AB33" s="57"/>
      <c r="AC33" s="58"/>
      <c r="AD33" s="58"/>
      <c r="AE33" s="58"/>
      <c r="AF33" s="59"/>
      <c r="AG33" s="58"/>
      <c r="AH33" s="58"/>
      <c r="AI33" s="58"/>
      <c r="AJ33" s="58"/>
      <c r="AK33" s="58"/>
      <c r="AL33" s="57"/>
      <c r="AM33" s="58"/>
      <c r="AN33" s="58"/>
      <c r="AO33" s="59"/>
      <c r="AP33" s="58"/>
      <c r="AQ33" s="58"/>
      <c r="AR33" s="58"/>
      <c r="AS33" s="58"/>
      <c r="AT33" s="57"/>
      <c r="AU33" s="58"/>
      <c r="AV33" s="58"/>
      <c r="AW33" s="59"/>
      <c r="AX33" s="58"/>
      <c r="AY33" s="58"/>
      <c r="AZ33" s="58"/>
      <c r="BA33" s="58"/>
      <c r="BB33" s="57"/>
      <c r="BC33" s="58"/>
      <c r="BD33" s="58"/>
      <c r="BE33" s="59"/>
      <c r="BF33" s="58"/>
      <c r="BG33" s="58"/>
      <c r="BH33" s="58"/>
      <c r="BI33" s="58"/>
      <c r="BJ33" s="57"/>
      <c r="BK33" s="58"/>
      <c r="BL33" s="58"/>
      <c r="BM33" s="59"/>
      <c r="BN33" s="58"/>
      <c r="BO33" s="58"/>
      <c r="BP33" s="58"/>
      <c r="BQ33" s="58"/>
      <c r="BR33" s="57"/>
      <c r="BS33" s="58"/>
      <c r="BT33" s="58"/>
      <c r="BU33" s="59"/>
      <c r="BV33" s="58"/>
      <c r="BW33" s="58"/>
      <c r="BX33" s="58"/>
      <c r="BY33" s="58"/>
      <c r="BZ33" s="57"/>
      <c r="CA33" s="58"/>
      <c r="CB33" s="58"/>
      <c r="CC33" s="59"/>
      <c r="CD33" s="58"/>
      <c r="CE33" s="58"/>
      <c r="CF33" s="58"/>
      <c r="CG33" s="58"/>
      <c r="CH33" s="57"/>
      <c r="CI33" s="58"/>
      <c r="CJ33" s="58"/>
      <c r="CK33" s="59"/>
      <c r="CL33" s="58"/>
      <c r="CM33" s="58"/>
      <c r="CN33" s="58"/>
      <c r="CO33" s="58"/>
      <c r="CP33" s="57"/>
      <c r="CQ33" s="58"/>
      <c r="CR33" s="58"/>
      <c r="CS33" s="59"/>
      <c r="CT33" s="58"/>
      <c r="CU33" s="58"/>
      <c r="CV33" s="58"/>
      <c r="CW33" s="58"/>
      <c r="CX33" s="57"/>
      <c r="CY33" s="58"/>
      <c r="CZ33" s="58"/>
      <c r="DA33" s="59"/>
      <c r="DB33" s="58"/>
      <c r="DC33" s="58"/>
      <c r="DD33" s="58"/>
      <c r="DE33" s="58"/>
      <c r="DF33" s="57"/>
      <c r="DG33" s="58"/>
      <c r="DH33" s="58"/>
      <c r="DI33" s="59"/>
      <c r="DJ33" s="58"/>
      <c r="DK33" s="58"/>
      <c r="DL33" s="58"/>
      <c r="DM33" s="58"/>
      <c r="DN33" s="57"/>
      <c r="DO33" s="58"/>
      <c r="DP33" s="58"/>
      <c r="DQ33" s="59"/>
      <c r="DR33" s="58"/>
      <c r="DS33" s="58"/>
      <c r="DT33" s="58"/>
      <c r="DU33" s="58"/>
      <c r="DV33" s="57"/>
      <c r="DW33" s="58"/>
      <c r="DX33" s="58"/>
      <c r="DY33" s="59"/>
      <c r="DZ33" s="58"/>
      <c r="EA33" s="58"/>
      <c r="EB33" s="58"/>
      <c r="EC33" s="58"/>
      <c r="ED33" s="57"/>
      <c r="EE33" s="58"/>
      <c r="EF33" s="58"/>
      <c r="EG33" s="59"/>
      <c r="EH33" s="58"/>
      <c r="EI33" s="58"/>
      <c r="EJ33" s="58"/>
      <c r="EK33" s="58"/>
      <c r="EL33" s="59"/>
      <c r="EM33" s="58"/>
      <c r="EN33" s="67" t="s">
        <v>143</v>
      </c>
      <c r="EO33" s="67" t="s">
        <v>144</v>
      </c>
      <c r="EP33" s="67" t="s">
        <v>145</v>
      </c>
      <c r="EQ33" s="68" t="s">
        <v>294</v>
      </c>
      <c r="ER33" s="58"/>
      <c r="ES33" s="70" t="s">
        <v>383</v>
      </c>
      <c r="ET33" s="67" t="s">
        <v>384</v>
      </c>
      <c r="EU33" s="68" t="s">
        <v>385</v>
      </c>
      <c r="EV33" s="58"/>
      <c r="EW33" s="58"/>
      <c r="EX33" s="58"/>
      <c r="EY33" s="58"/>
      <c r="EZ33" s="58"/>
      <c r="FA33" s="70" t="s">
        <v>151</v>
      </c>
      <c r="FB33" s="67" t="s">
        <v>152</v>
      </c>
      <c r="FC33" s="68" t="s">
        <v>153</v>
      </c>
    </row>
    <row r="34" spans="1:159" ht="12" thickBot="1" x14ac:dyDescent="0.35">
      <c r="A34" s="71" t="s">
        <v>15</v>
      </c>
      <c r="B34" s="86"/>
      <c r="C34" s="72" t="s">
        <v>16</v>
      </c>
      <c r="D34" s="72" t="s">
        <v>18</v>
      </c>
      <c r="E34" s="72"/>
      <c r="F34" s="72"/>
      <c r="G34" s="72"/>
      <c r="H34" s="71">
        <v>69</v>
      </c>
      <c r="I34" s="72">
        <v>19</v>
      </c>
      <c r="J34" s="102">
        <v>179</v>
      </c>
      <c r="K34" s="72">
        <v>43</v>
      </c>
      <c r="L34" s="72">
        <v>3</v>
      </c>
      <c r="M34" s="72">
        <v>0</v>
      </c>
      <c r="N34" s="72">
        <v>3</v>
      </c>
      <c r="O34" s="72">
        <v>57</v>
      </c>
      <c r="P34" s="72">
        <v>0</v>
      </c>
      <c r="Q34" s="72">
        <v>2</v>
      </c>
      <c r="R34" s="72">
        <v>125</v>
      </c>
      <c r="S34" s="72">
        <v>500</v>
      </c>
      <c r="T34" s="71">
        <v>0</v>
      </c>
      <c r="U34" s="72">
        <v>21</v>
      </c>
      <c r="V34" s="72">
        <v>0</v>
      </c>
      <c r="W34" s="72">
        <v>0</v>
      </c>
      <c r="X34" s="72">
        <v>521</v>
      </c>
      <c r="Y34" s="130">
        <v>53.4</v>
      </c>
      <c r="Z34" s="131">
        <v>36.799999999999997</v>
      </c>
      <c r="AA34" s="131">
        <v>9.8000000000000007</v>
      </c>
      <c r="AB34" s="71">
        <v>7</v>
      </c>
      <c r="AC34" s="72">
        <v>0</v>
      </c>
      <c r="AD34" s="72">
        <v>0</v>
      </c>
      <c r="AE34" s="72">
        <v>0</v>
      </c>
      <c r="AF34" s="102">
        <v>0</v>
      </c>
      <c r="AG34" s="72">
        <v>12</v>
      </c>
      <c r="AH34" s="72">
        <v>0</v>
      </c>
      <c r="AI34" s="72">
        <v>0</v>
      </c>
      <c r="AJ34" s="72">
        <v>0</v>
      </c>
      <c r="AK34" s="72">
        <v>0</v>
      </c>
      <c r="AL34" s="71">
        <v>0</v>
      </c>
      <c r="AM34" s="72">
        <v>0</v>
      </c>
      <c r="AN34" s="72">
        <v>0</v>
      </c>
      <c r="AO34" s="102">
        <v>0</v>
      </c>
      <c r="AP34" s="72">
        <v>0</v>
      </c>
      <c r="AQ34" s="72">
        <v>0</v>
      </c>
      <c r="AR34" s="72">
        <v>0</v>
      </c>
      <c r="AS34" s="72">
        <v>0</v>
      </c>
      <c r="AT34" s="71">
        <v>0</v>
      </c>
      <c r="AU34" s="72">
        <v>0</v>
      </c>
      <c r="AV34" s="72">
        <v>0</v>
      </c>
      <c r="AW34" s="102">
        <v>0</v>
      </c>
      <c r="AX34" s="72">
        <v>0</v>
      </c>
      <c r="AY34" s="72">
        <v>0</v>
      </c>
      <c r="AZ34" s="72">
        <v>0</v>
      </c>
      <c r="BA34" s="72">
        <v>0</v>
      </c>
      <c r="BB34" s="71">
        <v>0</v>
      </c>
      <c r="BC34" s="72">
        <v>0</v>
      </c>
      <c r="BD34" s="72">
        <v>0</v>
      </c>
      <c r="BE34" s="102">
        <v>0</v>
      </c>
      <c r="BF34" s="72">
        <v>0</v>
      </c>
      <c r="BG34" s="72">
        <v>0</v>
      </c>
      <c r="BH34" s="72">
        <v>0</v>
      </c>
      <c r="BI34" s="72">
        <v>0</v>
      </c>
      <c r="BJ34" s="71">
        <v>0</v>
      </c>
      <c r="BK34" s="72">
        <v>0</v>
      </c>
      <c r="BL34" s="72">
        <v>0</v>
      </c>
      <c r="BM34" s="102">
        <v>0</v>
      </c>
      <c r="BN34" s="72">
        <v>0</v>
      </c>
      <c r="BO34" s="72">
        <v>0</v>
      </c>
      <c r="BP34" s="72">
        <v>0</v>
      </c>
      <c r="BQ34" s="72">
        <v>0</v>
      </c>
      <c r="BR34" s="71">
        <v>0</v>
      </c>
      <c r="BS34" s="72">
        <v>0</v>
      </c>
      <c r="BT34" s="72">
        <v>0</v>
      </c>
      <c r="BU34" s="102">
        <v>0</v>
      </c>
      <c r="BV34" s="72">
        <v>0</v>
      </c>
      <c r="BW34" s="72">
        <v>0</v>
      </c>
      <c r="BX34" s="72">
        <v>0</v>
      </c>
      <c r="BY34" s="72">
        <v>0</v>
      </c>
      <c r="BZ34" s="71">
        <v>0</v>
      </c>
      <c r="CA34" s="72">
        <v>0</v>
      </c>
      <c r="CB34" s="72">
        <v>0</v>
      </c>
      <c r="CC34" s="102">
        <v>0</v>
      </c>
      <c r="CD34" s="72">
        <v>0</v>
      </c>
      <c r="CE34" s="72">
        <v>0</v>
      </c>
      <c r="CF34" s="72">
        <v>0</v>
      </c>
      <c r="CG34" s="72">
        <v>0</v>
      </c>
      <c r="CH34" s="71">
        <v>0</v>
      </c>
      <c r="CI34" s="72">
        <v>0</v>
      </c>
      <c r="CJ34" s="72">
        <v>0</v>
      </c>
      <c r="CK34" s="102">
        <v>0</v>
      </c>
      <c r="CL34" s="72">
        <v>0</v>
      </c>
      <c r="CM34" s="72">
        <v>0</v>
      </c>
      <c r="CN34" s="72">
        <v>0</v>
      </c>
      <c r="CO34" s="72">
        <v>0</v>
      </c>
      <c r="CP34" s="71">
        <v>0</v>
      </c>
      <c r="CQ34" s="72">
        <v>0</v>
      </c>
      <c r="CR34" s="72">
        <v>0</v>
      </c>
      <c r="CS34" s="102">
        <v>0</v>
      </c>
      <c r="CT34" s="72">
        <v>0</v>
      </c>
      <c r="CU34" s="72">
        <v>0</v>
      </c>
      <c r="CV34" s="72">
        <v>0</v>
      </c>
      <c r="CW34" s="72">
        <v>0</v>
      </c>
      <c r="CX34" s="71">
        <v>0</v>
      </c>
      <c r="CY34" s="72">
        <v>0</v>
      </c>
      <c r="CZ34" s="72">
        <v>0</v>
      </c>
      <c r="DA34" s="102">
        <v>0</v>
      </c>
      <c r="DB34" s="72">
        <v>24</v>
      </c>
      <c r="DC34" s="72">
        <v>0</v>
      </c>
      <c r="DD34" s="72">
        <v>0</v>
      </c>
      <c r="DE34" s="72">
        <v>0</v>
      </c>
      <c r="DF34" s="71">
        <v>0</v>
      </c>
      <c r="DG34" s="72">
        <v>0</v>
      </c>
      <c r="DH34" s="72">
        <v>0</v>
      </c>
      <c r="DI34" s="102">
        <v>0</v>
      </c>
      <c r="DJ34" s="72">
        <v>0</v>
      </c>
      <c r="DK34" s="72">
        <v>0</v>
      </c>
      <c r="DL34" s="72">
        <v>0</v>
      </c>
      <c r="DM34" s="72">
        <v>0</v>
      </c>
      <c r="DN34" s="71">
        <v>0</v>
      </c>
      <c r="DO34" s="72">
        <v>0</v>
      </c>
      <c r="DP34" s="72">
        <v>0</v>
      </c>
      <c r="DQ34" s="102">
        <v>0</v>
      </c>
      <c r="DR34" s="72">
        <v>0</v>
      </c>
      <c r="DS34" s="72">
        <v>0</v>
      </c>
      <c r="DT34" s="72">
        <v>0</v>
      </c>
      <c r="DU34" s="72">
        <v>0</v>
      </c>
      <c r="DV34" s="71">
        <v>0</v>
      </c>
      <c r="DW34" s="72">
        <v>0</v>
      </c>
      <c r="DX34" s="72">
        <v>0</v>
      </c>
      <c r="DY34" s="102">
        <v>0</v>
      </c>
      <c r="DZ34" s="72">
        <v>0</v>
      </c>
      <c r="EA34" s="72">
        <v>0</v>
      </c>
      <c r="EB34" s="72">
        <v>0</v>
      </c>
      <c r="EC34" s="72">
        <v>0</v>
      </c>
      <c r="ED34" s="71">
        <v>0</v>
      </c>
      <c r="EE34" s="72">
        <v>0</v>
      </c>
      <c r="EF34" s="72">
        <v>0</v>
      </c>
      <c r="EG34" s="102">
        <v>0</v>
      </c>
      <c r="EH34" s="72">
        <v>43</v>
      </c>
      <c r="EI34" s="72">
        <v>43</v>
      </c>
      <c r="EJ34" s="72">
        <v>0</v>
      </c>
      <c r="EK34" s="72">
        <v>0</v>
      </c>
      <c r="EL34" s="102">
        <v>0</v>
      </c>
      <c r="EM34" s="72"/>
      <c r="EN34" s="80">
        <v>100</v>
      </c>
      <c r="EO34" s="80">
        <v>0</v>
      </c>
      <c r="EP34" s="80">
        <v>0</v>
      </c>
      <c r="EQ34" s="88">
        <v>0</v>
      </c>
      <c r="ER34" s="72">
        <v>43</v>
      </c>
      <c r="ES34" s="87">
        <v>25.842696629213481</v>
      </c>
      <c r="ET34" s="80">
        <v>7.1161048689138573</v>
      </c>
      <c r="EU34" s="88">
        <v>67.041198501872657</v>
      </c>
      <c r="EV34" s="72" t="s">
        <v>15</v>
      </c>
      <c r="EW34" s="72">
        <v>19</v>
      </c>
      <c r="EX34" s="72">
        <v>24</v>
      </c>
      <c r="EY34" s="72">
        <v>0</v>
      </c>
      <c r="EZ34" s="72">
        <v>43</v>
      </c>
      <c r="FA34" s="87">
        <v>44.186046511627907</v>
      </c>
      <c r="FB34" s="80">
        <v>55.813953488372093</v>
      </c>
      <c r="FC34" s="88">
        <v>0</v>
      </c>
    </row>
    <row r="35" spans="1:159" x14ac:dyDescent="0.3">
      <c r="EN35" s="55"/>
      <c r="EO35" s="55"/>
      <c r="EP35" s="55"/>
      <c r="EQ35" s="55"/>
      <c r="ES35" s="55"/>
      <c r="ET35" s="55"/>
      <c r="EU35" s="55"/>
    </row>
    <row r="36" spans="1:159" x14ac:dyDescent="0.3">
      <c r="H36" s="7" t="s">
        <v>21</v>
      </c>
      <c r="P36" s="7" t="s">
        <v>291</v>
      </c>
      <c r="Y36" s="55"/>
      <c r="Z36" s="55"/>
      <c r="AA36" s="55"/>
      <c r="AB36" s="7" t="s">
        <v>161</v>
      </c>
    </row>
    <row r="37" spans="1:159" x14ac:dyDescent="0.3">
      <c r="H37" s="7" t="s">
        <v>20</v>
      </c>
      <c r="P37" s="7" t="s">
        <v>292</v>
      </c>
      <c r="Y37" s="55"/>
      <c r="Z37" s="55"/>
      <c r="AA37" s="55"/>
    </row>
    <row r="38" spans="1:159" x14ac:dyDescent="0.3">
      <c r="H38" s="7" t="s">
        <v>22</v>
      </c>
      <c r="P38" s="7" t="s">
        <v>130</v>
      </c>
    </row>
    <row r="39" spans="1:159" x14ac:dyDescent="0.3">
      <c r="H39" s="7" t="s">
        <v>288</v>
      </c>
      <c r="P39" s="7" t="s">
        <v>131</v>
      </c>
    </row>
    <row r="40" spans="1:159" x14ac:dyDescent="0.3">
      <c r="H40" s="7" t="s">
        <v>289</v>
      </c>
      <c r="P40" s="7" t="s">
        <v>132</v>
      </c>
    </row>
    <row r="41" spans="1:159" x14ac:dyDescent="0.3">
      <c r="H41" s="7" t="s">
        <v>290</v>
      </c>
      <c r="P41" s="7" t="s">
        <v>163</v>
      </c>
    </row>
  </sheetData>
  <phoneticPr fontId="3" type="noConversion"/>
  <pageMargins left="0.75" right="0.75" top="1" bottom="1" header="0.5" footer="0.5"/>
  <pageSetup paperSize="122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66"/>
  <sheetViews>
    <sheetView workbookViewId="0">
      <selection activeCell="EV43" sqref="EV43"/>
    </sheetView>
  </sheetViews>
  <sheetFormatPr defaultColWidth="11.19921875" defaultRowHeight="11.4" x14ac:dyDescent="0.3"/>
  <cols>
    <col min="1" max="1" width="7.5" style="7" customWidth="1"/>
    <col min="2" max="2" width="6.8984375" style="7" bestFit="1" customWidth="1"/>
    <col min="3" max="3" width="7.09765625" style="7" customWidth="1"/>
    <col min="4" max="4" width="8.296875" style="7" customWidth="1"/>
    <col min="5" max="5" width="2.296875" style="7" hidden="1" customWidth="1"/>
    <col min="6" max="6" width="10.796875" style="7" hidden="1" customWidth="1"/>
    <col min="7" max="7" width="12.796875" style="7" customWidth="1"/>
    <col min="8" max="9" width="3.796875" style="7" customWidth="1"/>
    <col min="10" max="10" width="4.69921875" style="7" customWidth="1"/>
    <col min="11" max="11" width="4.5" style="7" customWidth="1"/>
    <col min="12" max="18" width="3.796875" style="7" customWidth="1"/>
    <col min="19" max="19" width="5.09765625" style="7" customWidth="1"/>
    <col min="20" max="20" width="6" style="7" customWidth="1"/>
    <col min="21" max="23" width="3.796875" style="7" customWidth="1"/>
    <col min="24" max="24" width="4.796875" style="7" customWidth="1"/>
    <col min="25" max="27" width="4" style="7" customWidth="1"/>
    <col min="28" max="114" width="3.796875" style="7" customWidth="1"/>
    <col min="115" max="115" width="4.5" style="7" customWidth="1"/>
    <col min="116" max="137" width="3.796875" style="7" customWidth="1"/>
    <col min="138" max="138" width="5.09765625" style="7" customWidth="1"/>
    <col min="139" max="142" width="3.796875" style="7" customWidth="1"/>
    <col min="143" max="143" width="4.19921875" style="7" customWidth="1"/>
    <col min="144" max="150" width="4.09765625" style="7" customWidth="1"/>
    <col min="151" max="151" width="5.19921875" style="7" customWidth="1"/>
    <col min="152" max="152" width="8" style="7" customWidth="1"/>
    <col min="153" max="153" width="7.3984375" style="7" customWidth="1"/>
    <col min="154" max="154" width="9" style="7" customWidth="1"/>
    <col min="155" max="155" width="6.8984375" style="7" customWidth="1"/>
    <col min="156" max="156" width="4.3984375" style="7" customWidth="1"/>
    <col min="157" max="157" width="4.8984375" style="7" customWidth="1"/>
    <col min="158" max="158" width="5.296875" style="7" customWidth="1"/>
    <col min="159" max="159" width="5.8984375" style="7" customWidth="1"/>
    <col min="160" max="16384" width="11.19921875" style="7"/>
  </cols>
  <sheetData>
    <row r="1" spans="1:159" x14ac:dyDescent="0.3">
      <c r="A1" s="56" t="s">
        <v>272</v>
      </c>
      <c r="B1" s="57"/>
      <c r="C1" s="58"/>
      <c r="D1" s="58" t="s">
        <v>270</v>
      </c>
      <c r="E1" s="58"/>
      <c r="G1" s="58"/>
      <c r="H1" s="57" t="s">
        <v>19</v>
      </c>
      <c r="I1" s="58"/>
      <c r="J1" s="59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9"/>
      <c r="Y1" s="41"/>
      <c r="Z1" s="41"/>
      <c r="AA1" s="60"/>
    </row>
    <row r="2" spans="1:159" x14ac:dyDescent="0.3">
      <c r="B2" s="61"/>
      <c r="H2" s="57" t="s">
        <v>35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9" t="s">
        <v>376</v>
      </c>
      <c r="T2" s="57" t="s">
        <v>377</v>
      </c>
      <c r="U2" s="58"/>
      <c r="V2" s="58"/>
      <c r="W2" s="58"/>
      <c r="X2" s="59" t="s">
        <v>378</v>
      </c>
      <c r="Y2" s="190" t="s">
        <v>379</v>
      </c>
      <c r="Z2" s="190"/>
      <c r="AA2" s="191"/>
      <c r="AB2" s="7" t="s">
        <v>380</v>
      </c>
      <c r="EH2" s="57" t="s">
        <v>381</v>
      </c>
      <c r="EI2" s="58"/>
      <c r="EJ2" s="58"/>
      <c r="EK2" s="58"/>
      <c r="EL2" s="58"/>
      <c r="EM2" s="59"/>
      <c r="EN2" s="67" t="s">
        <v>382</v>
      </c>
      <c r="EO2" s="67"/>
      <c r="EP2" s="67"/>
      <c r="EQ2" s="67"/>
      <c r="ER2" s="192"/>
      <c r="ES2" s="100" t="s">
        <v>383</v>
      </c>
      <c r="ET2" s="100" t="s">
        <v>384</v>
      </c>
      <c r="EU2" s="141" t="s">
        <v>385</v>
      </c>
      <c r="EW2" s="136" t="s">
        <v>386</v>
      </c>
      <c r="EX2" s="58"/>
      <c r="EY2" s="58"/>
      <c r="EZ2" s="58" t="s">
        <v>387</v>
      </c>
      <c r="FA2" s="193"/>
      <c r="FB2" s="193"/>
      <c r="FC2" s="194"/>
    </row>
    <row r="3" spans="1:159" x14ac:dyDescent="0.3">
      <c r="A3" s="56" t="s">
        <v>31</v>
      </c>
      <c r="B3" s="61"/>
      <c r="H3" s="71"/>
      <c r="I3" s="72"/>
      <c r="J3" s="72"/>
      <c r="K3" s="72"/>
      <c r="L3" s="72"/>
      <c r="M3" s="72"/>
      <c r="N3" s="72"/>
      <c r="O3" s="72"/>
      <c r="P3" s="72"/>
      <c r="Q3" s="72"/>
      <c r="R3" s="72"/>
      <c r="S3" s="102"/>
      <c r="T3" s="71"/>
      <c r="U3" s="72"/>
      <c r="V3" s="72"/>
      <c r="W3" s="72"/>
      <c r="X3" s="102"/>
      <c r="Y3" s="195"/>
      <c r="Z3" s="195"/>
      <c r="AA3" s="114"/>
      <c r="AB3" s="57" t="s">
        <v>388</v>
      </c>
      <c r="AC3" s="58"/>
      <c r="AD3" s="58"/>
      <c r="AE3" s="58"/>
      <c r="AF3" s="139" t="s">
        <v>389</v>
      </c>
      <c r="AG3" s="57" t="s">
        <v>390</v>
      </c>
      <c r="AH3" s="58"/>
      <c r="AI3" s="58"/>
      <c r="AJ3" s="58"/>
      <c r="AK3" s="139" t="s">
        <v>389</v>
      </c>
      <c r="AL3" s="74" t="s">
        <v>391</v>
      </c>
      <c r="AM3" s="75"/>
      <c r="AN3" s="75"/>
      <c r="AO3" s="75"/>
      <c r="AP3" s="74" t="s">
        <v>392</v>
      </c>
      <c r="AQ3" s="75"/>
      <c r="AR3" s="75"/>
      <c r="AS3" s="78"/>
      <c r="AT3" s="75" t="s">
        <v>393</v>
      </c>
      <c r="AU3" s="75"/>
      <c r="AV3" s="75"/>
      <c r="AW3" s="75"/>
      <c r="AX3" s="74" t="s">
        <v>394</v>
      </c>
      <c r="AY3" s="75"/>
      <c r="AZ3" s="75"/>
      <c r="BA3" s="78"/>
      <c r="BB3" s="75" t="s">
        <v>311</v>
      </c>
      <c r="BC3" s="75"/>
      <c r="BD3" s="75"/>
      <c r="BE3" s="75"/>
      <c r="BF3" s="74" t="s">
        <v>395</v>
      </c>
      <c r="BG3" s="75"/>
      <c r="BH3" s="75"/>
      <c r="BI3" s="78"/>
      <c r="BJ3" s="75" t="s">
        <v>396</v>
      </c>
      <c r="BK3" s="75"/>
      <c r="BL3" s="75"/>
      <c r="BM3" s="75"/>
      <c r="BN3" s="74" t="s">
        <v>397</v>
      </c>
      <c r="BO3" s="75"/>
      <c r="BP3" s="75"/>
      <c r="BQ3" s="78"/>
      <c r="BR3" s="75" t="s">
        <v>398</v>
      </c>
      <c r="BS3" s="75"/>
      <c r="BT3" s="75"/>
      <c r="BU3" s="75"/>
      <c r="BV3" s="57" t="s">
        <v>399</v>
      </c>
      <c r="BW3" s="58"/>
      <c r="BX3" s="58"/>
      <c r="BY3" s="59"/>
      <c r="BZ3" s="74" t="s">
        <v>400</v>
      </c>
      <c r="CA3" s="75"/>
      <c r="CB3" s="75"/>
      <c r="CC3" s="75"/>
      <c r="CD3" s="74" t="s">
        <v>401</v>
      </c>
      <c r="CE3" s="75"/>
      <c r="CF3" s="75"/>
      <c r="CG3" s="78"/>
      <c r="CH3" s="75" t="s">
        <v>402</v>
      </c>
      <c r="CI3" s="75"/>
      <c r="CJ3" s="75"/>
      <c r="CK3" s="75"/>
      <c r="CL3" s="74" t="s">
        <v>403</v>
      </c>
      <c r="CM3" s="75"/>
      <c r="CN3" s="75"/>
      <c r="CO3" s="78"/>
      <c r="CP3" s="75" t="s">
        <v>404</v>
      </c>
      <c r="CQ3" s="75"/>
      <c r="CR3" s="75"/>
      <c r="CS3" s="75"/>
      <c r="CT3" s="74" t="s">
        <v>405</v>
      </c>
      <c r="CU3" s="75"/>
      <c r="CV3" s="75"/>
      <c r="CW3" s="78"/>
      <c r="CX3" s="75" t="s">
        <v>406</v>
      </c>
      <c r="CY3" s="75"/>
      <c r="CZ3" s="75"/>
      <c r="DA3" s="75"/>
      <c r="DB3" s="74" t="s">
        <v>407</v>
      </c>
      <c r="DC3" s="75"/>
      <c r="DD3" s="75"/>
      <c r="DE3" s="78"/>
      <c r="DF3" s="75" t="s">
        <v>408</v>
      </c>
      <c r="DG3" s="75"/>
      <c r="DH3" s="75"/>
      <c r="DI3" s="75"/>
      <c r="DJ3" s="74" t="s">
        <v>409</v>
      </c>
      <c r="DK3" s="75"/>
      <c r="DL3" s="75"/>
      <c r="DM3" s="78"/>
      <c r="DN3" s="75" t="s">
        <v>410</v>
      </c>
      <c r="DO3" s="75"/>
      <c r="DP3" s="75"/>
      <c r="DQ3" s="75"/>
      <c r="DR3" s="74" t="s">
        <v>411</v>
      </c>
      <c r="DS3" s="75"/>
      <c r="DT3" s="75"/>
      <c r="DU3" s="78"/>
      <c r="DV3" s="75" t="s">
        <v>412</v>
      </c>
      <c r="DW3" s="75"/>
      <c r="DX3" s="75"/>
      <c r="DY3" s="75"/>
      <c r="DZ3" s="74" t="s">
        <v>139</v>
      </c>
      <c r="EA3" s="75"/>
      <c r="EB3" s="75"/>
      <c r="EC3" s="78"/>
      <c r="ED3" s="75" t="s">
        <v>140</v>
      </c>
      <c r="EE3" s="75"/>
      <c r="EF3" s="75"/>
      <c r="EG3" s="75"/>
      <c r="EH3" s="19"/>
      <c r="EI3" s="18" t="s">
        <v>410</v>
      </c>
      <c r="EJ3" s="18" t="s">
        <v>141</v>
      </c>
      <c r="EK3" s="18" t="s">
        <v>311</v>
      </c>
      <c r="EL3" s="18" t="s">
        <v>142</v>
      </c>
      <c r="EM3" s="20"/>
      <c r="EN3" s="81" t="s">
        <v>143</v>
      </c>
      <c r="EO3" s="81" t="s">
        <v>144</v>
      </c>
      <c r="EP3" s="81" t="s">
        <v>145</v>
      </c>
      <c r="EQ3" s="81" t="s">
        <v>294</v>
      </c>
      <c r="ER3" s="196"/>
      <c r="ES3" s="100" t="s">
        <v>146</v>
      </c>
      <c r="ET3" s="100" t="s">
        <v>146</v>
      </c>
      <c r="EU3" s="141" t="s">
        <v>146</v>
      </c>
      <c r="EW3" s="173" t="s">
        <v>147</v>
      </c>
      <c r="EX3" s="86" t="s">
        <v>148</v>
      </c>
      <c r="EY3" s="86" t="s">
        <v>149</v>
      </c>
      <c r="EZ3" s="86" t="s">
        <v>150</v>
      </c>
      <c r="FA3" s="80" t="s">
        <v>151</v>
      </c>
      <c r="FB3" s="80" t="s">
        <v>152</v>
      </c>
      <c r="FC3" s="88" t="s">
        <v>153</v>
      </c>
    </row>
    <row r="4" spans="1:159" x14ac:dyDescent="0.3">
      <c r="A4" s="197" t="s">
        <v>32</v>
      </c>
      <c r="B4" s="137"/>
      <c r="C4" s="58"/>
      <c r="D4" s="58"/>
      <c r="E4" s="58"/>
      <c r="F4" s="58"/>
      <c r="G4" s="58" t="s">
        <v>155</v>
      </c>
      <c r="H4" s="57" t="s">
        <v>383</v>
      </c>
      <c r="I4" s="58" t="s">
        <v>384</v>
      </c>
      <c r="J4" s="58" t="s">
        <v>385</v>
      </c>
      <c r="K4" s="57" t="s">
        <v>156</v>
      </c>
      <c r="L4" s="58" t="s">
        <v>497</v>
      </c>
      <c r="M4" s="58" t="s">
        <v>498</v>
      </c>
      <c r="N4" s="59" t="s">
        <v>503</v>
      </c>
      <c r="O4" s="58" t="s">
        <v>499</v>
      </c>
      <c r="P4" s="58" t="s">
        <v>500</v>
      </c>
      <c r="Q4" s="58" t="s">
        <v>501</v>
      </c>
      <c r="R4" s="58" t="s">
        <v>502</v>
      </c>
      <c r="S4" s="146" t="s">
        <v>504</v>
      </c>
      <c r="T4" s="58" t="s">
        <v>505</v>
      </c>
      <c r="U4" s="58" t="s">
        <v>506</v>
      </c>
      <c r="V4" s="58" t="s">
        <v>507</v>
      </c>
      <c r="W4" s="58" t="s">
        <v>299</v>
      </c>
      <c r="X4" s="58"/>
      <c r="Y4" s="70" t="s">
        <v>404</v>
      </c>
      <c r="Z4" s="67" t="s">
        <v>394</v>
      </c>
      <c r="AA4" s="67" t="s">
        <v>399</v>
      </c>
      <c r="AB4" s="136" t="s">
        <v>508</v>
      </c>
      <c r="AC4" s="137" t="s">
        <v>509</v>
      </c>
      <c r="AD4" s="137" t="s">
        <v>510</v>
      </c>
      <c r="AE4" s="137" t="s">
        <v>273</v>
      </c>
      <c r="AF4" s="198" t="s">
        <v>274</v>
      </c>
      <c r="AG4" s="136" t="s">
        <v>508</v>
      </c>
      <c r="AH4" s="137" t="s">
        <v>509</v>
      </c>
      <c r="AI4" s="137" t="s">
        <v>510</v>
      </c>
      <c r="AJ4" s="137" t="s">
        <v>273</v>
      </c>
      <c r="AK4" s="145" t="s">
        <v>274</v>
      </c>
      <c r="AL4" s="137" t="s">
        <v>508</v>
      </c>
      <c r="AM4" s="137" t="s">
        <v>509</v>
      </c>
      <c r="AN4" s="137" t="s">
        <v>510</v>
      </c>
      <c r="AO4" s="137" t="s">
        <v>273</v>
      </c>
      <c r="AP4" s="136" t="s">
        <v>508</v>
      </c>
      <c r="AQ4" s="137" t="s">
        <v>509</v>
      </c>
      <c r="AR4" s="137" t="s">
        <v>510</v>
      </c>
      <c r="AS4" s="97" t="s">
        <v>273</v>
      </c>
      <c r="AT4" s="137" t="s">
        <v>508</v>
      </c>
      <c r="AU4" s="137" t="s">
        <v>509</v>
      </c>
      <c r="AV4" s="137" t="s">
        <v>510</v>
      </c>
      <c r="AW4" s="137" t="s">
        <v>273</v>
      </c>
      <c r="AX4" s="136" t="s">
        <v>508</v>
      </c>
      <c r="AY4" s="137" t="s">
        <v>509</v>
      </c>
      <c r="AZ4" s="137" t="s">
        <v>510</v>
      </c>
      <c r="BA4" s="97" t="s">
        <v>273</v>
      </c>
      <c r="BB4" s="137" t="s">
        <v>508</v>
      </c>
      <c r="BC4" s="137" t="s">
        <v>509</v>
      </c>
      <c r="BD4" s="137" t="s">
        <v>510</v>
      </c>
      <c r="BE4" s="137" t="s">
        <v>273</v>
      </c>
      <c r="BF4" s="136" t="s">
        <v>508</v>
      </c>
      <c r="BG4" s="137" t="s">
        <v>509</v>
      </c>
      <c r="BH4" s="137" t="s">
        <v>510</v>
      </c>
      <c r="BI4" s="97" t="s">
        <v>273</v>
      </c>
      <c r="BJ4" s="137" t="s">
        <v>508</v>
      </c>
      <c r="BK4" s="137" t="s">
        <v>509</v>
      </c>
      <c r="BL4" s="137" t="s">
        <v>510</v>
      </c>
      <c r="BM4" s="137" t="s">
        <v>273</v>
      </c>
      <c r="BN4" s="136" t="s">
        <v>508</v>
      </c>
      <c r="BO4" s="137" t="s">
        <v>509</v>
      </c>
      <c r="BP4" s="137" t="s">
        <v>510</v>
      </c>
      <c r="BQ4" s="97" t="s">
        <v>273</v>
      </c>
      <c r="BR4" s="137" t="s">
        <v>508</v>
      </c>
      <c r="BS4" s="137" t="s">
        <v>509</v>
      </c>
      <c r="BT4" s="137" t="s">
        <v>510</v>
      </c>
      <c r="BU4" s="137" t="s">
        <v>273</v>
      </c>
      <c r="BV4" s="136" t="s">
        <v>508</v>
      </c>
      <c r="BW4" s="137" t="s">
        <v>509</v>
      </c>
      <c r="BX4" s="137" t="s">
        <v>510</v>
      </c>
      <c r="BY4" s="97" t="s">
        <v>273</v>
      </c>
      <c r="BZ4" s="137" t="s">
        <v>508</v>
      </c>
      <c r="CA4" s="137" t="s">
        <v>509</v>
      </c>
      <c r="CB4" s="137" t="s">
        <v>510</v>
      </c>
      <c r="CC4" s="137" t="s">
        <v>273</v>
      </c>
      <c r="CD4" s="136" t="s">
        <v>508</v>
      </c>
      <c r="CE4" s="137" t="s">
        <v>509</v>
      </c>
      <c r="CF4" s="137" t="s">
        <v>510</v>
      </c>
      <c r="CG4" s="97" t="s">
        <v>273</v>
      </c>
      <c r="CH4" s="137" t="s">
        <v>508</v>
      </c>
      <c r="CI4" s="137" t="s">
        <v>509</v>
      </c>
      <c r="CJ4" s="137" t="s">
        <v>510</v>
      </c>
      <c r="CK4" s="137" t="s">
        <v>273</v>
      </c>
      <c r="CL4" s="136" t="s">
        <v>508</v>
      </c>
      <c r="CM4" s="137" t="s">
        <v>509</v>
      </c>
      <c r="CN4" s="137" t="s">
        <v>510</v>
      </c>
      <c r="CO4" s="97" t="s">
        <v>273</v>
      </c>
      <c r="CP4" s="137" t="s">
        <v>508</v>
      </c>
      <c r="CQ4" s="137" t="s">
        <v>509</v>
      </c>
      <c r="CR4" s="137" t="s">
        <v>510</v>
      </c>
      <c r="CS4" s="137" t="s">
        <v>273</v>
      </c>
      <c r="CT4" s="136" t="s">
        <v>508</v>
      </c>
      <c r="CU4" s="137" t="s">
        <v>509</v>
      </c>
      <c r="CV4" s="137" t="s">
        <v>510</v>
      </c>
      <c r="CW4" s="97" t="s">
        <v>273</v>
      </c>
      <c r="CX4" s="137" t="s">
        <v>508</v>
      </c>
      <c r="CY4" s="137" t="s">
        <v>509</v>
      </c>
      <c r="CZ4" s="137" t="s">
        <v>510</v>
      </c>
      <c r="DA4" s="137" t="s">
        <v>273</v>
      </c>
      <c r="DB4" s="136" t="s">
        <v>508</v>
      </c>
      <c r="DC4" s="137" t="s">
        <v>509</v>
      </c>
      <c r="DD4" s="137" t="s">
        <v>510</v>
      </c>
      <c r="DE4" s="97" t="s">
        <v>273</v>
      </c>
      <c r="DF4" s="137" t="s">
        <v>508</v>
      </c>
      <c r="DG4" s="137" t="s">
        <v>509</v>
      </c>
      <c r="DH4" s="137" t="s">
        <v>510</v>
      </c>
      <c r="DI4" s="137" t="s">
        <v>273</v>
      </c>
      <c r="DJ4" s="136" t="s">
        <v>508</v>
      </c>
      <c r="DK4" s="137" t="s">
        <v>509</v>
      </c>
      <c r="DL4" s="137" t="s">
        <v>510</v>
      </c>
      <c r="DM4" s="97" t="s">
        <v>273</v>
      </c>
      <c r="DN4" s="137" t="s">
        <v>508</v>
      </c>
      <c r="DO4" s="137" t="s">
        <v>509</v>
      </c>
      <c r="DP4" s="137" t="s">
        <v>510</v>
      </c>
      <c r="DQ4" s="137" t="s">
        <v>273</v>
      </c>
      <c r="DR4" s="136" t="s">
        <v>508</v>
      </c>
      <c r="DS4" s="137" t="s">
        <v>509</v>
      </c>
      <c r="DT4" s="137" t="s">
        <v>510</v>
      </c>
      <c r="DU4" s="97" t="s">
        <v>273</v>
      </c>
      <c r="DV4" s="137" t="s">
        <v>508</v>
      </c>
      <c r="DW4" s="137" t="s">
        <v>509</v>
      </c>
      <c r="DX4" s="137" t="s">
        <v>510</v>
      </c>
      <c r="DY4" s="137" t="s">
        <v>273</v>
      </c>
      <c r="DZ4" s="136" t="s">
        <v>508</v>
      </c>
      <c r="EA4" s="137" t="s">
        <v>509</v>
      </c>
      <c r="EB4" s="137" t="s">
        <v>510</v>
      </c>
      <c r="EC4" s="97" t="s">
        <v>273</v>
      </c>
      <c r="ED4" s="137" t="s">
        <v>508</v>
      </c>
      <c r="EE4" s="137" t="s">
        <v>509</v>
      </c>
      <c r="EF4" s="137" t="s">
        <v>510</v>
      </c>
      <c r="EG4" s="137" t="s">
        <v>273</v>
      </c>
      <c r="EH4" s="136"/>
      <c r="EI4" s="137"/>
      <c r="EJ4" s="137"/>
      <c r="EK4" s="137"/>
      <c r="EL4" s="137"/>
      <c r="EM4" s="97"/>
      <c r="EN4" s="67" t="s">
        <v>146</v>
      </c>
      <c r="EO4" s="67" t="s">
        <v>146</v>
      </c>
      <c r="EP4" s="67" t="s">
        <v>146</v>
      </c>
      <c r="EQ4" s="67" t="s">
        <v>146</v>
      </c>
      <c r="ER4" s="199"/>
      <c r="ES4" s="92"/>
      <c r="ET4" s="92"/>
      <c r="EU4" s="135"/>
      <c r="EV4" s="58" t="s">
        <v>135</v>
      </c>
      <c r="EW4" s="57" t="s">
        <v>275</v>
      </c>
      <c r="EX4" s="58" t="s">
        <v>276</v>
      </c>
      <c r="EY4" s="58" t="s">
        <v>206</v>
      </c>
      <c r="EZ4" s="59"/>
      <c r="FA4" s="67"/>
      <c r="FB4" s="67"/>
      <c r="FC4" s="68"/>
    </row>
    <row r="5" spans="1:159" x14ac:dyDescent="0.3">
      <c r="A5" s="148" t="s">
        <v>310</v>
      </c>
      <c r="B5" s="64">
        <v>0.7</v>
      </c>
      <c r="C5" s="18" t="s">
        <v>12</v>
      </c>
      <c r="D5" s="18" t="s">
        <v>210</v>
      </c>
      <c r="E5" s="18"/>
      <c r="F5" s="18"/>
      <c r="G5" s="18"/>
      <c r="H5" s="19">
        <v>1</v>
      </c>
      <c r="I5" s="18">
        <v>4</v>
      </c>
      <c r="J5" s="18">
        <v>4</v>
      </c>
      <c r="K5" s="19">
        <v>356</v>
      </c>
      <c r="L5" s="18">
        <v>33</v>
      </c>
      <c r="M5" s="18">
        <v>6</v>
      </c>
      <c r="N5" s="20">
        <v>26</v>
      </c>
      <c r="O5" s="18">
        <v>0</v>
      </c>
      <c r="P5" s="18">
        <v>0</v>
      </c>
      <c r="Q5" s="18">
        <v>0</v>
      </c>
      <c r="R5" s="18">
        <v>70</v>
      </c>
      <c r="S5" s="148">
        <v>500</v>
      </c>
      <c r="T5" s="18">
        <v>0</v>
      </c>
      <c r="U5" s="18">
        <v>6</v>
      </c>
      <c r="V5" s="18">
        <v>2</v>
      </c>
      <c r="W5" s="18">
        <v>0</v>
      </c>
      <c r="X5" s="18">
        <v>508</v>
      </c>
      <c r="Y5" s="101">
        <v>1.8</v>
      </c>
      <c r="Z5" s="81">
        <v>14</v>
      </c>
      <c r="AA5" s="81">
        <v>84.2</v>
      </c>
      <c r="AB5" s="19">
        <v>8</v>
      </c>
      <c r="AC5" s="18">
        <v>7</v>
      </c>
      <c r="AD5" s="18">
        <v>5</v>
      </c>
      <c r="AE5" s="18">
        <v>0</v>
      </c>
      <c r="AF5" s="94">
        <v>74</v>
      </c>
      <c r="AG5" s="19">
        <v>0</v>
      </c>
      <c r="AH5" s="18">
        <v>0</v>
      </c>
      <c r="AI5" s="18">
        <v>0</v>
      </c>
      <c r="AJ5" s="18">
        <v>0</v>
      </c>
      <c r="AK5" s="20">
        <v>0</v>
      </c>
      <c r="AL5" s="18">
        <v>0</v>
      </c>
      <c r="AM5" s="18">
        <v>0</v>
      </c>
      <c r="AN5" s="18">
        <v>0</v>
      </c>
      <c r="AO5" s="18">
        <v>0</v>
      </c>
      <c r="AP5" s="19">
        <v>0</v>
      </c>
      <c r="AQ5" s="18">
        <v>0</v>
      </c>
      <c r="AR5" s="18">
        <v>0</v>
      </c>
      <c r="AS5" s="20">
        <v>0</v>
      </c>
      <c r="AT5" s="18">
        <v>0</v>
      </c>
      <c r="AU5" s="18">
        <v>0</v>
      </c>
      <c r="AV5" s="18">
        <v>0</v>
      </c>
      <c r="AW5" s="18">
        <v>0</v>
      </c>
      <c r="AX5" s="19">
        <v>0</v>
      </c>
      <c r="AY5" s="18">
        <v>0</v>
      </c>
      <c r="AZ5" s="18">
        <v>0</v>
      </c>
      <c r="BA5" s="20">
        <v>0</v>
      </c>
      <c r="BB5" s="18">
        <v>0</v>
      </c>
      <c r="BC5" s="18">
        <v>0</v>
      </c>
      <c r="BD5" s="18">
        <v>0</v>
      </c>
      <c r="BE5" s="18">
        <v>0</v>
      </c>
      <c r="BF5" s="19">
        <v>0</v>
      </c>
      <c r="BG5" s="18">
        <v>0</v>
      </c>
      <c r="BH5" s="18">
        <v>0</v>
      </c>
      <c r="BI5" s="20">
        <v>0</v>
      </c>
      <c r="BJ5" s="18">
        <v>0</v>
      </c>
      <c r="BK5" s="18">
        <v>0</v>
      </c>
      <c r="BL5" s="18">
        <v>0</v>
      </c>
      <c r="BM5" s="18">
        <v>0</v>
      </c>
      <c r="BN5" s="19">
        <v>0</v>
      </c>
      <c r="BO5" s="18">
        <v>0</v>
      </c>
      <c r="BP5" s="18">
        <v>0</v>
      </c>
      <c r="BQ5" s="20">
        <v>0</v>
      </c>
      <c r="BR5" s="18">
        <v>0</v>
      </c>
      <c r="BS5" s="18">
        <v>0</v>
      </c>
      <c r="BT5" s="18">
        <v>0</v>
      </c>
      <c r="BU5" s="18">
        <v>0</v>
      </c>
      <c r="BV5" s="19">
        <v>0</v>
      </c>
      <c r="BW5" s="18">
        <v>0</v>
      </c>
      <c r="BX5" s="18">
        <v>0</v>
      </c>
      <c r="BY5" s="20">
        <v>0</v>
      </c>
      <c r="BZ5" s="18">
        <v>10</v>
      </c>
      <c r="CA5" s="18">
        <v>0</v>
      </c>
      <c r="CB5" s="18">
        <v>0</v>
      </c>
      <c r="CC5" s="18">
        <v>16</v>
      </c>
      <c r="CD5" s="19">
        <v>0</v>
      </c>
      <c r="CE5" s="18">
        <v>0</v>
      </c>
      <c r="CF5" s="18">
        <v>0</v>
      </c>
      <c r="CG5" s="20">
        <v>0</v>
      </c>
      <c r="CH5" s="18">
        <v>0</v>
      </c>
      <c r="CI5" s="18">
        <v>0</v>
      </c>
      <c r="CJ5" s="18">
        <v>0</v>
      </c>
      <c r="CK5" s="18">
        <v>0</v>
      </c>
      <c r="CL5" s="19">
        <v>0</v>
      </c>
      <c r="CM5" s="18">
        <v>0</v>
      </c>
      <c r="CN5" s="18">
        <v>0</v>
      </c>
      <c r="CO5" s="20">
        <v>0</v>
      </c>
      <c r="CP5" s="18">
        <v>0</v>
      </c>
      <c r="CQ5" s="18">
        <v>0</v>
      </c>
      <c r="CR5" s="18">
        <v>0</v>
      </c>
      <c r="CS5" s="18">
        <v>0</v>
      </c>
      <c r="CT5" s="19">
        <v>0</v>
      </c>
      <c r="CU5" s="18">
        <v>0</v>
      </c>
      <c r="CV5" s="18">
        <v>0</v>
      </c>
      <c r="CW5" s="20">
        <v>26</v>
      </c>
      <c r="CX5" s="18">
        <v>0</v>
      </c>
      <c r="CY5" s="18">
        <v>0</v>
      </c>
      <c r="CZ5" s="18">
        <v>0</v>
      </c>
      <c r="DA5" s="18">
        <v>1</v>
      </c>
      <c r="DB5" s="19">
        <v>0</v>
      </c>
      <c r="DC5" s="18">
        <v>0</v>
      </c>
      <c r="DD5" s="18">
        <v>0</v>
      </c>
      <c r="DE5" s="20">
        <v>0</v>
      </c>
      <c r="DF5" s="18">
        <v>0</v>
      </c>
      <c r="DG5" s="18">
        <v>0</v>
      </c>
      <c r="DH5" s="18">
        <v>0</v>
      </c>
      <c r="DI5" s="18">
        <v>0</v>
      </c>
      <c r="DJ5" s="19">
        <v>65</v>
      </c>
      <c r="DK5" s="18">
        <v>121</v>
      </c>
      <c r="DL5" s="18">
        <v>0</v>
      </c>
      <c r="DM5" s="20">
        <v>16</v>
      </c>
      <c r="DN5" s="18">
        <v>7</v>
      </c>
      <c r="DO5" s="18">
        <v>0</v>
      </c>
      <c r="DP5" s="18">
        <v>0</v>
      </c>
      <c r="DQ5" s="18">
        <v>0</v>
      </c>
      <c r="DR5" s="19">
        <v>0</v>
      </c>
      <c r="DS5" s="18">
        <v>0</v>
      </c>
      <c r="DT5" s="18">
        <v>0</v>
      </c>
      <c r="DU5" s="20">
        <v>0</v>
      </c>
      <c r="DV5" s="18">
        <v>0</v>
      </c>
      <c r="DW5" s="18">
        <v>0</v>
      </c>
      <c r="DX5" s="18">
        <v>0</v>
      </c>
      <c r="DY5" s="18">
        <v>0</v>
      </c>
      <c r="DZ5" s="19">
        <v>0</v>
      </c>
      <c r="EA5" s="18">
        <v>0</v>
      </c>
      <c r="EB5" s="18">
        <v>0</v>
      </c>
      <c r="EC5" s="20">
        <v>0</v>
      </c>
      <c r="ED5" s="18">
        <v>0</v>
      </c>
      <c r="EE5" s="18">
        <v>0</v>
      </c>
      <c r="EF5" s="18">
        <v>0</v>
      </c>
      <c r="EG5" s="18">
        <v>0</v>
      </c>
      <c r="EH5" s="19">
        <v>356</v>
      </c>
      <c r="EI5" s="18">
        <v>90</v>
      </c>
      <c r="EJ5" s="18">
        <v>128</v>
      </c>
      <c r="EK5" s="18">
        <v>5</v>
      </c>
      <c r="EL5" s="18">
        <v>133</v>
      </c>
      <c r="EM5" s="20"/>
      <c r="EN5" s="81">
        <v>31.914893617021278</v>
      </c>
      <c r="EO5" s="81">
        <v>45.390070921985817</v>
      </c>
      <c r="EP5" s="81">
        <v>1.7730496453900708</v>
      </c>
      <c r="EQ5" s="81">
        <v>20.921985815602838</v>
      </c>
      <c r="ER5" s="196">
        <v>356</v>
      </c>
      <c r="ES5" s="100">
        <v>11.111111111111111</v>
      </c>
      <c r="ET5" s="100">
        <v>44.444444444444443</v>
      </c>
      <c r="EU5" s="141">
        <v>44.444444444444443</v>
      </c>
      <c r="EV5" s="18" t="s">
        <v>310</v>
      </c>
      <c r="EW5" s="19">
        <v>94</v>
      </c>
      <c r="EX5" s="18">
        <v>53</v>
      </c>
      <c r="EY5" s="18">
        <v>209</v>
      </c>
      <c r="EZ5" s="20">
        <v>356</v>
      </c>
      <c r="FA5" s="81">
        <v>26.40449438202247</v>
      </c>
      <c r="FB5" s="81">
        <v>14.887640449438202</v>
      </c>
      <c r="FC5" s="82">
        <v>58.707865168539328</v>
      </c>
    </row>
    <row r="6" spans="1:159" x14ac:dyDescent="0.3">
      <c r="A6" s="148" t="s">
        <v>166</v>
      </c>
      <c r="B6" s="64">
        <v>97.5</v>
      </c>
      <c r="C6" s="18" t="s">
        <v>209</v>
      </c>
      <c r="D6" s="18"/>
      <c r="E6" s="18"/>
      <c r="F6" s="18"/>
      <c r="G6" s="18"/>
      <c r="H6" s="19">
        <v>15</v>
      </c>
      <c r="I6" s="18">
        <v>14</v>
      </c>
      <c r="J6" s="18">
        <v>82</v>
      </c>
      <c r="K6" s="19">
        <v>273</v>
      </c>
      <c r="L6" s="18">
        <v>0</v>
      </c>
      <c r="M6" s="18">
        <v>6</v>
      </c>
      <c r="N6" s="20">
        <v>63</v>
      </c>
      <c r="O6" s="18">
        <v>0</v>
      </c>
      <c r="P6" s="18">
        <v>0</v>
      </c>
      <c r="Q6" s="18">
        <v>0</v>
      </c>
      <c r="R6" s="18">
        <v>47</v>
      </c>
      <c r="S6" s="148">
        <v>500</v>
      </c>
      <c r="T6" s="18">
        <v>4</v>
      </c>
      <c r="U6" s="18">
        <v>20</v>
      </c>
      <c r="V6" s="18">
        <v>32</v>
      </c>
      <c r="W6" s="18">
        <v>0</v>
      </c>
      <c r="X6" s="18">
        <v>556</v>
      </c>
      <c r="Y6" s="101">
        <v>22.2</v>
      </c>
      <c r="Z6" s="81">
        <v>9.4</v>
      </c>
      <c r="AA6" s="81">
        <v>68.400000000000006</v>
      </c>
      <c r="AB6" s="19">
        <v>21</v>
      </c>
      <c r="AC6" s="18">
        <v>50</v>
      </c>
      <c r="AD6" s="18">
        <v>6</v>
      </c>
      <c r="AE6" s="18">
        <v>5</v>
      </c>
      <c r="AF6" s="20">
        <v>0</v>
      </c>
      <c r="AG6" s="19">
        <v>24</v>
      </c>
      <c r="AH6" s="18">
        <v>7</v>
      </c>
      <c r="AI6" s="18">
        <v>0</v>
      </c>
      <c r="AJ6" s="18">
        <v>0</v>
      </c>
      <c r="AK6" s="20">
        <v>0</v>
      </c>
      <c r="AL6" s="18">
        <v>0</v>
      </c>
      <c r="AM6" s="18">
        <v>0</v>
      </c>
      <c r="AN6" s="18">
        <v>0</v>
      </c>
      <c r="AO6" s="18">
        <v>0</v>
      </c>
      <c r="AP6" s="19">
        <v>1</v>
      </c>
      <c r="AQ6" s="18">
        <v>0</v>
      </c>
      <c r="AR6" s="18">
        <v>0</v>
      </c>
      <c r="AS6" s="20">
        <v>0</v>
      </c>
      <c r="AT6" s="18">
        <v>0</v>
      </c>
      <c r="AU6" s="18">
        <v>0</v>
      </c>
      <c r="AV6" s="18">
        <v>0</v>
      </c>
      <c r="AW6" s="18">
        <v>0</v>
      </c>
      <c r="AX6" s="19">
        <v>0</v>
      </c>
      <c r="AY6" s="18">
        <v>0</v>
      </c>
      <c r="AZ6" s="18">
        <v>0</v>
      </c>
      <c r="BA6" s="20">
        <v>0</v>
      </c>
      <c r="BB6" s="18">
        <v>0</v>
      </c>
      <c r="BC6" s="18">
        <v>0</v>
      </c>
      <c r="BD6" s="18">
        <v>0</v>
      </c>
      <c r="BE6" s="18">
        <v>0</v>
      </c>
      <c r="BF6" s="19">
        <v>0</v>
      </c>
      <c r="BG6" s="18">
        <v>0</v>
      </c>
      <c r="BH6" s="18">
        <v>0</v>
      </c>
      <c r="BI6" s="20">
        <v>0</v>
      </c>
      <c r="BJ6" s="18">
        <v>0</v>
      </c>
      <c r="BK6" s="18">
        <v>0</v>
      </c>
      <c r="BL6" s="18">
        <v>0</v>
      </c>
      <c r="BM6" s="18">
        <v>0</v>
      </c>
      <c r="BN6" s="19">
        <v>0</v>
      </c>
      <c r="BO6" s="18">
        <v>0</v>
      </c>
      <c r="BP6" s="18">
        <v>5</v>
      </c>
      <c r="BQ6" s="20">
        <v>0</v>
      </c>
      <c r="BR6" s="18">
        <v>0</v>
      </c>
      <c r="BS6" s="18">
        <v>0</v>
      </c>
      <c r="BT6" s="18">
        <v>0</v>
      </c>
      <c r="BU6" s="18">
        <v>0</v>
      </c>
      <c r="BV6" s="19">
        <v>0</v>
      </c>
      <c r="BW6" s="18">
        <v>0</v>
      </c>
      <c r="BX6" s="18">
        <v>0</v>
      </c>
      <c r="BY6" s="20">
        <v>0</v>
      </c>
      <c r="BZ6" s="18">
        <v>8</v>
      </c>
      <c r="CA6" s="18">
        <v>0</v>
      </c>
      <c r="CB6" s="18">
        <v>0</v>
      </c>
      <c r="CC6" s="18">
        <v>0</v>
      </c>
      <c r="CD6" s="19">
        <v>0</v>
      </c>
      <c r="CE6" s="18">
        <v>0</v>
      </c>
      <c r="CF6" s="18">
        <v>0</v>
      </c>
      <c r="CG6" s="20">
        <v>0</v>
      </c>
      <c r="CH6" s="18">
        <v>0</v>
      </c>
      <c r="CI6" s="18">
        <v>0</v>
      </c>
      <c r="CJ6" s="18">
        <v>0</v>
      </c>
      <c r="CK6" s="18">
        <v>0</v>
      </c>
      <c r="CL6" s="19">
        <v>0</v>
      </c>
      <c r="CM6" s="18">
        <v>0</v>
      </c>
      <c r="CN6" s="18">
        <v>0</v>
      </c>
      <c r="CO6" s="20">
        <v>0</v>
      </c>
      <c r="CP6" s="18">
        <v>0</v>
      </c>
      <c r="CQ6" s="18">
        <v>18</v>
      </c>
      <c r="CR6" s="18">
        <v>0</v>
      </c>
      <c r="CS6" s="18">
        <v>30</v>
      </c>
      <c r="CT6" s="19">
        <v>1</v>
      </c>
      <c r="CU6" s="18">
        <v>0</v>
      </c>
      <c r="CV6" s="18">
        <v>0</v>
      </c>
      <c r="CW6" s="20">
        <v>0</v>
      </c>
      <c r="CX6" s="18">
        <v>4</v>
      </c>
      <c r="CY6" s="18">
        <v>12</v>
      </c>
      <c r="CZ6" s="18">
        <v>0</v>
      </c>
      <c r="DA6" s="18">
        <v>0</v>
      </c>
      <c r="DB6" s="19">
        <v>0</v>
      </c>
      <c r="DC6" s="18">
        <v>4</v>
      </c>
      <c r="DD6" s="18">
        <v>0</v>
      </c>
      <c r="DE6" s="20">
        <v>0</v>
      </c>
      <c r="DF6" s="18">
        <v>1</v>
      </c>
      <c r="DG6" s="18">
        <v>0</v>
      </c>
      <c r="DH6" s="18">
        <v>0</v>
      </c>
      <c r="DI6" s="18">
        <v>17</v>
      </c>
      <c r="DJ6" s="19">
        <v>18</v>
      </c>
      <c r="DK6" s="18">
        <v>26</v>
      </c>
      <c r="DL6" s="18">
        <v>5</v>
      </c>
      <c r="DM6" s="20">
        <v>1</v>
      </c>
      <c r="DN6" s="18">
        <v>7</v>
      </c>
      <c r="DO6" s="18">
        <v>2</v>
      </c>
      <c r="DP6" s="18">
        <v>0</v>
      </c>
      <c r="DQ6" s="18">
        <v>0</v>
      </c>
      <c r="DR6" s="19">
        <v>0</v>
      </c>
      <c r="DS6" s="18">
        <v>0</v>
      </c>
      <c r="DT6" s="18">
        <v>0</v>
      </c>
      <c r="DU6" s="20">
        <v>0</v>
      </c>
      <c r="DV6" s="18">
        <v>0</v>
      </c>
      <c r="DW6" s="18">
        <v>0</v>
      </c>
      <c r="DX6" s="18">
        <v>0</v>
      </c>
      <c r="DY6" s="18">
        <v>0</v>
      </c>
      <c r="DZ6" s="19">
        <v>0</v>
      </c>
      <c r="EA6" s="18">
        <v>0</v>
      </c>
      <c r="EB6" s="18">
        <v>0</v>
      </c>
      <c r="EC6" s="20">
        <v>0</v>
      </c>
      <c r="ED6" s="18">
        <v>0</v>
      </c>
      <c r="EE6" s="18">
        <v>0</v>
      </c>
      <c r="EF6" s="18">
        <v>0</v>
      </c>
      <c r="EG6" s="18">
        <v>0</v>
      </c>
      <c r="EH6" s="19">
        <v>273</v>
      </c>
      <c r="EI6" s="18">
        <v>85</v>
      </c>
      <c r="EJ6" s="18">
        <v>119</v>
      </c>
      <c r="EK6" s="18">
        <v>16</v>
      </c>
      <c r="EL6" s="18">
        <v>53</v>
      </c>
      <c r="EM6" s="20"/>
      <c r="EN6" s="81">
        <v>31.135531135531135</v>
      </c>
      <c r="EO6" s="81">
        <v>43.589743589743591</v>
      </c>
      <c r="EP6" s="81">
        <v>5.8608058608058604</v>
      </c>
      <c r="EQ6" s="81">
        <v>19.413919413919412</v>
      </c>
      <c r="ER6" s="196">
        <v>273</v>
      </c>
      <c r="ES6" s="100">
        <v>13.513513513513514</v>
      </c>
      <c r="ET6" s="100">
        <v>12.612612612612613</v>
      </c>
      <c r="EU6" s="141">
        <v>73.873873873873876</v>
      </c>
      <c r="EV6" s="18" t="s">
        <v>166</v>
      </c>
      <c r="EW6" s="19">
        <v>119</v>
      </c>
      <c r="EX6" s="18">
        <v>77</v>
      </c>
      <c r="EY6" s="18">
        <v>77</v>
      </c>
      <c r="EZ6" s="20">
        <v>273</v>
      </c>
      <c r="FA6" s="81">
        <v>43.589743589743591</v>
      </c>
      <c r="FB6" s="81">
        <v>28.205128205128204</v>
      </c>
      <c r="FC6" s="82">
        <v>28.205128205128204</v>
      </c>
    </row>
    <row r="7" spans="1:159" x14ac:dyDescent="0.3">
      <c r="A7" s="148" t="s">
        <v>167</v>
      </c>
      <c r="B7" s="64">
        <v>87.5</v>
      </c>
      <c r="C7" s="18" t="s">
        <v>209</v>
      </c>
      <c r="D7" s="18"/>
      <c r="E7" s="18"/>
      <c r="F7" s="18"/>
      <c r="G7" s="18"/>
      <c r="H7" s="19">
        <v>2</v>
      </c>
      <c r="I7" s="18">
        <v>16</v>
      </c>
      <c r="J7" s="18">
        <v>24</v>
      </c>
      <c r="K7" s="19">
        <v>411</v>
      </c>
      <c r="L7" s="18">
        <v>46</v>
      </c>
      <c r="M7" s="18">
        <v>0</v>
      </c>
      <c r="N7" s="20">
        <v>0</v>
      </c>
      <c r="O7" s="18">
        <v>0</v>
      </c>
      <c r="P7" s="18">
        <v>0</v>
      </c>
      <c r="Q7" s="18">
        <v>0</v>
      </c>
      <c r="R7" s="18">
        <v>1</v>
      </c>
      <c r="S7" s="148">
        <v>500</v>
      </c>
      <c r="T7" s="18">
        <v>0</v>
      </c>
      <c r="U7" s="18">
        <v>1</v>
      </c>
      <c r="V7" s="18">
        <v>0</v>
      </c>
      <c r="W7" s="18">
        <v>0</v>
      </c>
      <c r="X7" s="18">
        <v>501</v>
      </c>
      <c r="Y7" s="101">
        <v>8.4</v>
      </c>
      <c r="Z7" s="81">
        <v>0.2</v>
      </c>
      <c r="AA7" s="81">
        <v>91.4</v>
      </c>
      <c r="AB7" s="19">
        <v>67</v>
      </c>
      <c r="AC7" s="18">
        <v>92</v>
      </c>
      <c r="AD7" s="18">
        <v>13</v>
      </c>
      <c r="AE7" s="18">
        <v>36</v>
      </c>
      <c r="AF7" s="20">
        <v>1</v>
      </c>
      <c r="AG7" s="19">
        <v>8</v>
      </c>
      <c r="AH7" s="18">
        <v>9</v>
      </c>
      <c r="AI7" s="18">
        <v>6</v>
      </c>
      <c r="AJ7" s="18">
        <v>0</v>
      </c>
      <c r="AK7" s="20">
        <v>0</v>
      </c>
      <c r="AL7" s="18">
        <v>0</v>
      </c>
      <c r="AM7" s="18">
        <v>0</v>
      </c>
      <c r="AN7" s="18">
        <v>0</v>
      </c>
      <c r="AO7" s="18">
        <v>0</v>
      </c>
      <c r="AP7" s="19">
        <v>0</v>
      </c>
      <c r="AQ7" s="18">
        <v>0</v>
      </c>
      <c r="AR7" s="18">
        <v>0</v>
      </c>
      <c r="AS7" s="20">
        <v>0</v>
      </c>
      <c r="AT7" s="18">
        <v>0</v>
      </c>
      <c r="AU7" s="18">
        <v>0</v>
      </c>
      <c r="AV7" s="18">
        <v>0</v>
      </c>
      <c r="AW7" s="18">
        <v>0</v>
      </c>
      <c r="AX7" s="19">
        <v>0</v>
      </c>
      <c r="AY7" s="18">
        <v>0</v>
      </c>
      <c r="AZ7" s="18">
        <v>0</v>
      </c>
      <c r="BA7" s="20">
        <v>0</v>
      </c>
      <c r="BB7" s="18">
        <v>0</v>
      </c>
      <c r="BC7" s="18">
        <v>0</v>
      </c>
      <c r="BD7" s="18">
        <v>0</v>
      </c>
      <c r="BE7" s="18">
        <v>0</v>
      </c>
      <c r="BF7" s="19">
        <v>0</v>
      </c>
      <c r="BG7" s="18">
        <v>0</v>
      </c>
      <c r="BH7" s="18">
        <v>0</v>
      </c>
      <c r="BI7" s="20">
        <v>0</v>
      </c>
      <c r="BJ7" s="18">
        <v>0</v>
      </c>
      <c r="BK7" s="18">
        <v>0</v>
      </c>
      <c r="BL7" s="18">
        <v>0</v>
      </c>
      <c r="BM7" s="18">
        <v>0</v>
      </c>
      <c r="BN7" s="19">
        <v>0</v>
      </c>
      <c r="BO7" s="18">
        <v>0</v>
      </c>
      <c r="BP7" s="18">
        <v>0</v>
      </c>
      <c r="BQ7" s="20">
        <v>0</v>
      </c>
      <c r="BR7" s="18">
        <v>0</v>
      </c>
      <c r="BS7" s="18">
        <v>0</v>
      </c>
      <c r="BT7" s="18">
        <v>0</v>
      </c>
      <c r="BU7" s="18">
        <v>0</v>
      </c>
      <c r="BV7" s="19">
        <v>0</v>
      </c>
      <c r="BW7" s="18">
        <v>0</v>
      </c>
      <c r="BX7" s="18">
        <v>0</v>
      </c>
      <c r="BY7" s="20">
        <v>0</v>
      </c>
      <c r="BZ7" s="18">
        <v>0</v>
      </c>
      <c r="CA7" s="18">
        <v>0</v>
      </c>
      <c r="CB7" s="18">
        <v>0</v>
      </c>
      <c r="CC7" s="18">
        <v>0</v>
      </c>
      <c r="CD7" s="19">
        <v>0</v>
      </c>
      <c r="CE7" s="18">
        <v>0</v>
      </c>
      <c r="CF7" s="18">
        <v>0</v>
      </c>
      <c r="CG7" s="20">
        <v>0</v>
      </c>
      <c r="CH7" s="18">
        <v>0</v>
      </c>
      <c r="CI7" s="18">
        <v>0</v>
      </c>
      <c r="CJ7" s="18">
        <v>0</v>
      </c>
      <c r="CK7" s="18">
        <v>0</v>
      </c>
      <c r="CL7" s="19">
        <v>0</v>
      </c>
      <c r="CM7" s="18">
        <v>0</v>
      </c>
      <c r="CN7" s="18">
        <v>0</v>
      </c>
      <c r="CO7" s="20">
        <v>0</v>
      </c>
      <c r="CP7" s="18">
        <v>0</v>
      </c>
      <c r="CQ7" s="18">
        <v>0</v>
      </c>
      <c r="CR7" s="18">
        <v>0</v>
      </c>
      <c r="CS7" s="18">
        <v>0</v>
      </c>
      <c r="CT7" s="19">
        <v>0</v>
      </c>
      <c r="CU7" s="18">
        <v>0</v>
      </c>
      <c r="CV7" s="18">
        <v>0</v>
      </c>
      <c r="CW7" s="20">
        <v>0</v>
      </c>
      <c r="CX7" s="18">
        <v>3</v>
      </c>
      <c r="CY7" s="18">
        <v>0</v>
      </c>
      <c r="CZ7" s="18">
        <v>100</v>
      </c>
      <c r="DA7" s="18">
        <v>17</v>
      </c>
      <c r="DB7" s="19">
        <v>0</v>
      </c>
      <c r="DC7" s="18">
        <v>0</v>
      </c>
      <c r="DD7" s="18">
        <v>0</v>
      </c>
      <c r="DE7" s="20">
        <v>0</v>
      </c>
      <c r="DF7" s="18">
        <v>0</v>
      </c>
      <c r="DG7" s="18">
        <v>8</v>
      </c>
      <c r="DH7" s="18">
        <v>0</v>
      </c>
      <c r="DI7" s="18">
        <v>0</v>
      </c>
      <c r="DJ7" s="19">
        <v>11</v>
      </c>
      <c r="DK7" s="18">
        <v>4</v>
      </c>
      <c r="DL7" s="18">
        <v>11</v>
      </c>
      <c r="DM7" s="20">
        <v>0</v>
      </c>
      <c r="DN7" s="18">
        <v>0</v>
      </c>
      <c r="DO7" s="18">
        <v>25</v>
      </c>
      <c r="DP7" s="18">
        <v>0</v>
      </c>
      <c r="DQ7" s="18">
        <v>0</v>
      </c>
      <c r="DR7" s="19">
        <v>0</v>
      </c>
      <c r="DS7" s="18">
        <v>0</v>
      </c>
      <c r="DT7" s="18">
        <v>0</v>
      </c>
      <c r="DU7" s="20">
        <v>0</v>
      </c>
      <c r="DV7" s="18">
        <v>0</v>
      </c>
      <c r="DW7" s="18">
        <v>0</v>
      </c>
      <c r="DX7" s="18">
        <v>0</v>
      </c>
      <c r="DY7" s="18">
        <v>0</v>
      </c>
      <c r="DZ7" s="19">
        <v>0</v>
      </c>
      <c r="EA7" s="18">
        <v>0</v>
      </c>
      <c r="EB7" s="18">
        <v>0</v>
      </c>
      <c r="EC7" s="20">
        <v>0</v>
      </c>
      <c r="ED7" s="18">
        <v>0</v>
      </c>
      <c r="EE7" s="18">
        <v>0</v>
      </c>
      <c r="EF7" s="18">
        <v>0</v>
      </c>
      <c r="EG7" s="18">
        <v>0</v>
      </c>
      <c r="EH7" s="19">
        <v>411</v>
      </c>
      <c r="EI7" s="18">
        <v>89</v>
      </c>
      <c r="EJ7" s="18">
        <v>138</v>
      </c>
      <c r="EK7" s="18">
        <v>130</v>
      </c>
      <c r="EL7" s="18">
        <v>54</v>
      </c>
      <c r="EM7" s="20"/>
      <c r="EN7" s="81">
        <v>21.707317073170731</v>
      </c>
      <c r="EO7" s="81">
        <v>33.658536585365852</v>
      </c>
      <c r="EP7" s="81">
        <v>31.707317073170731</v>
      </c>
      <c r="EQ7" s="81">
        <v>12.926829268292684</v>
      </c>
      <c r="ER7" s="196">
        <v>411</v>
      </c>
      <c r="ES7" s="100">
        <v>4.7619047619047619</v>
      </c>
      <c r="ET7" s="100">
        <v>38.095238095238095</v>
      </c>
      <c r="EU7" s="141">
        <v>57.142857142857146</v>
      </c>
      <c r="EV7" s="18" t="s">
        <v>167</v>
      </c>
      <c r="EW7" s="19">
        <v>232</v>
      </c>
      <c r="EX7" s="18">
        <v>120</v>
      </c>
      <c r="EY7" s="18">
        <v>59</v>
      </c>
      <c r="EZ7" s="20">
        <v>411</v>
      </c>
      <c r="FA7" s="81">
        <v>56.447688564476884</v>
      </c>
      <c r="FB7" s="81">
        <v>29.197080291970803</v>
      </c>
      <c r="FC7" s="82">
        <v>14.355231143552311</v>
      </c>
    </row>
    <row r="8" spans="1:159" x14ac:dyDescent="0.3">
      <c r="A8" s="148" t="s">
        <v>315</v>
      </c>
      <c r="B8" s="64"/>
      <c r="C8" s="18" t="s">
        <v>168</v>
      </c>
      <c r="D8" s="18"/>
      <c r="E8" s="18"/>
      <c r="F8" s="18"/>
      <c r="G8" s="18"/>
      <c r="H8" s="19">
        <v>1</v>
      </c>
      <c r="I8" s="18">
        <v>33</v>
      </c>
      <c r="J8" s="18">
        <v>89</v>
      </c>
      <c r="K8" s="19">
        <v>360</v>
      </c>
      <c r="L8" s="18">
        <v>0</v>
      </c>
      <c r="M8" s="18">
        <v>17</v>
      </c>
      <c r="N8" s="20">
        <v>0</v>
      </c>
      <c r="O8" s="18">
        <v>0</v>
      </c>
      <c r="P8" s="18">
        <v>0</v>
      </c>
      <c r="Q8" s="18">
        <v>0</v>
      </c>
      <c r="R8" s="18">
        <v>0</v>
      </c>
      <c r="S8" s="148">
        <v>500</v>
      </c>
      <c r="T8" s="18">
        <v>5</v>
      </c>
      <c r="U8" s="18">
        <v>0</v>
      </c>
      <c r="V8" s="18">
        <v>0</v>
      </c>
      <c r="W8" s="18">
        <v>0</v>
      </c>
      <c r="X8" s="18">
        <v>505</v>
      </c>
      <c r="Y8" s="101">
        <v>24.6</v>
      </c>
      <c r="Z8" s="81">
        <v>0</v>
      </c>
      <c r="AA8" s="81">
        <v>75.400000000000006</v>
      </c>
      <c r="AB8" s="19">
        <v>21</v>
      </c>
      <c r="AC8" s="18">
        <v>30</v>
      </c>
      <c r="AD8" s="18">
        <v>6</v>
      </c>
      <c r="AE8" s="18">
        <v>0</v>
      </c>
      <c r="AF8" s="20">
        <v>0</v>
      </c>
      <c r="AG8" s="19">
        <v>20</v>
      </c>
      <c r="AH8" s="18">
        <v>60</v>
      </c>
      <c r="AI8" s="18">
        <v>3</v>
      </c>
      <c r="AJ8" s="18">
        <v>0</v>
      </c>
      <c r="AK8" s="20">
        <v>0</v>
      </c>
      <c r="AL8" s="18">
        <v>0</v>
      </c>
      <c r="AM8" s="18">
        <v>0</v>
      </c>
      <c r="AN8" s="18">
        <v>0</v>
      </c>
      <c r="AO8" s="18">
        <v>0</v>
      </c>
      <c r="AP8" s="19">
        <v>0</v>
      </c>
      <c r="AQ8" s="18">
        <v>0</v>
      </c>
      <c r="AR8" s="18">
        <v>0</v>
      </c>
      <c r="AS8" s="20">
        <v>0</v>
      </c>
      <c r="AT8" s="18">
        <v>0</v>
      </c>
      <c r="AU8" s="18">
        <v>0</v>
      </c>
      <c r="AV8" s="18">
        <v>0</v>
      </c>
      <c r="AW8" s="18">
        <v>0</v>
      </c>
      <c r="AX8" s="19">
        <v>0</v>
      </c>
      <c r="AY8" s="18">
        <v>0</v>
      </c>
      <c r="AZ8" s="18">
        <v>0</v>
      </c>
      <c r="BA8" s="20">
        <v>0</v>
      </c>
      <c r="BB8" s="18">
        <v>0</v>
      </c>
      <c r="BC8" s="18">
        <v>0</v>
      </c>
      <c r="BD8" s="18">
        <v>0</v>
      </c>
      <c r="BE8" s="18">
        <v>0</v>
      </c>
      <c r="BF8" s="19">
        <v>0</v>
      </c>
      <c r="BG8" s="18">
        <v>0</v>
      </c>
      <c r="BH8" s="18">
        <v>0</v>
      </c>
      <c r="BI8" s="20">
        <v>0</v>
      </c>
      <c r="BJ8" s="18">
        <v>0</v>
      </c>
      <c r="BK8" s="18">
        <v>0</v>
      </c>
      <c r="BL8" s="18">
        <v>0</v>
      </c>
      <c r="BM8" s="18">
        <v>0</v>
      </c>
      <c r="BN8" s="19">
        <v>0</v>
      </c>
      <c r="BO8" s="18">
        <v>0</v>
      </c>
      <c r="BP8" s="18">
        <v>0</v>
      </c>
      <c r="BQ8" s="20">
        <v>0</v>
      </c>
      <c r="BR8" s="18">
        <v>0</v>
      </c>
      <c r="BS8" s="18">
        <v>0</v>
      </c>
      <c r="BT8" s="18">
        <v>0</v>
      </c>
      <c r="BU8" s="18">
        <v>0</v>
      </c>
      <c r="BV8" s="19">
        <v>0</v>
      </c>
      <c r="BW8" s="18">
        <v>0</v>
      </c>
      <c r="BX8" s="18">
        <v>0</v>
      </c>
      <c r="BY8" s="20">
        <v>0</v>
      </c>
      <c r="BZ8" s="18">
        <v>0</v>
      </c>
      <c r="CA8" s="18">
        <v>14</v>
      </c>
      <c r="CB8" s="18">
        <v>0</v>
      </c>
      <c r="CC8" s="18">
        <v>0</v>
      </c>
      <c r="CD8" s="19">
        <v>0</v>
      </c>
      <c r="CE8" s="18">
        <v>0</v>
      </c>
      <c r="CF8" s="18">
        <v>0</v>
      </c>
      <c r="CG8" s="20">
        <v>0</v>
      </c>
      <c r="CH8" s="18">
        <v>0</v>
      </c>
      <c r="CI8" s="18">
        <v>0</v>
      </c>
      <c r="CJ8" s="18">
        <v>0</v>
      </c>
      <c r="CK8" s="18">
        <v>0</v>
      </c>
      <c r="CL8" s="19">
        <v>0</v>
      </c>
      <c r="CM8" s="18">
        <v>0</v>
      </c>
      <c r="CN8" s="18">
        <v>0</v>
      </c>
      <c r="CO8" s="20">
        <v>0</v>
      </c>
      <c r="CP8" s="18">
        <v>21</v>
      </c>
      <c r="CQ8" s="18">
        <v>12</v>
      </c>
      <c r="CR8" s="18">
        <v>0</v>
      </c>
      <c r="CS8" s="18">
        <v>19</v>
      </c>
      <c r="CT8" s="19">
        <v>0</v>
      </c>
      <c r="CU8" s="18">
        <v>0</v>
      </c>
      <c r="CV8" s="18">
        <v>0</v>
      </c>
      <c r="CW8" s="20">
        <v>0</v>
      </c>
      <c r="CX8" s="18">
        <v>0</v>
      </c>
      <c r="CY8" s="18">
        <v>0</v>
      </c>
      <c r="CZ8" s="18">
        <v>0</v>
      </c>
      <c r="DA8" s="18">
        <v>0</v>
      </c>
      <c r="DB8" s="19">
        <v>14</v>
      </c>
      <c r="DC8" s="18">
        <v>0</v>
      </c>
      <c r="DD8" s="18">
        <v>0</v>
      </c>
      <c r="DE8" s="20">
        <v>0</v>
      </c>
      <c r="DF8" s="18">
        <v>0</v>
      </c>
      <c r="DG8" s="18">
        <v>17</v>
      </c>
      <c r="DH8" s="18">
        <v>0</v>
      </c>
      <c r="DI8" s="18">
        <v>0</v>
      </c>
      <c r="DJ8" s="19">
        <v>25</v>
      </c>
      <c r="DK8" s="18">
        <v>8</v>
      </c>
      <c r="DL8" s="18">
        <v>0</v>
      </c>
      <c r="DM8" s="20">
        <v>6</v>
      </c>
      <c r="DN8" s="18">
        <v>3</v>
      </c>
      <c r="DO8" s="18">
        <v>81</v>
      </c>
      <c r="DP8" s="18">
        <v>0</v>
      </c>
      <c r="DQ8" s="18">
        <v>0</v>
      </c>
      <c r="DR8" s="19">
        <v>0</v>
      </c>
      <c r="DS8" s="18">
        <v>0</v>
      </c>
      <c r="DT8" s="18">
        <v>0</v>
      </c>
      <c r="DU8" s="20">
        <v>0</v>
      </c>
      <c r="DV8" s="18">
        <v>0</v>
      </c>
      <c r="DW8" s="18">
        <v>0</v>
      </c>
      <c r="DX8" s="18">
        <v>0</v>
      </c>
      <c r="DY8" s="18">
        <v>0</v>
      </c>
      <c r="DZ8" s="19">
        <v>0</v>
      </c>
      <c r="EA8" s="18">
        <v>0</v>
      </c>
      <c r="EB8" s="18">
        <v>0</v>
      </c>
      <c r="EC8" s="20">
        <v>0</v>
      </c>
      <c r="ED8" s="18">
        <v>0</v>
      </c>
      <c r="EE8" s="18">
        <v>0</v>
      </c>
      <c r="EF8" s="18">
        <v>0</v>
      </c>
      <c r="EG8" s="18">
        <v>0</v>
      </c>
      <c r="EH8" s="19">
        <v>360</v>
      </c>
      <c r="EI8" s="18">
        <v>104</v>
      </c>
      <c r="EJ8" s="18">
        <v>222</v>
      </c>
      <c r="EK8" s="18">
        <v>9</v>
      </c>
      <c r="EL8" s="18">
        <v>25</v>
      </c>
      <c r="EM8" s="20"/>
      <c r="EN8" s="81">
        <v>28.888888888888889</v>
      </c>
      <c r="EO8" s="81">
        <v>61.666666666666664</v>
      </c>
      <c r="EP8" s="81">
        <v>2.5</v>
      </c>
      <c r="EQ8" s="81">
        <v>6.9444444444444446</v>
      </c>
      <c r="ER8" s="196">
        <v>360</v>
      </c>
      <c r="ES8" s="100">
        <v>0.81300813008130079</v>
      </c>
      <c r="ET8" s="100">
        <v>26.829268292682926</v>
      </c>
      <c r="EU8" s="141">
        <v>72.357723577235774</v>
      </c>
      <c r="EV8" s="18" t="s">
        <v>315</v>
      </c>
      <c r="EW8" s="19">
        <v>140</v>
      </c>
      <c r="EX8" s="18">
        <v>80</v>
      </c>
      <c r="EY8" s="18">
        <v>140</v>
      </c>
      <c r="EZ8" s="20">
        <v>360</v>
      </c>
      <c r="FA8" s="81">
        <v>38.888888888888886</v>
      </c>
      <c r="FB8" s="81">
        <v>22.222222222222221</v>
      </c>
      <c r="FC8" s="82">
        <v>38.888888888888886</v>
      </c>
    </row>
    <row r="9" spans="1:159" x14ac:dyDescent="0.3">
      <c r="A9" s="148" t="s">
        <v>169</v>
      </c>
      <c r="B9" s="64">
        <v>47.5</v>
      </c>
      <c r="C9" s="18" t="s">
        <v>209</v>
      </c>
      <c r="D9" s="18"/>
      <c r="E9" s="18"/>
      <c r="F9" s="18"/>
      <c r="G9" s="18"/>
      <c r="H9" s="19">
        <v>9</v>
      </c>
      <c r="I9" s="18">
        <v>2</v>
      </c>
      <c r="J9" s="18">
        <v>72</v>
      </c>
      <c r="K9" s="19">
        <v>408</v>
      </c>
      <c r="L9" s="18">
        <v>0</v>
      </c>
      <c r="M9" s="18">
        <v>0</v>
      </c>
      <c r="N9" s="20">
        <v>13</v>
      </c>
      <c r="O9" s="18">
        <v>0</v>
      </c>
      <c r="P9" s="18">
        <v>0</v>
      </c>
      <c r="Q9" s="18">
        <v>2</v>
      </c>
      <c r="R9" s="18">
        <v>4</v>
      </c>
      <c r="S9" s="148">
        <v>510</v>
      </c>
      <c r="T9" s="18">
        <v>0</v>
      </c>
      <c r="U9" s="18">
        <v>14</v>
      </c>
      <c r="V9" s="18">
        <v>0</v>
      </c>
      <c r="W9" s="18">
        <v>1</v>
      </c>
      <c r="X9" s="18">
        <v>525</v>
      </c>
      <c r="Y9" s="101">
        <v>16.274509803921568</v>
      </c>
      <c r="Z9" s="81">
        <v>1.1764705882352942</v>
      </c>
      <c r="AA9" s="81">
        <v>82.549019607843135</v>
      </c>
      <c r="AB9" s="19">
        <v>20</v>
      </c>
      <c r="AC9" s="18">
        <v>55</v>
      </c>
      <c r="AD9" s="18">
        <v>27</v>
      </c>
      <c r="AE9" s="18">
        <v>34</v>
      </c>
      <c r="AF9" s="20">
        <v>0</v>
      </c>
      <c r="AG9" s="19">
        <v>58</v>
      </c>
      <c r="AH9" s="18">
        <v>33</v>
      </c>
      <c r="AI9" s="18">
        <v>6</v>
      </c>
      <c r="AJ9" s="18">
        <v>3</v>
      </c>
      <c r="AK9" s="20">
        <v>0</v>
      </c>
      <c r="AL9" s="18">
        <v>0</v>
      </c>
      <c r="AM9" s="18">
        <v>0</v>
      </c>
      <c r="AN9" s="18">
        <v>0</v>
      </c>
      <c r="AO9" s="18">
        <v>0</v>
      </c>
      <c r="AP9" s="19">
        <v>0</v>
      </c>
      <c r="AQ9" s="18">
        <v>0</v>
      </c>
      <c r="AR9" s="18">
        <v>0</v>
      </c>
      <c r="AS9" s="20">
        <v>0</v>
      </c>
      <c r="AT9" s="18">
        <v>0</v>
      </c>
      <c r="AU9" s="18">
        <v>0</v>
      </c>
      <c r="AV9" s="18">
        <v>0</v>
      </c>
      <c r="AW9" s="18">
        <v>0</v>
      </c>
      <c r="AX9" s="19">
        <v>0</v>
      </c>
      <c r="AY9" s="18">
        <v>0</v>
      </c>
      <c r="AZ9" s="18">
        <v>0</v>
      </c>
      <c r="BA9" s="20">
        <v>0</v>
      </c>
      <c r="BB9" s="18">
        <v>0</v>
      </c>
      <c r="BC9" s="18">
        <v>0</v>
      </c>
      <c r="BD9" s="18">
        <v>0</v>
      </c>
      <c r="BE9" s="18">
        <v>0</v>
      </c>
      <c r="BF9" s="19">
        <v>0</v>
      </c>
      <c r="BG9" s="18">
        <v>0</v>
      </c>
      <c r="BH9" s="18">
        <v>0</v>
      </c>
      <c r="BI9" s="20">
        <v>0</v>
      </c>
      <c r="BJ9" s="18">
        <v>0</v>
      </c>
      <c r="BK9" s="18">
        <v>0</v>
      </c>
      <c r="BL9" s="18">
        <v>0</v>
      </c>
      <c r="BM9" s="18">
        <v>0</v>
      </c>
      <c r="BN9" s="19">
        <v>0</v>
      </c>
      <c r="BO9" s="18">
        <v>0</v>
      </c>
      <c r="BP9" s="18">
        <v>0</v>
      </c>
      <c r="BQ9" s="20">
        <v>0</v>
      </c>
      <c r="BR9" s="18">
        <v>0</v>
      </c>
      <c r="BS9" s="18">
        <v>0</v>
      </c>
      <c r="BT9" s="18">
        <v>0</v>
      </c>
      <c r="BU9" s="18">
        <v>0</v>
      </c>
      <c r="BV9" s="19">
        <v>0</v>
      </c>
      <c r="BW9" s="18">
        <v>0</v>
      </c>
      <c r="BX9" s="18">
        <v>0</v>
      </c>
      <c r="BY9" s="20">
        <v>0</v>
      </c>
      <c r="BZ9" s="18">
        <v>6</v>
      </c>
      <c r="CA9" s="18">
        <v>3</v>
      </c>
      <c r="CB9" s="18">
        <v>6</v>
      </c>
      <c r="CC9" s="18">
        <v>5</v>
      </c>
      <c r="CD9" s="19">
        <v>5</v>
      </c>
      <c r="CE9" s="18">
        <v>0</v>
      </c>
      <c r="CF9" s="18">
        <v>0</v>
      </c>
      <c r="CG9" s="20">
        <v>0</v>
      </c>
      <c r="CH9" s="18">
        <v>0</v>
      </c>
      <c r="CI9" s="18">
        <v>0</v>
      </c>
      <c r="CJ9" s="18">
        <v>0</v>
      </c>
      <c r="CK9" s="18">
        <v>0</v>
      </c>
      <c r="CL9" s="19">
        <v>0</v>
      </c>
      <c r="CM9" s="18">
        <v>0</v>
      </c>
      <c r="CN9" s="18">
        <v>0</v>
      </c>
      <c r="CO9" s="20">
        <v>0</v>
      </c>
      <c r="CP9" s="18">
        <v>17</v>
      </c>
      <c r="CQ9" s="18">
        <v>2</v>
      </c>
      <c r="CR9" s="18">
        <v>0</v>
      </c>
      <c r="CS9" s="18">
        <v>0</v>
      </c>
      <c r="CT9" s="19">
        <v>0</v>
      </c>
      <c r="CU9" s="18">
        <v>0</v>
      </c>
      <c r="CV9" s="18">
        <v>0</v>
      </c>
      <c r="CW9" s="20">
        <v>0</v>
      </c>
      <c r="CX9" s="18">
        <v>22</v>
      </c>
      <c r="CY9" s="18">
        <v>10</v>
      </c>
      <c r="CZ9" s="18">
        <v>4</v>
      </c>
      <c r="DA9" s="18">
        <v>0</v>
      </c>
      <c r="DB9" s="19">
        <v>2</v>
      </c>
      <c r="DC9" s="18">
        <v>0</v>
      </c>
      <c r="DD9" s="18">
        <v>0</v>
      </c>
      <c r="DE9" s="20">
        <v>0</v>
      </c>
      <c r="DF9" s="18">
        <v>2</v>
      </c>
      <c r="DG9" s="18">
        <v>2</v>
      </c>
      <c r="DH9" s="18">
        <v>6</v>
      </c>
      <c r="DI9" s="18">
        <v>0</v>
      </c>
      <c r="DJ9" s="19">
        <v>2</v>
      </c>
      <c r="DK9" s="18">
        <v>35</v>
      </c>
      <c r="DL9" s="18">
        <v>8</v>
      </c>
      <c r="DM9" s="20">
        <v>6</v>
      </c>
      <c r="DN9" s="18">
        <v>6</v>
      </c>
      <c r="DO9" s="18">
        <v>16</v>
      </c>
      <c r="DP9" s="18">
        <v>7</v>
      </c>
      <c r="DQ9" s="18">
        <v>0</v>
      </c>
      <c r="DR9" s="19">
        <v>0</v>
      </c>
      <c r="DS9" s="18">
        <v>0</v>
      </c>
      <c r="DT9" s="18">
        <v>0</v>
      </c>
      <c r="DU9" s="20">
        <v>0</v>
      </c>
      <c r="DV9" s="18">
        <v>0</v>
      </c>
      <c r="DW9" s="18">
        <v>0</v>
      </c>
      <c r="DX9" s="18">
        <v>0</v>
      </c>
      <c r="DY9" s="18">
        <v>0</v>
      </c>
      <c r="DZ9" s="19">
        <v>0</v>
      </c>
      <c r="EA9" s="18">
        <v>0</v>
      </c>
      <c r="EB9" s="18">
        <v>0</v>
      </c>
      <c r="EC9" s="20">
        <v>0</v>
      </c>
      <c r="ED9" s="18">
        <v>0</v>
      </c>
      <c r="EE9" s="18">
        <v>0</v>
      </c>
      <c r="EF9" s="18">
        <v>0</v>
      </c>
      <c r="EG9" s="18">
        <v>0</v>
      </c>
      <c r="EH9" s="19">
        <v>408</v>
      </c>
      <c r="EI9" s="18">
        <v>140</v>
      </c>
      <c r="EJ9" s="18">
        <v>156</v>
      </c>
      <c r="EK9" s="18">
        <v>64</v>
      </c>
      <c r="EL9" s="18">
        <v>48</v>
      </c>
      <c r="EM9" s="20"/>
      <c r="EN9" s="81">
        <v>34.313725490196077</v>
      </c>
      <c r="EO9" s="81">
        <v>38.235294117647058</v>
      </c>
      <c r="EP9" s="81">
        <v>15.686274509803921</v>
      </c>
      <c r="EQ9" s="81">
        <v>11.764705882352942</v>
      </c>
      <c r="ER9" s="196">
        <v>408</v>
      </c>
      <c r="ES9" s="100">
        <v>10.843373493975903</v>
      </c>
      <c r="ET9" s="100">
        <v>2.4096385542168677</v>
      </c>
      <c r="EU9" s="141">
        <v>86.746987951807228</v>
      </c>
      <c r="EV9" s="18" t="s">
        <v>169</v>
      </c>
      <c r="EW9" s="19">
        <v>236</v>
      </c>
      <c r="EX9" s="18">
        <v>82</v>
      </c>
      <c r="EY9" s="18">
        <v>90</v>
      </c>
      <c r="EZ9" s="20">
        <v>408</v>
      </c>
      <c r="FA9" s="81">
        <v>57.843137254901961</v>
      </c>
      <c r="FB9" s="81">
        <v>20.098039215686274</v>
      </c>
      <c r="FC9" s="82">
        <v>22.058823529411764</v>
      </c>
    </row>
    <row r="10" spans="1:159" x14ac:dyDescent="0.3">
      <c r="A10" s="148" t="s">
        <v>316</v>
      </c>
      <c r="B10" s="64">
        <v>58</v>
      </c>
      <c r="C10" s="18" t="s">
        <v>209</v>
      </c>
      <c r="D10" s="18" t="s">
        <v>210</v>
      </c>
      <c r="E10" s="18"/>
      <c r="F10" s="18"/>
      <c r="G10" s="18"/>
      <c r="H10" s="19">
        <v>1</v>
      </c>
      <c r="I10" s="18">
        <v>0</v>
      </c>
      <c r="J10" s="18">
        <v>28</v>
      </c>
      <c r="K10" s="19">
        <v>446</v>
      </c>
      <c r="L10" s="18">
        <v>14</v>
      </c>
      <c r="M10" s="18">
        <v>0</v>
      </c>
      <c r="N10" s="20">
        <v>0</v>
      </c>
      <c r="O10" s="18">
        <v>0</v>
      </c>
      <c r="P10" s="18">
        <v>0</v>
      </c>
      <c r="Q10" s="18">
        <v>0</v>
      </c>
      <c r="R10" s="18">
        <v>11</v>
      </c>
      <c r="S10" s="148">
        <v>500</v>
      </c>
      <c r="T10" s="18">
        <v>3</v>
      </c>
      <c r="U10" s="18">
        <v>14</v>
      </c>
      <c r="V10" s="18">
        <v>0</v>
      </c>
      <c r="W10" s="18">
        <v>0</v>
      </c>
      <c r="X10" s="18">
        <v>517</v>
      </c>
      <c r="Y10" s="101">
        <v>5.8</v>
      </c>
      <c r="Z10" s="81">
        <v>2.2000000000000002</v>
      </c>
      <c r="AA10" s="81">
        <v>92</v>
      </c>
      <c r="AB10" s="19">
        <v>0</v>
      </c>
      <c r="AC10" s="18">
        <v>1</v>
      </c>
      <c r="AD10" s="18">
        <v>0</v>
      </c>
      <c r="AE10" s="18">
        <v>29</v>
      </c>
      <c r="AF10" s="20">
        <v>0</v>
      </c>
      <c r="AG10" s="19">
        <v>156</v>
      </c>
      <c r="AH10" s="18">
        <v>6</v>
      </c>
      <c r="AI10" s="18">
        <v>0</v>
      </c>
      <c r="AJ10" s="18">
        <v>0</v>
      </c>
      <c r="AK10" s="20">
        <v>0</v>
      </c>
      <c r="AL10" s="18">
        <v>0</v>
      </c>
      <c r="AM10" s="18">
        <v>0</v>
      </c>
      <c r="AN10" s="18">
        <v>0</v>
      </c>
      <c r="AO10" s="18">
        <v>0</v>
      </c>
      <c r="AP10" s="19">
        <v>0</v>
      </c>
      <c r="AQ10" s="18">
        <v>0</v>
      </c>
      <c r="AR10" s="18">
        <v>0</v>
      </c>
      <c r="AS10" s="20">
        <v>0</v>
      </c>
      <c r="AT10" s="18">
        <v>0</v>
      </c>
      <c r="AU10" s="18">
        <v>0</v>
      </c>
      <c r="AV10" s="18">
        <v>0</v>
      </c>
      <c r="AW10" s="18">
        <v>0</v>
      </c>
      <c r="AX10" s="19">
        <v>0</v>
      </c>
      <c r="AY10" s="18">
        <v>0</v>
      </c>
      <c r="AZ10" s="18">
        <v>0</v>
      </c>
      <c r="BA10" s="20">
        <v>0</v>
      </c>
      <c r="BB10" s="18">
        <v>0</v>
      </c>
      <c r="BC10" s="18">
        <v>0</v>
      </c>
      <c r="BD10" s="18">
        <v>0</v>
      </c>
      <c r="BE10" s="18">
        <v>0</v>
      </c>
      <c r="BF10" s="19">
        <v>0</v>
      </c>
      <c r="BG10" s="18">
        <v>0</v>
      </c>
      <c r="BH10" s="18">
        <v>0</v>
      </c>
      <c r="BI10" s="20">
        <v>0</v>
      </c>
      <c r="BJ10" s="18">
        <v>0</v>
      </c>
      <c r="BK10" s="18">
        <v>0</v>
      </c>
      <c r="BL10" s="18">
        <v>0</v>
      </c>
      <c r="BM10" s="18">
        <v>0</v>
      </c>
      <c r="BN10" s="19">
        <v>0</v>
      </c>
      <c r="BO10" s="18">
        <v>0</v>
      </c>
      <c r="BP10" s="18">
        <v>0</v>
      </c>
      <c r="BQ10" s="20">
        <v>0</v>
      </c>
      <c r="BR10" s="18">
        <v>0</v>
      </c>
      <c r="BS10" s="18">
        <v>0</v>
      </c>
      <c r="BT10" s="18">
        <v>0</v>
      </c>
      <c r="BU10" s="18">
        <v>0</v>
      </c>
      <c r="BV10" s="19">
        <v>0</v>
      </c>
      <c r="BW10" s="18">
        <v>0</v>
      </c>
      <c r="BX10" s="18">
        <v>0</v>
      </c>
      <c r="BY10" s="20">
        <v>0</v>
      </c>
      <c r="BZ10" s="18">
        <v>0</v>
      </c>
      <c r="CA10" s="18">
        <v>0</v>
      </c>
      <c r="CB10" s="18">
        <v>0</v>
      </c>
      <c r="CC10" s="18">
        <v>0</v>
      </c>
      <c r="CD10" s="19">
        <v>0</v>
      </c>
      <c r="CE10" s="18">
        <v>0</v>
      </c>
      <c r="CF10" s="18">
        <v>0</v>
      </c>
      <c r="CG10" s="20">
        <v>14</v>
      </c>
      <c r="CH10" s="18">
        <v>0</v>
      </c>
      <c r="CI10" s="18">
        <v>0</v>
      </c>
      <c r="CJ10" s="18">
        <v>0</v>
      </c>
      <c r="CK10" s="18">
        <v>0</v>
      </c>
      <c r="CL10" s="19">
        <v>0</v>
      </c>
      <c r="CM10" s="18">
        <v>0</v>
      </c>
      <c r="CN10" s="18">
        <v>0</v>
      </c>
      <c r="CO10" s="20">
        <v>0</v>
      </c>
      <c r="CP10" s="18">
        <v>0</v>
      </c>
      <c r="CQ10" s="18">
        <v>23</v>
      </c>
      <c r="CR10" s="18">
        <v>0</v>
      </c>
      <c r="CS10" s="18">
        <v>0</v>
      </c>
      <c r="CT10" s="19">
        <v>0</v>
      </c>
      <c r="CU10" s="18">
        <v>0</v>
      </c>
      <c r="CV10" s="18">
        <v>0</v>
      </c>
      <c r="CW10" s="20">
        <v>0</v>
      </c>
      <c r="CX10" s="18">
        <v>16</v>
      </c>
      <c r="CY10" s="18">
        <v>0</v>
      </c>
      <c r="CZ10" s="18">
        <v>0</v>
      </c>
      <c r="DA10" s="18">
        <v>9</v>
      </c>
      <c r="DB10" s="19">
        <v>6</v>
      </c>
      <c r="DC10" s="18">
        <v>0</v>
      </c>
      <c r="DD10" s="18">
        <v>0</v>
      </c>
      <c r="DE10" s="20">
        <v>0</v>
      </c>
      <c r="DF10" s="18">
        <v>0</v>
      </c>
      <c r="DG10" s="18">
        <v>0</v>
      </c>
      <c r="DH10" s="18">
        <v>0</v>
      </c>
      <c r="DI10" s="18">
        <v>94</v>
      </c>
      <c r="DJ10" s="19">
        <v>18</v>
      </c>
      <c r="DK10" s="18">
        <v>0</v>
      </c>
      <c r="DL10" s="18">
        <v>0</v>
      </c>
      <c r="DM10" s="20">
        <v>0</v>
      </c>
      <c r="DN10" s="18">
        <v>4</v>
      </c>
      <c r="DO10" s="18">
        <v>70</v>
      </c>
      <c r="DP10" s="18">
        <v>0</v>
      </c>
      <c r="DQ10" s="18">
        <v>0</v>
      </c>
      <c r="DR10" s="19">
        <v>0</v>
      </c>
      <c r="DS10" s="18">
        <v>0</v>
      </c>
      <c r="DT10" s="18">
        <v>0</v>
      </c>
      <c r="DU10" s="20">
        <v>0</v>
      </c>
      <c r="DV10" s="18">
        <v>0</v>
      </c>
      <c r="DW10" s="18">
        <v>0</v>
      </c>
      <c r="DX10" s="18">
        <v>0</v>
      </c>
      <c r="DY10" s="18">
        <v>0</v>
      </c>
      <c r="DZ10" s="19">
        <v>0</v>
      </c>
      <c r="EA10" s="18">
        <v>0</v>
      </c>
      <c r="EB10" s="18">
        <v>0</v>
      </c>
      <c r="EC10" s="20">
        <v>0</v>
      </c>
      <c r="ED10" s="18">
        <v>0</v>
      </c>
      <c r="EE10" s="18">
        <v>0</v>
      </c>
      <c r="EF10" s="18">
        <v>0</v>
      </c>
      <c r="EG10" s="18">
        <v>0</v>
      </c>
      <c r="EH10" s="19">
        <v>446</v>
      </c>
      <c r="EI10" s="18">
        <v>200</v>
      </c>
      <c r="EJ10" s="18">
        <v>100</v>
      </c>
      <c r="EK10" s="18">
        <v>0</v>
      </c>
      <c r="EL10" s="18">
        <v>146</v>
      </c>
      <c r="EM10" s="20"/>
      <c r="EN10" s="81">
        <v>44.843049327354258</v>
      </c>
      <c r="EO10" s="81">
        <v>22.421524663677129</v>
      </c>
      <c r="EP10" s="81">
        <v>0</v>
      </c>
      <c r="EQ10" s="81">
        <v>32.735426008968609</v>
      </c>
      <c r="ER10" s="196">
        <v>446</v>
      </c>
      <c r="ES10" s="100">
        <v>3.4482758620689653</v>
      </c>
      <c r="ET10" s="100">
        <v>0</v>
      </c>
      <c r="EU10" s="141">
        <v>96.551724137931032</v>
      </c>
      <c r="EV10" s="18" t="s">
        <v>316</v>
      </c>
      <c r="EW10" s="19">
        <v>192</v>
      </c>
      <c r="EX10" s="18">
        <v>68</v>
      </c>
      <c r="EY10" s="18">
        <v>186</v>
      </c>
      <c r="EZ10" s="20">
        <v>446</v>
      </c>
      <c r="FA10" s="81">
        <v>43.049327354260093</v>
      </c>
      <c r="FB10" s="81">
        <v>15.246636771300448</v>
      </c>
      <c r="FC10" s="82">
        <v>41.704035874439462</v>
      </c>
    </row>
    <row r="11" spans="1:159" x14ac:dyDescent="0.3">
      <c r="A11" s="148" t="s">
        <v>317</v>
      </c>
      <c r="B11" s="64">
        <v>59</v>
      </c>
      <c r="C11" s="18" t="s">
        <v>209</v>
      </c>
      <c r="D11" s="18" t="s">
        <v>210</v>
      </c>
      <c r="E11" s="18"/>
      <c r="F11" s="18"/>
      <c r="G11" s="18"/>
      <c r="H11" s="19">
        <v>4</v>
      </c>
      <c r="I11" s="18">
        <v>5</v>
      </c>
      <c r="J11" s="18">
        <v>119</v>
      </c>
      <c r="K11" s="19">
        <v>360</v>
      </c>
      <c r="L11" s="18">
        <v>5</v>
      </c>
      <c r="M11" s="18">
        <v>5</v>
      </c>
      <c r="N11" s="20">
        <v>1</v>
      </c>
      <c r="O11" s="18">
        <v>0</v>
      </c>
      <c r="P11" s="18">
        <v>0</v>
      </c>
      <c r="Q11" s="18">
        <v>0</v>
      </c>
      <c r="R11" s="18">
        <v>1</v>
      </c>
      <c r="S11" s="148">
        <v>500</v>
      </c>
      <c r="T11" s="18">
        <v>0</v>
      </c>
      <c r="U11" s="18">
        <v>7</v>
      </c>
      <c r="V11" s="18">
        <v>18</v>
      </c>
      <c r="W11" s="18">
        <v>0</v>
      </c>
      <c r="X11" s="18">
        <v>525</v>
      </c>
      <c r="Y11" s="101">
        <v>25.6</v>
      </c>
      <c r="Z11" s="81">
        <v>0.2</v>
      </c>
      <c r="AA11" s="81">
        <v>74.2</v>
      </c>
      <c r="AB11" s="19">
        <v>32</v>
      </c>
      <c r="AC11" s="18">
        <v>28</v>
      </c>
      <c r="AD11" s="18">
        <v>0</v>
      </c>
      <c r="AE11" s="18">
        <v>0</v>
      </c>
      <c r="AF11" s="20">
        <v>0</v>
      </c>
      <c r="AG11" s="19">
        <v>65</v>
      </c>
      <c r="AH11" s="18">
        <v>6</v>
      </c>
      <c r="AI11" s="18">
        <v>1</v>
      </c>
      <c r="AJ11" s="18">
        <v>0</v>
      </c>
      <c r="AK11" s="20">
        <v>0</v>
      </c>
      <c r="AL11" s="18">
        <v>0</v>
      </c>
      <c r="AM11" s="18">
        <v>0</v>
      </c>
      <c r="AN11" s="18">
        <v>0</v>
      </c>
      <c r="AO11" s="18">
        <v>0</v>
      </c>
      <c r="AP11" s="19">
        <v>0</v>
      </c>
      <c r="AQ11" s="18">
        <v>0</v>
      </c>
      <c r="AR11" s="18">
        <v>0</v>
      </c>
      <c r="AS11" s="20">
        <v>0</v>
      </c>
      <c r="AT11" s="18">
        <v>0</v>
      </c>
      <c r="AU11" s="18">
        <v>0</v>
      </c>
      <c r="AV11" s="18">
        <v>0</v>
      </c>
      <c r="AW11" s="18">
        <v>0</v>
      </c>
      <c r="AX11" s="19">
        <v>0</v>
      </c>
      <c r="AY11" s="18">
        <v>0</v>
      </c>
      <c r="AZ11" s="18">
        <v>0</v>
      </c>
      <c r="BA11" s="20">
        <v>0</v>
      </c>
      <c r="BB11" s="18">
        <v>0</v>
      </c>
      <c r="BC11" s="18">
        <v>0</v>
      </c>
      <c r="BD11" s="18">
        <v>0</v>
      </c>
      <c r="BE11" s="18">
        <v>0</v>
      </c>
      <c r="BF11" s="19">
        <v>0</v>
      </c>
      <c r="BG11" s="18">
        <v>0</v>
      </c>
      <c r="BH11" s="18">
        <v>0</v>
      </c>
      <c r="BI11" s="20">
        <v>0</v>
      </c>
      <c r="BJ11" s="18">
        <v>4</v>
      </c>
      <c r="BK11" s="18">
        <v>0</v>
      </c>
      <c r="BL11" s="18">
        <v>0</v>
      </c>
      <c r="BM11" s="18">
        <v>0</v>
      </c>
      <c r="BN11" s="19">
        <v>0</v>
      </c>
      <c r="BO11" s="18">
        <v>0</v>
      </c>
      <c r="BP11" s="18">
        <v>0</v>
      </c>
      <c r="BQ11" s="20">
        <v>0</v>
      </c>
      <c r="BR11" s="18">
        <v>0</v>
      </c>
      <c r="BS11" s="18">
        <v>0</v>
      </c>
      <c r="BT11" s="18">
        <v>0</v>
      </c>
      <c r="BU11" s="18">
        <v>0</v>
      </c>
      <c r="BV11" s="19">
        <v>0</v>
      </c>
      <c r="BW11" s="18">
        <v>0</v>
      </c>
      <c r="BX11" s="18">
        <v>0</v>
      </c>
      <c r="BY11" s="20">
        <v>0</v>
      </c>
      <c r="BZ11" s="18">
        <v>3</v>
      </c>
      <c r="CA11" s="18">
        <v>0</v>
      </c>
      <c r="CB11" s="18">
        <v>0</v>
      </c>
      <c r="CC11" s="18">
        <v>0</v>
      </c>
      <c r="CD11" s="19">
        <v>0</v>
      </c>
      <c r="CE11" s="18">
        <v>0</v>
      </c>
      <c r="CF11" s="18">
        <v>0</v>
      </c>
      <c r="CG11" s="20">
        <v>0</v>
      </c>
      <c r="CH11" s="18">
        <v>0</v>
      </c>
      <c r="CI11" s="18">
        <v>0</v>
      </c>
      <c r="CJ11" s="18">
        <v>0</v>
      </c>
      <c r="CK11" s="18">
        <v>0</v>
      </c>
      <c r="CL11" s="19">
        <v>0</v>
      </c>
      <c r="CM11" s="18">
        <v>0</v>
      </c>
      <c r="CN11" s="18">
        <v>0</v>
      </c>
      <c r="CO11" s="20">
        <v>0</v>
      </c>
      <c r="CP11" s="18">
        <v>11</v>
      </c>
      <c r="CQ11" s="18">
        <v>5</v>
      </c>
      <c r="CR11" s="18">
        <v>0</v>
      </c>
      <c r="CS11" s="18">
        <v>6</v>
      </c>
      <c r="CT11" s="19">
        <v>0</v>
      </c>
      <c r="CU11" s="18">
        <v>0</v>
      </c>
      <c r="CV11" s="18">
        <v>0</v>
      </c>
      <c r="CW11" s="20">
        <v>0</v>
      </c>
      <c r="CX11" s="18">
        <v>11</v>
      </c>
      <c r="CY11" s="18">
        <v>3</v>
      </c>
      <c r="CZ11" s="18">
        <v>0</v>
      </c>
      <c r="DA11" s="18">
        <v>0</v>
      </c>
      <c r="DB11" s="19">
        <v>0</v>
      </c>
      <c r="DC11" s="18">
        <v>0</v>
      </c>
      <c r="DD11" s="18">
        <v>0</v>
      </c>
      <c r="DE11" s="20">
        <v>0</v>
      </c>
      <c r="DF11" s="18">
        <v>0</v>
      </c>
      <c r="DG11" s="18">
        <v>0</v>
      </c>
      <c r="DH11" s="18">
        <v>0</v>
      </c>
      <c r="DI11" s="18">
        <v>39</v>
      </c>
      <c r="DJ11" s="19">
        <v>46</v>
      </c>
      <c r="DK11" s="18">
        <v>60</v>
      </c>
      <c r="DL11" s="18">
        <v>0</v>
      </c>
      <c r="DM11" s="20">
        <v>0</v>
      </c>
      <c r="DN11" s="18">
        <v>8</v>
      </c>
      <c r="DO11" s="18">
        <v>32</v>
      </c>
      <c r="DP11" s="18">
        <v>0</v>
      </c>
      <c r="DQ11" s="18">
        <v>0</v>
      </c>
      <c r="DR11" s="19">
        <v>0</v>
      </c>
      <c r="DS11" s="18">
        <v>0</v>
      </c>
      <c r="DT11" s="18">
        <v>0</v>
      </c>
      <c r="DU11" s="20">
        <v>0</v>
      </c>
      <c r="DV11" s="18">
        <v>0</v>
      </c>
      <c r="DW11" s="18">
        <v>0</v>
      </c>
      <c r="DX11" s="18">
        <v>0</v>
      </c>
      <c r="DY11" s="18">
        <v>0</v>
      </c>
      <c r="DZ11" s="19">
        <v>0</v>
      </c>
      <c r="EA11" s="18">
        <v>0</v>
      </c>
      <c r="EB11" s="18">
        <v>0</v>
      </c>
      <c r="EC11" s="20">
        <v>0</v>
      </c>
      <c r="ED11" s="18">
        <v>0</v>
      </c>
      <c r="EE11" s="18">
        <v>0</v>
      </c>
      <c r="EF11" s="18">
        <v>0</v>
      </c>
      <c r="EG11" s="18">
        <v>0</v>
      </c>
      <c r="EH11" s="19">
        <v>360</v>
      </c>
      <c r="EI11" s="18">
        <v>180</v>
      </c>
      <c r="EJ11" s="18">
        <v>134</v>
      </c>
      <c r="EK11" s="18">
        <v>1</v>
      </c>
      <c r="EL11" s="18">
        <v>45</v>
      </c>
      <c r="EM11" s="20"/>
      <c r="EN11" s="81">
        <v>50</v>
      </c>
      <c r="EO11" s="81">
        <v>37.222222222222221</v>
      </c>
      <c r="EP11" s="81">
        <v>0.27777777777777779</v>
      </c>
      <c r="EQ11" s="81">
        <v>12.5</v>
      </c>
      <c r="ER11" s="196">
        <v>360</v>
      </c>
      <c r="ES11" s="100">
        <v>3.125</v>
      </c>
      <c r="ET11" s="100">
        <v>3.90625</v>
      </c>
      <c r="EU11" s="141">
        <v>92.96875</v>
      </c>
      <c r="EV11" s="18" t="s">
        <v>317</v>
      </c>
      <c r="EW11" s="19">
        <v>136</v>
      </c>
      <c r="EX11" s="18">
        <v>39</v>
      </c>
      <c r="EY11" s="18">
        <v>185</v>
      </c>
      <c r="EZ11" s="20">
        <v>360</v>
      </c>
      <c r="FA11" s="81">
        <v>37.777777777777779</v>
      </c>
      <c r="FB11" s="81">
        <v>10.833333333333334</v>
      </c>
      <c r="FC11" s="82">
        <v>51.388888888888886</v>
      </c>
    </row>
    <row r="12" spans="1:159" x14ac:dyDescent="0.3">
      <c r="A12" s="148" t="s">
        <v>170</v>
      </c>
      <c r="B12" s="64">
        <v>74.099999999999994</v>
      </c>
      <c r="C12" s="18" t="s">
        <v>255</v>
      </c>
      <c r="D12" s="18" t="s">
        <v>210</v>
      </c>
      <c r="E12" s="18"/>
      <c r="F12" s="18"/>
      <c r="G12" s="18"/>
      <c r="H12" s="19">
        <v>7</v>
      </c>
      <c r="I12" s="18">
        <v>2</v>
      </c>
      <c r="J12" s="18">
        <v>153</v>
      </c>
      <c r="K12" s="19">
        <v>313</v>
      </c>
      <c r="L12" s="18">
        <v>0</v>
      </c>
      <c r="M12" s="18">
        <v>0</v>
      </c>
      <c r="N12" s="20">
        <v>13</v>
      </c>
      <c r="O12" s="18">
        <v>10</v>
      </c>
      <c r="P12" s="18">
        <v>0</v>
      </c>
      <c r="Q12" s="18">
        <v>0</v>
      </c>
      <c r="R12" s="18">
        <v>2</v>
      </c>
      <c r="S12" s="148">
        <v>500</v>
      </c>
      <c r="T12" s="18">
        <v>0</v>
      </c>
      <c r="U12" s="18">
        <v>15</v>
      </c>
      <c r="V12" s="18">
        <v>1</v>
      </c>
      <c r="W12" s="18">
        <v>0</v>
      </c>
      <c r="X12" s="18">
        <v>516</v>
      </c>
      <c r="Y12" s="101">
        <v>32.4</v>
      </c>
      <c r="Z12" s="81">
        <v>2.4</v>
      </c>
      <c r="AA12" s="81">
        <v>65.2</v>
      </c>
      <c r="AB12" s="19">
        <v>45</v>
      </c>
      <c r="AC12" s="18">
        <v>63</v>
      </c>
      <c r="AD12" s="18">
        <v>9</v>
      </c>
      <c r="AE12" s="18">
        <v>14</v>
      </c>
      <c r="AF12" s="20">
        <v>0</v>
      </c>
      <c r="AG12" s="19">
        <v>57</v>
      </c>
      <c r="AH12" s="18">
        <v>11</v>
      </c>
      <c r="AI12" s="18">
        <v>6</v>
      </c>
      <c r="AJ12" s="18">
        <v>0</v>
      </c>
      <c r="AK12" s="20">
        <v>0</v>
      </c>
      <c r="AL12" s="18">
        <v>0</v>
      </c>
      <c r="AM12" s="18">
        <v>0</v>
      </c>
      <c r="AN12" s="18">
        <v>0</v>
      </c>
      <c r="AO12" s="18">
        <v>0</v>
      </c>
      <c r="AP12" s="19">
        <v>0</v>
      </c>
      <c r="AQ12" s="18">
        <v>0</v>
      </c>
      <c r="AR12" s="18">
        <v>0</v>
      </c>
      <c r="AS12" s="20">
        <v>0</v>
      </c>
      <c r="AT12" s="18">
        <v>0</v>
      </c>
      <c r="AU12" s="18">
        <v>0</v>
      </c>
      <c r="AV12" s="18">
        <v>0</v>
      </c>
      <c r="AW12" s="18">
        <v>0</v>
      </c>
      <c r="AX12" s="19">
        <v>0</v>
      </c>
      <c r="AY12" s="18">
        <v>0</v>
      </c>
      <c r="AZ12" s="18">
        <v>0</v>
      </c>
      <c r="BA12" s="20">
        <v>0</v>
      </c>
      <c r="BB12" s="18">
        <v>0</v>
      </c>
      <c r="BC12" s="18">
        <v>0</v>
      </c>
      <c r="BD12" s="18">
        <v>0</v>
      </c>
      <c r="BE12" s="18">
        <v>0</v>
      </c>
      <c r="BF12" s="19">
        <v>0</v>
      </c>
      <c r="BG12" s="18">
        <v>0</v>
      </c>
      <c r="BH12" s="18">
        <v>0</v>
      </c>
      <c r="BI12" s="20">
        <v>0</v>
      </c>
      <c r="BJ12" s="18">
        <v>0</v>
      </c>
      <c r="BK12" s="18">
        <v>0</v>
      </c>
      <c r="BL12" s="18">
        <v>0</v>
      </c>
      <c r="BM12" s="18">
        <v>0</v>
      </c>
      <c r="BN12" s="19">
        <v>0</v>
      </c>
      <c r="BO12" s="18">
        <v>0</v>
      </c>
      <c r="BP12" s="18">
        <v>0</v>
      </c>
      <c r="BQ12" s="20">
        <v>0</v>
      </c>
      <c r="BR12" s="18">
        <v>0</v>
      </c>
      <c r="BS12" s="18">
        <v>0</v>
      </c>
      <c r="BT12" s="18">
        <v>0</v>
      </c>
      <c r="BU12" s="18">
        <v>0</v>
      </c>
      <c r="BV12" s="19">
        <v>0</v>
      </c>
      <c r="BW12" s="18">
        <v>0</v>
      </c>
      <c r="BX12" s="18">
        <v>0</v>
      </c>
      <c r="BY12" s="20">
        <v>0</v>
      </c>
      <c r="BZ12" s="18">
        <v>5</v>
      </c>
      <c r="CA12" s="18">
        <v>14</v>
      </c>
      <c r="CB12" s="18">
        <v>9</v>
      </c>
      <c r="CC12" s="18">
        <v>3</v>
      </c>
      <c r="CD12" s="19">
        <v>3</v>
      </c>
      <c r="CE12" s="18">
        <v>2</v>
      </c>
      <c r="CF12" s="18">
        <v>0</v>
      </c>
      <c r="CG12" s="20">
        <v>0</v>
      </c>
      <c r="CH12" s="18">
        <v>0</v>
      </c>
      <c r="CI12" s="18">
        <v>0</v>
      </c>
      <c r="CJ12" s="18">
        <v>0</v>
      </c>
      <c r="CK12" s="18">
        <v>0</v>
      </c>
      <c r="CL12" s="19">
        <v>0</v>
      </c>
      <c r="CM12" s="18">
        <v>0</v>
      </c>
      <c r="CN12" s="18">
        <v>0</v>
      </c>
      <c r="CO12" s="20">
        <v>0</v>
      </c>
      <c r="CP12" s="18">
        <v>0</v>
      </c>
      <c r="CQ12" s="18">
        <v>0</v>
      </c>
      <c r="CR12" s="18">
        <v>0</v>
      </c>
      <c r="CS12" s="18">
        <v>2</v>
      </c>
      <c r="CT12" s="19">
        <v>0</v>
      </c>
      <c r="CU12" s="18">
        <v>0</v>
      </c>
      <c r="CV12" s="18">
        <v>0</v>
      </c>
      <c r="CW12" s="20">
        <v>0</v>
      </c>
      <c r="CX12" s="18">
        <v>4</v>
      </c>
      <c r="CY12" s="18">
        <v>2</v>
      </c>
      <c r="CZ12" s="18">
        <v>17</v>
      </c>
      <c r="DA12" s="18">
        <v>5</v>
      </c>
      <c r="DB12" s="19">
        <v>0</v>
      </c>
      <c r="DC12" s="18">
        <v>0</v>
      </c>
      <c r="DD12" s="18">
        <v>0</v>
      </c>
      <c r="DE12" s="20">
        <v>0</v>
      </c>
      <c r="DF12" s="18">
        <v>0</v>
      </c>
      <c r="DG12" s="18">
        <v>0</v>
      </c>
      <c r="DH12" s="18">
        <v>8</v>
      </c>
      <c r="DI12" s="18">
        <v>12</v>
      </c>
      <c r="DJ12" s="19">
        <v>0</v>
      </c>
      <c r="DK12" s="18">
        <v>9</v>
      </c>
      <c r="DL12" s="18">
        <v>0</v>
      </c>
      <c r="DM12" s="20">
        <v>0</v>
      </c>
      <c r="DN12" s="18">
        <v>2</v>
      </c>
      <c r="DO12" s="18">
        <v>8</v>
      </c>
      <c r="DP12" s="18">
        <v>0</v>
      </c>
      <c r="DQ12" s="18">
        <v>3</v>
      </c>
      <c r="DR12" s="19">
        <v>0</v>
      </c>
      <c r="DS12" s="18">
        <v>0</v>
      </c>
      <c r="DT12" s="18">
        <v>0</v>
      </c>
      <c r="DU12" s="20">
        <v>0</v>
      </c>
      <c r="DV12" s="18">
        <v>0</v>
      </c>
      <c r="DW12" s="18">
        <v>0</v>
      </c>
      <c r="DX12" s="18">
        <v>0</v>
      </c>
      <c r="DY12" s="18">
        <v>0</v>
      </c>
      <c r="DZ12" s="19">
        <v>0</v>
      </c>
      <c r="EA12" s="18">
        <v>0</v>
      </c>
      <c r="EB12" s="18">
        <v>0</v>
      </c>
      <c r="EC12" s="20">
        <v>0</v>
      </c>
      <c r="ED12" s="18">
        <v>0</v>
      </c>
      <c r="EE12" s="18">
        <v>0</v>
      </c>
      <c r="EF12" s="18">
        <v>0</v>
      </c>
      <c r="EG12" s="18">
        <v>0</v>
      </c>
      <c r="EH12" s="19">
        <v>313</v>
      </c>
      <c r="EI12" s="18">
        <v>116</v>
      </c>
      <c r="EJ12" s="18">
        <v>109</v>
      </c>
      <c r="EK12" s="18">
        <v>49</v>
      </c>
      <c r="EL12" s="18">
        <v>39</v>
      </c>
      <c r="EM12" s="20"/>
      <c r="EN12" s="81">
        <v>37.060702875399357</v>
      </c>
      <c r="EO12" s="81">
        <v>34.824281150159742</v>
      </c>
      <c r="EP12" s="81">
        <v>15.654952076677317</v>
      </c>
      <c r="EQ12" s="81">
        <v>12.460063897763579</v>
      </c>
      <c r="ER12" s="196">
        <v>313</v>
      </c>
      <c r="ES12" s="100">
        <v>4.3209876543209873</v>
      </c>
      <c r="ET12" s="100">
        <v>1.2345679012345678</v>
      </c>
      <c r="EU12" s="141">
        <v>94.444444444444443</v>
      </c>
      <c r="EV12" s="18" t="s">
        <v>171</v>
      </c>
      <c r="EW12" s="19">
        <v>205</v>
      </c>
      <c r="EX12" s="18">
        <v>66</v>
      </c>
      <c r="EY12" s="18">
        <v>42</v>
      </c>
      <c r="EZ12" s="20">
        <v>313</v>
      </c>
      <c r="FA12" s="81">
        <v>65.495207667731634</v>
      </c>
      <c r="FB12" s="81">
        <v>21.08626198083067</v>
      </c>
      <c r="FC12" s="82">
        <v>13.418530351437699</v>
      </c>
    </row>
    <row r="13" spans="1:159" x14ac:dyDescent="0.3">
      <c r="A13" s="148" t="s">
        <v>318</v>
      </c>
      <c r="B13" s="64">
        <v>90</v>
      </c>
      <c r="C13" s="18" t="s">
        <v>209</v>
      </c>
      <c r="D13" s="18" t="s">
        <v>210</v>
      </c>
      <c r="E13" s="18"/>
      <c r="F13" s="18"/>
      <c r="G13" s="18"/>
      <c r="H13" s="19">
        <v>2</v>
      </c>
      <c r="I13" s="18">
        <v>0</v>
      </c>
      <c r="J13" s="18">
        <v>39</v>
      </c>
      <c r="K13" s="19">
        <v>459</v>
      </c>
      <c r="L13" s="18">
        <v>0</v>
      </c>
      <c r="M13" s="18">
        <v>0</v>
      </c>
      <c r="N13" s="20">
        <v>0</v>
      </c>
      <c r="O13" s="18">
        <v>0</v>
      </c>
      <c r="P13" s="18">
        <v>0</v>
      </c>
      <c r="Q13" s="18">
        <v>0</v>
      </c>
      <c r="R13" s="18">
        <v>0</v>
      </c>
      <c r="S13" s="148">
        <v>500</v>
      </c>
      <c r="T13" s="18">
        <v>0</v>
      </c>
      <c r="U13" s="18">
        <v>8</v>
      </c>
      <c r="V13" s="18">
        <v>19</v>
      </c>
      <c r="W13" s="18">
        <v>0</v>
      </c>
      <c r="X13" s="18">
        <v>527</v>
      </c>
      <c r="Y13" s="101">
        <v>8.1999999999999993</v>
      </c>
      <c r="Z13" s="81">
        <v>0</v>
      </c>
      <c r="AA13" s="81">
        <v>91.8</v>
      </c>
      <c r="AB13" s="19">
        <v>4</v>
      </c>
      <c r="AC13" s="18">
        <v>52</v>
      </c>
      <c r="AD13" s="18">
        <v>0</v>
      </c>
      <c r="AE13" s="18">
        <v>0</v>
      </c>
      <c r="AF13" s="20">
        <v>0</v>
      </c>
      <c r="AG13" s="19">
        <v>45</v>
      </c>
      <c r="AH13" s="18">
        <v>2</v>
      </c>
      <c r="AI13" s="18">
        <v>0</v>
      </c>
      <c r="AJ13" s="18">
        <v>0</v>
      </c>
      <c r="AK13" s="20">
        <v>0</v>
      </c>
      <c r="AL13" s="18">
        <v>0</v>
      </c>
      <c r="AM13" s="18">
        <v>0</v>
      </c>
      <c r="AN13" s="18">
        <v>0</v>
      </c>
      <c r="AO13" s="18">
        <v>0</v>
      </c>
      <c r="AP13" s="19">
        <v>0</v>
      </c>
      <c r="AQ13" s="18">
        <v>0</v>
      </c>
      <c r="AR13" s="18">
        <v>0</v>
      </c>
      <c r="AS13" s="20">
        <v>0</v>
      </c>
      <c r="AT13" s="18">
        <v>0</v>
      </c>
      <c r="AU13" s="18">
        <v>0</v>
      </c>
      <c r="AV13" s="18">
        <v>0</v>
      </c>
      <c r="AW13" s="18">
        <v>0</v>
      </c>
      <c r="AX13" s="19">
        <v>0</v>
      </c>
      <c r="AY13" s="18">
        <v>0</v>
      </c>
      <c r="AZ13" s="18">
        <v>0</v>
      </c>
      <c r="BA13" s="20">
        <v>0</v>
      </c>
      <c r="BB13" s="18">
        <v>0</v>
      </c>
      <c r="BC13" s="18">
        <v>0</v>
      </c>
      <c r="BD13" s="18">
        <v>0</v>
      </c>
      <c r="BE13" s="18">
        <v>0</v>
      </c>
      <c r="BF13" s="19">
        <v>0</v>
      </c>
      <c r="BG13" s="18">
        <v>0</v>
      </c>
      <c r="BH13" s="18">
        <v>0</v>
      </c>
      <c r="BI13" s="20">
        <v>0</v>
      </c>
      <c r="BJ13" s="18">
        <v>0</v>
      </c>
      <c r="BK13" s="18">
        <v>0</v>
      </c>
      <c r="BL13" s="18">
        <v>0</v>
      </c>
      <c r="BM13" s="18">
        <v>0</v>
      </c>
      <c r="BN13" s="19">
        <v>0</v>
      </c>
      <c r="BO13" s="18">
        <v>0</v>
      </c>
      <c r="BP13" s="18">
        <v>0</v>
      </c>
      <c r="BQ13" s="20">
        <v>0</v>
      </c>
      <c r="BR13" s="18">
        <v>0</v>
      </c>
      <c r="BS13" s="18">
        <v>0</v>
      </c>
      <c r="BT13" s="18">
        <v>0</v>
      </c>
      <c r="BU13" s="18">
        <v>0</v>
      </c>
      <c r="BV13" s="19">
        <v>0</v>
      </c>
      <c r="BW13" s="18">
        <v>0</v>
      </c>
      <c r="BX13" s="18">
        <v>0</v>
      </c>
      <c r="BY13" s="20">
        <v>0</v>
      </c>
      <c r="BZ13" s="18">
        <v>29</v>
      </c>
      <c r="CA13" s="18">
        <v>5</v>
      </c>
      <c r="CB13" s="18">
        <v>0</v>
      </c>
      <c r="CC13" s="18">
        <v>0</v>
      </c>
      <c r="CD13" s="19">
        <v>0</v>
      </c>
      <c r="CE13" s="18">
        <v>0</v>
      </c>
      <c r="CF13" s="18">
        <v>0</v>
      </c>
      <c r="CG13" s="20">
        <v>0</v>
      </c>
      <c r="CH13" s="18">
        <v>0</v>
      </c>
      <c r="CI13" s="18">
        <v>0</v>
      </c>
      <c r="CJ13" s="18">
        <v>0</v>
      </c>
      <c r="CK13" s="18">
        <v>0</v>
      </c>
      <c r="CL13" s="19">
        <v>0</v>
      </c>
      <c r="CM13" s="18">
        <v>0</v>
      </c>
      <c r="CN13" s="18">
        <v>0</v>
      </c>
      <c r="CO13" s="20">
        <v>0</v>
      </c>
      <c r="CP13" s="18">
        <v>10</v>
      </c>
      <c r="CQ13" s="18">
        <v>16</v>
      </c>
      <c r="CR13" s="18">
        <v>0</v>
      </c>
      <c r="CS13" s="18">
        <v>5</v>
      </c>
      <c r="CT13" s="19">
        <v>0</v>
      </c>
      <c r="CU13" s="18">
        <v>0</v>
      </c>
      <c r="CV13" s="18">
        <v>0</v>
      </c>
      <c r="CW13" s="20">
        <v>0</v>
      </c>
      <c r="CX13" s="18">
        <v>111</v>
      </c>
      <c r="CY13" s="18">
        <v>9</v>
      </c>
      <c r="CZ13" s="18">
        <v>0</v>
      </c>
      <c r="DA13" s="18">
        <v>0</v>
      </c>
      <c r="DB13" s="19">
        <v>0</v>
      </c>
      <c r="DC13" s="18">
        <v>0</v>
      </c>
      <c r="DD13" s="18">
        <v>0</v>
      </c>
      <c r="DE13" s="20">
        <v>0</v>
      </c>
      <c r="DF13" s="18">
        <v>0</v>
      </c>
      <c r="DG13" s="18">
        <v>0</v>
      </c>
      <c r="DH13" s="18">
        <v>0</v>
      </c>
      <c r="DI13" s="18">
        <v>4</v>
      </c>
      <c r="DJ13" s="19">
        <v>17</v>
      </c>
      <c r="DK13" s="18">
        <v>48</v>
      </c>
      <c r="DL13" s="18">
        <v>0</v>
      </c>
      <c r="DM13" s="20">
        <v>0</v>
      </c>
      <c r="DN13" s="18">
        <v>25</v>
      </c>
      <c r="DO13" s="18">
        <v>77</v>
      </c>
      <c r="DP13" s="18">
        <v>0</v>
      </c>
      <c r="DQ13" s="18">
        <v>0</v>
      </c>
      <c r="DR13" s="19">
        <v>0</v>
      </c>
      <c r="DS13" s="18">
        <v>0</v>
      </c>
      <c r="DT13" s="18">
        <v>0</v>
      </c>
      <c r="DU13" s="20">
        <v>0</v>
      </c>
      <c r="DV13" s="18">
        <v>0</v>
      </c>
      <c r="DW13" s="18">
        <v>0</v>
      </c>
      <c r="DX13" s="18">
        <v>0</v>
      </c>
      <c r="DY13" s="18">
        <v>0</v>
      </c>
      <c r="DZ13" s="19">
        <v>0</v>
      </c>
      <c r="EA13" s="18">
        <v>0</v>
      </c>
      <c r="EB13" s="18">
        <v>0</v>
      </c>
      <c r="EC13" s="20">
        <v>0</v>
      </c>
      <c r="ED13" s="18">
        <v>0</v>
      </c>
      <c r="EE13" s="18">
        <v>0</v>
      </c>
      <c r="EF13" s="18">
        <v>0</v>
      </c>
      <c r="EG13" s="18">
        <v>0</v>
      </c>
      <c r="EH13" s="19">
        <v>459</v>
      </c>
      <c r="EI13" s="18">
        <v>241</v>
      </c>
      <c r="EJ13" s="18">
        <v>209</v>
      </c>
      <c r="EK13" s="18">
        <v>0</v>
      </c>
      <c r="EL13" s="18">
        <v>9</v>
      </c>
      <c r="EM13" s="20"/>
      <c r="EN13" s="81">
        <v>52.505446623093682</v>
      </c>
      <c r="EO13" s="81">
        <v>45.533769063180827</v>
      </c>
      <c r="EP13" s="81">
        <v>0</v>
      </c>
      <c r="EQ13" s="81">
        <v>1.9607843137254901</v>
      </c>
      <c r="ER13" s="196">
        <v>459</v>
      </c>
      <c r="ES13" s="100">
        <v>4.8780487804878048</v>
      </c>
      <c r="ET13" s="100">
        <v>0</v>
      </c>
      <c r="EU13" s="141">
        <v>95.121951219512198</v>
      </c>
      <c r="EV13" s="18" t="s">
        <v>318</v>
      </c>
      <c r="EW13" s="19">
        <v>103</v>
      </c>
      <c r="EX13" s="18">
        <v>185</v>
      </c>
      <c r="EY13" s="18">
        <v>171</v>
      </c>
      <c r="EZ13" s="20">
        <v>459</v>
      </c>
      <c r="FA13" s="81">
        <v>22.4400871459695</v>
      </c>
      <c r="FB13" s="81">
        <v>40.305010893246184</v>
      </c>
      <c r="FC13" s="82">
        <v>37.254901960784316</v>
      </c>
    </row>
    <row r="14" spans="1:159" x14ac:dyDescent="0.3">
      <c r="A14" s="148" t="s">
        <v>319</v>
      </c>
      <c r="B14" s="64">
        <v>181.5</v>
      </c>
      <c r="C14" s="18" t="s">
        <v>211</v>
      </c>
      <c r="D14" s="18" t="s">
        <v>210</v>
      </c>
      <c r="E14" s="18"/>
      <c r="F14" s="18"/>
      <c r="G14" s="18"/>
      <c r="H14" s="19">
        <v>1</v>
      </c>
      <c r="I14" s="18">
        <v>2</v>
      </c>
      <c r="J14" s="18">
        <v>52</v>
      </c>
      <c r="K14" s="19">
        <v>434</v>
      </c>
      <c r="L14" s="18">
        <v>5</v>
      </c>
      <c r="M14" s="18">
        <v>6</v>
      </c>
      <c r="N14" s="20">
        <v>0</v>
      </c>
      <c r="O14" s="18">
        <v>0</v>
      </c>
      <c r="P14" s="18">
        <v>0</v>
      </c>
      <c r="Q14" s="18">
        <v>0</v>
      </c>
      <c r="R14" s="18">
        <v>0</v>
      </c>
      <c r="S14" s="148">
        <v>500</v>
      </c>
      <c r="T14" s="18">
        <v>4</v>
      </c>
      <c r="U14" s="18">
        <v>4</v>
      </c>
      <c r="V14" s="18">
        <v>0</v>
      </c>
      <c r="W14" s="18">
        <v>0</v>
      </c>
      <c r="X14" s="18">
        <v>508</v>
      </c>
      <c r="Y14" s="101">
        <v>11</v>
      </c>
      <c r="Z14" s="81">
        <v>0</v>
      </c>
      <c r="AA14" s="81">
        <v>89</v>
      </c>
      <c r="AB14" s="19">
        <v>7</v>
      </c>
      <c r="AC14" s="18">
        <v>54</v>
      </c>
      <c r="AD14" s="18">
        <v>0</v>
      </c>
      <c r="AE14" s="18">
        <v>0</v>
      </c>
      <c r="AF14" s="20">
        <v>0</v>
      </c>
      <c r="AG14" s="19">
        <v>10</v>
      </c>
      <c r="AH14" s="18">
        <v>3</v>
      </c>
      <c r="AI14" s="18">
        <v>5</v>
      </c>
      <c r="AJ14" s="18">
        <v>7</v>
      </c>
      <c r="AK14" s="20">
        <v>0</v>
      </c>
      <c r="AL14" s="18">
        <v>0</v>
      </c>
      <c r="AM14" s="18">
        <v>0</v>
      </c>
      <c r="AN14" s="18">
        <v>0</v>
      </c>
      <c r="AO14" s="18">
        <v>0</v>
      </c>
      <c r="AP14" s="19">
        <v>0</v>
      </c>
      <c r="AQ14" s="18">
        <v>0</v>
      </c>
      <c r="AR14" s="18">
        <v>0</v>
      </c>
      <c r="AS14" s="20">
        <v>0</v>
      </c>
      <c r="AT14" s="18">
        <v>3</v>
      </c>
      <c r="AU14" s="18">
        <v>0</v>
      </c>
      <c r="AV14" s="18">
        <v>0</v>
      </c>
      <c r="AW14" s="18">
        <v>0</v>
      </c>
      <c r="AX14" s="19">
        <v>0</v>
      </c>
      <c r="AY14" s="18">
        <v>7</v>
      </c>
      <c r="AZ14" s="18">
        <v>0</v>
      </c>
      <c r="BA14" s="20">
        <v>0</v>
      </c>
      <c r="BB14" s="18">
        <v>0</v>
      </c>
      <c r="BC14" s="18">
        <v>0</v>
      </c>
      <c r="BD14" s="18">
        <v>0</v>
      </c>
      <c r="BE14" s="18">
        <v>0</v>
      </c>
      <c r="BF14" s="19">
        <v>0</v>
      </c>
      <c r="BG14" s="18">
        <v>0</v>
      </c>
      <c r="BH14" s="18">
        <v>0</v>
      </c>
      <c r="BI14" s="20">
        <v>0</v>
      </c>
      <c r="BJ14" s="18">
        <v>0</v>
      </c>
      <c r="BK14" s="18">
        <v>0</v>
      </c>
      <c r="BL14" s="18">
        <v>0</v>
      </c>
      <c r="BM14" s="18">
        <v>0</v>
      </c>
      <c r="BN14" s="19">
        <v>7</v>
      </c>
      <c r="BO14" s="18">
        <v>0</v>
      </c>
      <c r="BP14" s="18">
        <v>0</v>
      </c>
      <c r="BQ14" s="20">
        <v>0</v>
      </c>
      <c r="BR14" s="18">
        <v>0</v>
      </c>
      <c r="BS14" s="18">
        <v>0</v>
      </c>
      <c r="BT14" s="18">
        <v>0</v>
      </c>
      <c r="BU14" s="18">
        <v>0</v>
      </c>
      <c r="BV14" s="19">
        <v>0</v>
      </c>
      <c r="BW14" s="18">
        <v>0</v>
      </c>
      <c r="BX14" s="18">
        <v>0</v>
      </c>
      <c r="BY14" s="20">
        <v>0</v>
      </c>
      <c r="BZ14" s="18">
        <v>9</v>
      </c>
      <c r="CA14" s="18">
        <v>4</v>
      </c>
      <c r="CB14" s="18">
        <v>16</v>
      </c>
      <c r="CC14" s="18">
        <v>0</v>
      </c>
      <c r="CD14" s="19">
        <v>0</v>
      </c>
      <c r="CE14" s="18">
        <v>10</v>
      </c>
      <c r="CF14" s="18">
        <v>0</v>
      </c>
      <c r="CG14" s="20">
        <v>0</v>
      </c>
      <c r="CH14" s="18">
        <v>0</v>
      </c>
      <c r="CI14" s="18">
        <v>0</v>
      </c>
      <c r="CJ14" s="18">
        <v>0</v>
      </c>
      <c r="CK14" s="18">
        <v>0</v>
      </c>
      <c r="CL14" s="19">
        <v>0</v>
      </c>
      <c r="CM14" s="18">
        <v>0</v>
      </c>
      <c r="CN14" s="18">
        <v>0</v>
      </c>
      <c r="CO14" s="20">
        <v>0</v>
      </c>
      <c r="CP14" s="18">
        <v>0</v>
      </c>
      <c r="CQ14" s="18">
        <v>105</v>
      </c>
      <c r="CR14" s="18">
        <v>0</v>
      </c>
      <c r="CS14" s="18">
        <v>0</v>
      </c>
      <c r="CT14" s="19">
        <v>0</v>
      </c>
      <c r="CU14" s="18">
        <v>0</v>
      </c>
      <c r="CV14" s="18">
        <v>0</v>
      </c>
      <c r="CW14" s="20">
        <v>0</v>
      </c>
      <c r="CX14" s="18">
        <v>26</v>
      </c>
      <c r="CY14" s="18">
        <v>0</v>
      </c>
      <c r="CZ14" s="18">
        <v>0</v>
      </c>
      <c r="DA14" s="18">
        <v>0</v>
      </c>
      <c r="DB14" s="19">
        <v>0</v>
      </c>
      <c r="DC14" s="18">
        <v>0</v>
      </c>
      <c r="DD14" s="18">
        <v>0</v>
      </c>
      <c r="DE14" s="20">
        <v>0</v>
      </c>
      <c r="DF14" s="18">
        <v>0</v>
      </c>
      <c r="DG14" s="18">
        <v>3</v>
      </c>
      <c r="DH14" s="18">
        <v>0</v>
      </c>
      <c r="DI14" s="18">
        <v>6</v>
      </c>
      <c r="DJ14" s="19">
        <v>12</v>
      </c>
      <c r="DK14" s="18">
        <v>74</v>
      </c>
      <c r="DL14" s="18">
        <v>0</v>
      </c>
      <c r="DM14" s="20">
        <v>0</v>
      </c>
      <c r="DN14" s="18">
        <v>26</v>
      </c>
      <c r="DO14" s="18">
        <v>40</v>
      </c>
      <c r="DP14" s="18">
        <v>0</v>
      </c>
      <c r="DQ14" s="18">
        <v>0</v>
      </c>
      <c r="DR14" s="19">
        <v>0</v>
      </c>
      <c r="DS14" s="18">
        <v>0</v>
      </c>
      <c r="DT14" s="18">
        <v>0</v>
      </c>
      <c r="DU14" s="20">
        <v>0</v>
      </c>
      <c r="DV14" s="18">
        <v>0</v>
      </c>
      <c r="DW14" s="18">
        <v>0</v>
      </c>
      <c r="DX14" s="18">
        <v>0</v>
      </c>
      <c r="DY14" s="18">
        <v>0</v>
      </c>
      <c r="DZ14" s="19">
        <v>0</v>
      </c>
      <c r="EA14" s="18">
        <v>0</v>
      </c>
      <c r="EB14" s="18">
        <v>0</v>
      </c>
      <c r="EC14" s="20">
        <v>0</v>
      </c>
      <c r="ED14" s="18">
        <v>0</v>
      </c>
      <c r="EE14" s="18">
        <v>0</v>
      </c>
      <c r="EF14" s="18">
        <v>0</v>
      </c>
      <c r="EG14" s="18">
        <v>0</v>
      </c>
      <c r="EH14" s="19">
        <v>434</v>
      </c>
      <c r="EI14" s="18">
        <v>100</v>
      </c>
      <c r="EJ14" s="18">
        <v>300</v>
      </c>
      <c r="EK14" s="18">
        <v>21</v>
      </c>
      <c r="EL14" s="18">
        <v>13</v>
      </c>
      <c r="EM14" s="20"/>
      <c r="EN14" s="81">
        <v>23.041474654377879</v>
      </c>
      <c r="EO14" s="81">
        <v>69.124423963133637</v>
      </c>
      <c r="EP14" s="81">
        <v>4.838709677419355</v>
      </c>
      <c r="EQ14" s="81">
        <v>2.9953917050691246</v>
      </c>
      <c r="ER14" s="196">
        <v>434</v>
      </c>
      <c r="ES14" s="100">
        <v>1.8181818181818181</v>
      </c>
      <c r="ET14" s="100">
        <v>3.6363636363636362</v>
      </c>
      <c r="EU14" s="141">
        <v>94.545454545454547</v>
      </c>
      <c r="EV14" s="18" t="s">
        <v>319</v>
      </c>
      <c r="EW14" s="19">
        <v>103</v>
      </c>
      <c r="EX14" s="18">
        <v>170</v>
      </c>
      <c r="EY14" s="18">
        <v>161</v>
      </c>
      <c r="EZ14" s="20">
        <v>434</v>
      </c>
      <c r="FA14" s="81">
        <v>23.732718894009217</v>
      </c>
      <c r="FB14" s="81">
        <v>39.170506912442399</v>
      </c>
      <c r="FC14" s="82">
        <v>37.096774193548384</v>
      </c>
    </row>
    <row r="15" spans="1:159" x14ac:dyDescent="0.3">
      <c r="A15" s="148" t="s">
        <v>320</v>
      </c>
      <c r="B15" s="64">
        <v>194</v>
      </c>
      <c r="C15" s="18" t="s">
        <v>172</v>
      </c>
      <c r="D15" s="18" t="s">
        <v>210</v>
      </c>
      <c r="E15" s="18"/>
      <c r="F15" s="18"/>
      <c r="G15" s="18"/>
      <c r="H15" s="19">
        <v>6</v>
      </c>
      <c r="I15" s="18">
        <v>1</v>
      </c>
      <c r="J15" s="18">
        <v>157</v>
      </c>
      <c r="K15" s="19">
        <v>336</v>
      </c>
      <c r="L15" s="18">
        <v>0</v>
      </c>
      <c r="M15" s="18">
        <v>1</v>
      </c>
      <c r="N15" s="20">
        <v>0</v>
      </c>
      <c r="O15" s="18">
        <v>0</v>
      </c>
      <c r="P15" s="18">
        <v>0</v>
      </c>
      <c r="Q15" s="18">
        <v>0</v>
      </c>
      <c r="R15" s="18">
        <v>6</v>
      </c>
      <c r="S15" s="148">
        <v>507</v>
      </c>
      <c r="T15" s="18">
        <v>1</v>
      </c>
      <c r="U15" s="18">
        <v>1</v>
      </c>
      <c r="V15" s="18">
        <v>0</v>
      </c>
      <c r="W15" s="18">
        <v>0</v>
      </c>
      <c r="X15" s="18">
        <v>509</v>
      </c>
      <c r="Y15" s="101">
        <v>32.34714003944773</v>
      </c>
      <c r="Z15" s="81">
        <v>1.1834319526627219</v>
      </c>
      <c r="AA15" s="81">
        <v>66.469428007889547</v>
      </c>
      <c r="AB15" s="19">
        <v>13</v>
      </c>
      <c r="AC15" s="18">
        <v>87</v>
      </c>
      <c r="AD15" s="18">
        <v>8</v>
      </c>
      <c r="AE15" s="18">
        <v>10</v>
      </c>
      <c r="AF15" s="20">
        <v>0</v>
      </c>
      <c r="AG15" s="19">
        <v>12</v>
      </c>
      <c r="AH15" s="18">
        <v>9</v>
      </c>
      <c r="AI15" s="18">
        <v>0</v>
      </c>
      <c r="AJ15" s="18">
        <v>0</v>
      </c>
      <c r="AK15" s="20">
        <v>0</v>
      </c>
      <c r="AL15" s="18">
        <v>0</v>
      </c>
      <c r="AM15" s="18">
        <v>0</v>
      </c>
      <c r="AN15" s="18">
        <v>0</v>
      </c>
      <c r="AO15" s="18">
        <v>0</v>
      </c>
      <c r="AP15" s="19">
        <v>0</v>
      </c>
      <c r="AQ15" s="18">
        <v>0</v>
      </c>
      <c r="AR15" s="18">
        <v>0</v>
      </c>
      <c r="AS15" s="20">
        <v>0</v>
      </c>
      <c r="AT15" s="18">
        <v>0</v>
      </c>
      <c r="AU15" s="18">
        <v>4</v>
      </c>
      <c r="AV15" s="18">
        <v>0</v>
      </c>
      <c r="AW15" s="18">
        <v>0</v>
      </c>
      <c r="AX15" s="19">
        <v>0</v>
      </c>
      <c r="AY15" s="18">
        <v>0</v>
      </c>
      <c r="AZ15" s="18">
        <v>0</v>
      </c>
      <c r="BA15" s="20">
        <v>0</v>
      </c>
      <c r="BB15" s="18">
        <v>0</v>
      </c>
      <c r="BC15" s="18">
        <v>0</v>
      </c>
      <c r="BD15" s="18">
        <v>0</v>
      </c>
      <c r="BE15" s="18">
        <v>0</v>
      </c>
      <c r="BF15" s="19">
        <v>0</v>
      </c>
      <c r="BG15" s="18">
        <v>0</v>
      </c>
      <c r="BH15" s="18">
        <v>0</v>
      </c>
      <c r="BI15" s="20">
        <v>0</v>
      </c>
      <c r="BJ15" s="18">
        <v>0</v>
      </c>
      <c r="BK15" s="18">
        <v>0</v>
      </c>
      <c r="BL15" s="18">
        <v>0</v>
      </c>
      <c r="BM15" s="18">
        <v>0</v>
      </c>
      <c r="BN15" s="19">
        <v>0</v>
      </c>
      <c r="BO15" s="18">
        <v>0</v>
      </c>
      <c r="BP15" s="18">
        <v>0</v>
      </c>
      <c r="BQ15" s="20">
        <v>0</v>
      </c>
      <c r="BR15" s="18">
        <v>0</v>
      </c>
      <c r="BS15" s="18">
        <v>0</v>
      </c>
      <c r="BT15" s="18">
        <v>0</v>
      </c>
      <c r="BU15" s="18">
        <v>0</v>
      </c>
      <c r="BV15" s="19">
        <v>0</v>
      </c>
      <c r="BW15" s="18">
        <v>0</v>
      </c>
      <c r="BX15" s="18">
        <v>0</v>
      </c>
      <c r="BY15" s="20">
        <v>0</v>
      </c>
      <c r="BZ15" s="18">
        <v>1</v>
      </c>
      <c r="CA15" s="18">
        <v>4</v>
      </c>
      <c r="CB15" s="18">
        <v>0</v>
      </c>
      <c r="CC15" s="18">
        <v>0</v>
      </c>
      <c r="CD15" s="19">
        <v>0</v>
      </c>
      <c r="CE15" s="18">
        <v>0</v>
      </c>
      <c r="CF15" s="18">
        <v>0</v>
      </c>
      <c r="CG15" s="20">
        <v>0</v>
      </c>
      <c r="CH15" s="18">
        <v>0</v>
      </c>
      <c r="CI15" s="18">
        <v>0</v>
      </c>
      <c r="CJ15" s="18">
        <v>0</v>
      </c>
      <c r="CK15" s="18">
        <v>0</v>
      </c>
      <c r="CL15" s="19">
        <v>0</v>
      </c>
      <c r="CM15" s="18">
        <v>0</v>
      </c>
      <c r="CN15" s="18">
        <v>0</v>
      </c>
      <c r="CO15" s="20">
        <v>0</v>
      </c>
      <c r="CP15" s="18">
        <v>0</v>
      </c>
      <c r="CQ15" s="18">
        <v>35</v>
      </c>
      <c r="CR15" s="18">
        <v>0</v>
      </c>
      <c r="CS15" s="18">
        <v>0</v>
      </c>
      <c r="CT15" s="19">
        <v>0</v>
      </c>
      <c r="CU15" s="18">
        <v>0</v>
      </c>
      <c r="CV15" s="18">
        <v>0</v>
      </c>
      <c r="CW15" s="20">
        <v>0</v>
      </c>
      <c r="CX15" s="18">
        <v>26</v>
      </c>
      <c r="CY15" s="18">
        <v>4</v>
      </c>
      <c r="CZ15" s="18">
        <v>0</v>
      </c>
      <c r="DA15" s="18">
        <v>0</v>
      </c>
      <c r="DB15" s="19">
        <v>0</v>
      </c>
      <c r="DC15" s="18">
        <v>0</v>
      </c>
      <c r="DD15" s="18">
        <v>0</v>
      </c>
      <c r="DE15" s="20">
        <v>0</v>
      </c>
      <c r="DF15" s="18">
        <v>0</v>
      </c>
      <c r="DG15" s="18">
        <v>0</v>
      </c>
      <c r="DH15" s="18">
        <v>0</v>
      </c>
      <c r="DI15" s="18">
        <v>5</v>
      </c>
      <c r="DJ15" s="19">
        <v>5</v>
      </c>
      <c r="DK15" s="18">
        <v>96</v>
      </c>
      <c r="DL15" s="18">
        <v>0</v>
      </c>
      <c r="DM15" s="20">
        <v>0</v>
      </c>
      <c r="DN15" s="18">
        <v>1</v>
      </c>
      <c r="DO15" s="18">
        <v>11</v>
      </c>
      <c r="DP15" s="18">
        <v>0</v>
      </c>
      <c r="DQ15" s="18">
        <v>0</v>
      </c>
      <c r="DR15" s="19">
        <v>0</v>
      </c>
      <c r="DS15" s="18">
        <v>0</v>
      </c>
      <c r="DT15" s="18">
        <v>0</v>
      </c>
      <c r="DU15" s="20">
        <v>0</v>
      </c>
      <c r="DV15" s="18">
        <v>0</v>
      </c>
      <c r="DW15" s="18">
        <v>5</v>
      </c>
      <c r="DX15" s="18">
        <v>0</v>
      </c>
      <c r="DY15" s="18">
        <v>0</v>
      </c>
      <c r="DZ15" s="19">
        <v>0</v>
      </c>
      <c r="EA15" s="18">
        <v>0</v>
      </c>
      <c r="EB15" s="18">
        <v>0</v>
      </c>
      <c r="EC15" s="20">
        <v>0</v>
      </c>
      <c r="ED15" s="18">
        <v>0</v>
      </c>
      <c r="EE15" s="18">
        <v>0</v>
      </c>
      <c r="EF15" s="18">
        <v>0</v>
      </c>
      <c r="EG15" s="18">
        <v>0</v>
      </c>
      <c r="EH15" s="19">
        <v>336</v>
      </c>
      <c r="EI15" s="18">
        <v>58</v>
      </c>
      <c r="EJ15" s="18">
        <v>255</v>
      </c>
      <c r="EK15" s="18">
        <v>8</v>
      </c>
      <c r="EL15" s="18">
        <v>15</v>
      </c>
      <c r="EM15" s="20"/>
      <c r="EN15" s="81">
        <v>17.261904761904763</v>
      </c>
      <c r="EO15" s="81">
        <v>75.892857142857139</v>
      </c>
      <c r="EP15" s="81">
        <v>2.3809523809523809</v>
      </c>
      <c r="EQ15" s="81">
        <v>4.4642857142857144</v>
      </c>
      <c r="ER15" s="196">
        <v>336</v>
      </c>
      <c r="ES15" s="100">
        <v>3.6585365853658538</v>
      </c>
      <c r="ET15" s="100">
        <v>0.6097560975609756</v>
      </c>
      <c r="EU15" s="141">
        <v>95.731707317073173</v>
      </c>
      <c r="EV15" s="18" t="s">
        <v>320</v>
      </c>
      <c r="EW15" s="19">
        <v>143</v>
      </c>
      <c r="EX15" s="18">
        <v>75</v>
      </c>
      <c r="EY15" s="18">
        <v>118</v>
      </c>
      <c r="EZ15" s="20">
        <v>336</v>
      </c>
      <c r="FA15" s="81">
        <v>42.55952380952381</v>
      </c>
      <c r="FB15" s="81">
        <v>22.321428571428573</v>
      </c>
      <c r="FC15" s="82">
        <v>35.11904761904762</v>
      </c>
    </row>
    <row r="16" spans="1:159" x14ac:dyDescent="0.3">
      <c r="A16" s="148" t="s">
        <v>322</v>
      </c>
      <c r="B16" s="64">
        <v>217</v>
      </c>
      <c r="C16" s="18" t="s">
        <v>173</v>
      </c>
      <c r="D16" s="18" t="s">
        <v>210</v>
      </c>
      <c r="E16" s="18"/>
      <c r="F16" s="18"/>
      <c r="G16" s="18"/>
      <c r="H16" s="19">
        <v>1</v>
      </c>
      <c r="I16" s="18">
        <v>1</v>
      </c>
      <c r="J16" s="18">
        <v>48</v>
      </c>
      <c r="K16" s="19">
        <v>390</v>
      </c>
      <c r="L16" s="18">
        <v>22</v>
      </c>
      <c r="M16" s="18">
        <v>34</v>
      </c>
      <c r="N16" s="20">
        <v>4</v>
      </c>
      <c r="O16" s="18">
        <v>0</v>
      </c>
      <c r="P16" s="18">
        <v>0</v>
      </c>
      <c r="Q16" s="18">
        <v>0</v>
      </c>
      <c r="R16" s="18">
        <v>0</v>
      </c>
      <c r="S16" s="148">
        <v>500</v>
      </c>
      <c r="T16" s="18">
        <v>1</v>
      </c>
      <c r="U16" s="18">
        <v>1</v>
      </c>
      <c r="V16" s="18">
        <v>0</v>
      </c>
      <c r="W16" s="18">
        <v>0</v>
      </c>
      <c r="X16" s="18">
        <v>502</v>
      </c>
      <c r="Y16" s="101">
        <v>10</v>
      </c>
      <c r="Z16" s="81">
        <v>0</v>
      </c>
      <c r="AA16" s="81">
        <v>90</v>
      </c>
      <c r="AB16" s="19">
        <v>12</v>
      </c>
      <c r="AC16" s="18">
        <v>35</v>
      </c>
      <c r="AD16" s="18">
        <v>17</v>
      </c>
      <c r="AE16" s="18">
        <v>6</v>
      </c>
      <c r="AF16" s="20">
        <v>0</v>
      </c>
      <c r="AG16" s="19">
        <v>11</v>
      </c>
      <c r="AH16" s="18">
        <v>21</v>
      </c>
      <c r="AI16" s="18">
        <v>0</v>
      </c>
      <c r="AJ16" s="18">
        <v>0</v>
      </c>
      <c r="AK16" s="20">
        <v>0</v>
      </c>
      <c r="AL16" s="18">
        <v>0</v>
      </c>
      <c r="AM16" s="18">
        <v>0</v>
      </c>
      <c r="AN16" s="18">
        <v>0</v>
      </c>
      <c r="AO16" s="18">
        <v>0</v>
      </c>
      <c r="AP16" s="19">
        <v>0</v>
      </c>
      <c r="AQ16" s="18">
        <v>0</v>
      </c>
      <c r="AR16" s="18">
        <v>0</v>
      </c>
      <c r="AS16" s="20">
        <v>0</v>
      </c>
      <c r="AT16" s="18">
        <v>0</v>
      </c>
      <c r="AU16" s="18">
        <v>0</v>
      </c>
      <c r="AV16" s="18">
        <v>0</v>
      </c>
      <c r="AW16" s="18">
        <v>0</v>
      </c>
      <c r="AX16" s="19">
        <v>0</v>
      </c>
      <c r="AY16" s="18">
        <v>0</v>
      </c>
      <c r="AZ16" s="18">
        <v>0</v>
      </c>
      <c r="BA16" s="20">
        <v>0</v>
      </c>
      <c r="BB16" s="18">
        <v>0</v>
      </c>
      <c r="BC16" s="18">
        <v>0</v>
      </c>
      <c r="BD16" s="18">
        <v>0</v>
      </c>
      <c r="BE16" s="18">
        <v>0</v>
      </c>
      <c r="BF16" s="19">
        <v>0</v>
      </c>
      <c r="BG16" s="18">
        <v>0</v>
      </c>
      <c r="BH16" s="18">
        <v>0</v>
      </c>
      <c r="BI16" s="20">
        <v>0</v>
      </c>
      <c r="BJ16" s="18">
        <v>0</v>
      </c>
      <c r="BK16" s="18">
        <v>0</v>
      </c>
      <c r="BL16" s="18">
        <v>0</v>
      </c>
      <c r="BM16" s="18">
        <v>0</v>
      </c>
      <c r="BN16" s="19">
        <v>0</v>
      </c>
      <c r="BO16" s="18">
        <v>0</v>
      </c>
      <c r="BP16" s="18">
        <v>0</v>
      </c>
      <c r="BQ16" s="20">
        <v>0</v>
      </c>
      <c r="BR16" s="18">
        <v>0</v>
      </c>
      <c r="BS16" s="18">
        <v>0</v>
      </c>
      <c r="BT16" s="18">
        <v>0</v>
      </c>
      <c r="BU16" s="18">
        <v>0</v>
      </c>
      <c r="BV16" s="19">
        <v>0</v>
      </c>
      <c r="BW16" s="18">
        <v>0</v>
      </c>
      <c r="BX16" s="18">
        <v>0</v>
      </c>
      <c r="BY16" s="20">
        <v>0</v>
      </c>
      <c r="BZ16" s="18">
        <v>6</v>
      </c>
      <c r="CA16" s="18">
        <v>2</v>
      </c>
      <c r="CB16" s="18">
        <v>0</v>
      </c>
      <c r="CC16" s="18">
        <v>0</v>
      </c>
      <c r="CD16" s="19">
        <v>0</v>
      </c>
      <c r="CE16" s="18">
        <v>0</v>
      </c>
      <c r="CF16" s="18">
        <v>0</v>
      </c>
      <c r="CG16" s="20">
        <v>0</v>
      </c>
      <c r="CH16" s="18">
        <v>0</v>
      </c>
      <c r="CI16" s="18">
        <v>0</v>
      </c>
      <c r="CJ16" s="18">
        <v>0</v>
      </c>
      <c r="CK16" s="18">
        <v>0</v>
      </c>
      <c r="CL16" s="19">
        <v>0</v>
      </c>
      <c r="CM16" s="18">
        <v>0</v>
      </c>
      <c r="CN16" s="18">
        <v>0</v>
      </c>
      <c r="CO16" s="20">
        <v>0</v>
      </c>
      <c r="CP16" s="18">
        <v>0</v>
      </c>
      <c r="CQ16" s="18">
        <v>52</v>
      </c>
      <c r="CR16" s="18">
        <v>2</v>
      </c>
      <c r="CS16" s="18">
        <v>0</v>
      </c>
      <c r="CT16" s="19">
        <v>0</v>
      </c>
      <c r="CU16" s="18">
        <v>0</v>
      </c>
      <c r="CV16" s="18">
        <v>0</v>
      </c>
      <c r="CW16" s="20">
        <v>0</v>
      </c>
      <c r="CX16" s="18">
        <v>0</v>
      </c>
      <c r="CY16" s="18">
        <v>0</v>
      </c>
      <c r="CZ16" s="18">
        <v>0</v>
      </c>
      <c r="DA16" s="18">
        <v>0</v>
      </c>
      <c r="DB16" s="19">
        <v>0</v>
      </c>
      <c r="DC16" s="18">
        <v>0</v>
      </c>
      <c r="DD16" s="18">
        <v>0</v>
      </c>
      <c r="DE16" s="20">
        <v>0</v>
      </c>
      <c r="DF16" s="18">
        <v>0</v>
      </c>
      <c r="DG16" s="18">
        <v>7</v>
      </c>
      <c r="DH16" s="18">
        <v>0</v>
      </c>
      <c r="DI16" s="18">
        <v>2</v>
      </c>
      <c r="DJ16" s="19">
        <v>19</v>
      </c>
      <c r="DK16" s="18">
        <v>102</v>
      </c>
      <c r="DL16" s="18">
        <v>4</v>
      </c>
      <c r="DM16" s="20">
        <v>4</v>
      </c>
      <c r="DN16" s="18">
        <v>51</v>
      </c>
      <c r="DO16" s="18">
        <v>25</v>
      </c>
      <c r="DP16" s="18">
        <v>0</v>
      </c>
      <c r="DQ16" s="18">
        <v>0</v>
      </c>
      <c r="DR16" s="19">
        <v>0</v>
      </c>
      <c r="DS16" s="18">
        <v>0</v>
      </c>
      <c r="DT16" s="18">
        <v>0</v>
      </c>
      <c r="DU16" s="20">
        <v>0</v>
      </c>
      <c r="DV16" s="18">
        <v>12</v>
      </c>
      <c r="DW16" s="18">
        <v>0</v>
      </c>
      <c r="DX16" s="18">
        <v>0</v>
      </c>
      <c r="DY16" s="18">
        <v>0</v>
      </c>
      <c r="DZ16" s="19">
        <v>0</v>
      </c>
      <c r="EA16" s="18">
        <v>0</v>
      </c>
      <c r="EB16" s="18">
        <v>0</v>
      </c>
      <c r="EC16" s="20">
        <v>0</v>
      </c>
      <c r="ED16" s="18">
        <v>0</v>
      </c>
      <c r="EE16" s="18">
        <v>0</v>
      </c>
      <c r="EF16" s="18">
        <v>0</v>
      </c>
      <c r="EG16" s="18">
        <v>0</v>
      </c>
      <c r="EH16" s="19">
        <v>390</v>
      </c>
      <c r="EI16" s="18">
        <v>111</v>
      </c>
      <c r="EJ16" s="18">
        <v>244</v>
      </c>
      <c r="EK16" s="18">
        <v>23</v>
      </c>
      <c r="EL16" s="18">
        <v>12</v>
      </c>
      <c r="EM16" s="20"/>
      <c r="EN16" s="81">
        <v>28.46153846153846</v>
      </c>
      <c r="EO16" s="81">
        <v>62.564102564102562</v>
      </c>
      <c r="EP16" s="81">
        <v>5.8974358974358978</v>
      </c>
      <c r="EQ16" s="81">
        <v>3.0769230769230771</v>
      </c>
      <c r="ER16" s="196">
        <v>390</v>
      </c>
      <c r="ES16" s="100">
        <v>2</v>
      </c>
      <c r="ET16" s="100">
        <v>2</v>
      </c>
      <c r="EU16" s="141">
        <v>96</v>
      </c>
      <c r="EV16" s="18" t="s">
        <v>322</v>
      </c>
      <c r="EW16" s="19">
        <v>102</v>
      </c>
      <c r="EX16" s="18">
        <v>74</v>
      </c>
      <c r="EY16" s="18">
        <v>214</v>
      </c>
      <c r="EZ16" s="20">
        <v>390</v>
      </c>
      <c r="FA16" s="81">
        <v>26.153846153846153</v>
      </c>
      <c r="FB16" s="81">
        <v>18.974358974358974</v>
      </c>
      <c r="FC16" s="82">
        <v>54.871794871794869</v>
      </c>
    </row>
    <row r="17" spans="1:159" x14ac:dyDescent="0.3">
      <c r="A17" s="148" t="s">
        <v>323</v>
      </c>
      <c r="B17" s="64">
        <v>252</v>
      </c>
      <c r="C17" s="18" t="s">
        <v>174</v>
      </c>
      <c r="D17" s="18" t="s">
        <v>210</v>
      </c>
      <c r="E17" s="18"/>
      <c r="F17" s="18"/>
      <c r="G17" s="18" t="s">
        <v>175</v>
      </c>
      <c r="H17" s="19">
        <v>1</v>
      </c>
      <c r="I17" s="18">
        <v>1</v>
      </c>
      <c r="J17" s="18">
        <v>81</v>
      </c>
      <c r="K17" s="19">
        <v>324</v>
      </c>
      <c r="L17" s="18">
        <v>92</v>
      </c>
      <c r="M17" s="18">
        <v>0</v>
      </c>
      <c r="N17" s="20">
        <v>0</v>
      </c>
      <c r="O17" s="18">
        <v>0</v>
      </c>
      <c r="P17" s="18">
        <v>0</v>
      </c>
      <c r="Q17" s="18">
        <v>0</v>
      </c>
      <c r="R17" s="18">
        <v>1</v>
      </c>
      <c r="S17" s="148">
        <v>500</v>
      </c>
      <c r="T17" s="18">
        <v>0</v>
      </c>
      <c r="U17" s="18">
        <v>2</v>
      </c>
      <c r="V17" s="18">
        <v>0</v>
      </c>
      <c r="W17" s="18">
        <v>0</v>
      </c>
      <c r="X17" s="18">
        <v>502</v>
      </c>
      <c r="Y17" s="101">
        <v>16.600000000000001</v>
      </c>
      <c r="Z17" s="81">
        <v>0.2</v>
      </c>
      <c r="AA17" s="81">
        <v>83.2</v>
      </c>
      <c r="AB17" s="19">
        <v>2</v>
      </c>
      <c r="AC17" s="18">
        <v>9</v>
      </c>
      <c r="AD17" s="18">
        <v>2</v>
      </c>
      <c r="AE17" s="18">
        <v>1</v>
      </c>
      <c r="AF17" s="20">
        <v>0</v>
      </c>
      <c r="AG17" s="19">
        <v>19</v>
      </c>
      <c r="AH17" s="18">
        <v>7</v>
      </c>
      <c r="AI17" s="18">
        <v>0</v>
      </c>
      <c r="AJ17" s="18">
        <v>2</v>
      </c>
      <c r="AK17" s="20">
        <v>0</v>
      </c>
      <c r="AL17" s="18">
        <v>0</v>
      </c>
      <c r="AM17" s="18">
        <v>0</v>
      </c>
      <c r="AN17" s="18">
        <v>0</v>
      </c>
      <c r="AO17" s="18">
        <v>0</v>
      </c>
      <c r="AP17" s="19">
        <v>0</v>
      </c>
      <c r="AQ17" s="18">
        <v>0</v>
      </c>
      <c r="AR17" s="18">
        <v>0</v>
      </c>
      <c r="AS17" s="20">
        <v>0</v>
      </c>
      <c r="AT17" s="18">
        <v>0</v>
      </c>
      <c r="AU17" s="18">
        <v>0</v>
      </c>
      <c r="AV17" s="18">
        <v>0</v>
      </c>
      <c r="AW17" s="18">
        <v>0</v>
      </c>
      <c r="AX17" s="19">
        <v>0</v>
      </c>
      <c r="AY17" s="18">
        <v>0</v>
      </c>
      <c r="AZ17" s="18">
        <v>0</v>
      </c>
      <c r="BA17" s="20">
        <v>0</v>
      </c>
      <c r="BB17" s="18">
        <v>0</v>
      </c>
      <c r="BC17" s="18">
        <v>0</v>
      </c>
      <c r="BD17" s="18">
        <v>0</v>
      </c>
      <c r="BE17" s="18">
        <v>0</v>
      </c>
      <c r="BF17" s="19">
        <v>0</v>
      </c>
      <c r="BG17" s="18">
        <v>0</v>
      </c>
      <c r="BH17" s="18">
        <v>0</v>
      </c>
      <c r="BI17" s="20">
        <v>0</v>
      </c>
      <c r="BJ17" s="18">
        <v>0</v>
      </c>
      <c r="BK17" s="18">
        <v>0</v>
      </c>
      <c r="BL17" s="18">
        <v>0</v>
      </c>
      <c r="BM17" s="18">
        <v>0</v>
      </c>
      <c r="BN17" s="19">
        <v>0</v>
      </c>
      <c r="BO17" s="18">
        <v>0</v>
      </c>
      <c r="BP17" s="18">
        <v>0</v>
      </c>
      <c r="BQ17" s="20">
        <v>0</v>
      </c>
      <c r="BR17" s="18">
        <v>0</v>
      </c>
      <c r="BS17" s="18">
        <v>0</v>
      </c>
      <c r="BT17" s="18">
        <v>0</v>
      </c>
      <c r="BU17" s="18">
        <v>0</v>
      </c>
      <c r="BV17" s="19">
        <v>0</v>
      </c>
      <c r="BW17" s="18">
        <v>0</v>
      </c>
      <c r="BX17" s="18">
        <v>0</v>
      </c>
      <c r="BY17" s="20">
        <v>0</v>
      </c>
      <c r="BZ17" s="18">
        <v>0</v>
      </c>
      <c r="CA17" s="18">
        <v>5</v>
      </c>
      <c r="CB17" s="18">
        <v>0</v>
      </c>
      <c r="CC17" s="18">
        <v>0</v>
      </c>
      <c r="CD17" s="19">
        <v>0</v>
      </c>
      <c r="CE17" s="18">
        <v>0</v>
      </c>
      <c r="CF17" s="18">
        <v>0</v>
      </c>
      <c r="CG17" s="20">
        <v>0</v>
      </c>
      <c r="CH17" s="18">
        <v>0</v>
      </c>
      <c r="CI17" s="18">
        <v>0</v>
      </c>
      <c r="CJ17" s="18">
        <v>0</v>
      </c>
      <c r="CK17" s="18">
        <v>0</v>
      </c>
      <c r="CL17" s="19">
        <v>23</v>
      </c>
      <c r="CM17" s="18">
        <v>22</v>
      </c>
      <c r="CN17" s="18">
        <v>0</v>
      </c>
      <c r="CO17" s="20">
        <v>0</v>
      </c>
      <c r="CP17" s="18">
        <v>5</v>
      </c>
      <c r="CQ17" s="18">
        <v>76</v>
      </c>
      <c r="CR17" s="18">
        <v>0</v>
      </c>
      <c r="CS17" s="18">
        <v>0</v>
      </c>
      <c r="CT17" s="19">
        <v>0</v>
      </c>
      <c r="CU17" s="18">
        <v>0</v>
      </c>
      <c r="CV17" s="18">
        <v>0</v>
      </c>
      <c r="CW17" s="20">
        <v>85</v>
      </c>
      <c r="CX17" s="18">
        <v>0</v>
      </c>
      <c r="CY17" s="18">
        <v>6</v>
      </c>
      <c r="CZ17" s="18">
        <v>0</v>
      </c>
      <c r="DA17" s="18">
        <v>0</v>
      </c>
      <c r="DB17" s="19">
        <v>1</v>
      </c>
      <c r="DC17" s="18">
        <v>0</v>
      </c>
      <c r="DD17" s="18">
        <v>0</v>
      </c>
      <c r="DE17" s="20">
        <v>0</v>
      </c>
      <c r="DF17" s="18">
        <v>0</v>
      </c>
      <c r="DG17" s="18">
        <v>23</v>
      </c>
      <c r="DH17" s="18">
        <v>0</v>
      </c>
      <c r="DI17" s="18">
        <v>0</v>
      </c>
      <c r="DJ17" s="19">
        <v>3</v>
      </c>
      <c r="DK17" s="18">
        <v>16</v>
      </c>
      <c r="DL17" s="18">
        <v>0</v>
      </c>
      <c r="DM17" s="20">
        <v>0</v>
      </c>
      <c r="DN17" s="18">
        <v>10</v>
      </c>
      <c r="DO17" s="18">
        <v>7</v>
      </c>
      <c r="DP17" s="18">
        <v>0</v>
      </c>
      <c r="DQ17" s="18">
        <v>0</v>
      </c>
      <c r="DR17" s="19">
        <v>0</v>
      </c>
      <c r="DS17" s="18">
        <v>0</v>
      </c>
      <c r="DT17" s="18">
        <v>0</v>
      </c>
      <c r="DU17" s="20">
        <v>0</v>
      </c>
      <c r="DV17" s="18">
        <v>0</v>
      </c>
      <c r="DW17" s="18">
        <v>0</v>
      </c>
      <c r="DX17" s="18">
        <v>0</v>
      </c>
      <c r="DY17" s="18">
        <v>0</v>
      </c>
      <c r="DZ17" s="19">
        <v>0</v>
      </c>
      <c r="EA17" s="18">
        <v>0</v>
      </c>
      <c r="EB17" s="18">
        <v>0</v>
      </c>
      <c r="EC17" s="20">
        <v>0</v>
      </c>
      <c r="ED17" s="18">
        <v>0</v>
      </c>
      <c r="EE17" s="18">
        <v>0</v>
      </c>
      <c r="EF17" s="18">
        <v>0</v>
      </c>
      <c r="EG17" s="18">
        <v>0</v>
      </c>
      <c r="EH17" s="19">
        <v>324</v>
      </c>
      <c r="EI17" s="18">
        <v>63</v>
      </c>
      <c r="EJ17" s="18">
        <v>171</v>
      </c>
      <c r="EK17" s="18">
        <v>2</v>
      </c>
      <c r="EL17" s="18">
        <v>88</v>
      </c>
      <c r="EM17" s="20"/>
      <c r="EN17" s="81">
        <v>19.444444444444443</v>
      </c>
      <c r="EO17" s="81">
        <v>52.777777777777779</v>
      </c>
      <c r="EP17" s="81">
        <v>0.61728395061728392</v>
      </c>
      <c r="EQ17" s="81">
        <v>27.160493827160494</v>
      </c>
      <c r="ER17" s="196">
        <v>324</v>
      </c>
      <c r="ES17" s="100">
        <v>1.2048192771084338</v>
      </c>
      <c r="ET17" s="100">
        <v>1.2048192771084338</v>
      </c>
      <c r="EU17" s="141">
        <v>97.590361445783131</v>
      </c>
      <c r="EV17" s="18" t="s">
        <v>323</v>
      </c>
      <c r="EW17" s="19">
        <v>42</v>
      </c>
      <c r="EX17" s="18">
        <v>223</v>
      </c>
      <c r="EY17" s="18">
        <v>59</v>
      </c>
      <c r="EZ17" s="20">
        <v>324</v>
      </c>
      <c r="FA17" s="81">
        <v>12.962962962962964</v>
      </c>
      <c r="FB17" s="81">
        <v>68.827160493827165</v>
      </c>
      <c r="FC17" s="82">
        <v>18.209876543209877</v>
      </c>
    </row>
    <row r="18" spans="1:159" x14ac:dyDescent="0.3">
      <c r="A18" s="148" t="s">
        <v>324</v>
      </c>
      <c r="B18" s="64">
        <v>308</v>
      </c>
      <c r="C18" s="18" t="s">
        <v>176</v>
      </c>
      <c r="D18" s="18" t="s">
        <v>210</v>
      </c>
      <c r="E18" s="18"/>
      <c r="F18" s="18"/>
      <c r="G18" s="18"/>
      <c r="H18" s="19">
        <v>2</v>
      </c>
      <c r="I18" s="18">
        <v>0</v>
      </c>
      <c r="J18" s="18">
        <v>117</v>
      </c>
      <c r="K18" s="19">
        <v>375</v>
      </c>
      <c r="L18" s="18">
        <v>0</v>
      </c>
      <c r="M18" s="18">
        <v>6</v>
      </c>
      <c r="N18" s="20">
        <v>0</v>
      </c>
      <c r="O18" s="18">
        <v>0</v>
      </c>
      <c r="P18" s="18">
        <v>0</v>
      </c>
      <c r="Q18" s="18">
        <v>0</v>
      </c>
      <c r="R18" s="18">
        <v>0</v>
      </c>
      <c r="S18" s="148">
        <v>500</v>
      </c>
      <c r="T18" s="18">
        <v>0</v>
      </c>
      <c r="U18" s="18">
        <v>1</v>
      </c>
      <c r="V18" s="18">
        <v>0</v>
      </c>
      <c r="W18" s="18">
        <v>0</v>
      </c>
      <c r="X18" s="18">
        <v>501</v>
      </c>
      <c r="Y18" s="101">
        <v>23.8</v>
      </c>
      <c r="Z18" s="81">
        <v>0</v>
      </c>
      <c r="AA18" s="81">
        <v>76.2</v>
      </c>
      <c r="AB18" s="19">
        <v>8</v>
      </c>
      <c r="AC18" s="18">
        <v>5</v>
      </c>
      <c r="AD18" s="18">
        <v>5</v>
      </c>
      <c r="AE18" s="18">
        <v>6</v>
      </c>
      <c r="AF18" s="20">
        <v>0</v>
      </c>
      <c r="AG18" s="19">
        <v>8</v>
      </c>
      <c r="AH18" s="18">
        <v>0</v>
      </c>
      <c r="AI18" s="18">
        <v>0</v>
      </c>
      <c r="AJ18" s="18">
        <v>0</v>
      </c>
      <c r="AK18" s="20">
        <v>0</v>
      </c>
      <c r="AL18" s="18">
        <v>0</v>
      </c>
      <c r="AM18" s="18">
        <v>0</v>
      </c>
      <c r="AN18" s="18">
        <v>0</v>
      </c>
      <c r="AO18" s="18">
        <v>0</v>
      </c>
      <c r="AP18" s="19">
        <v>0</v>
      </c>
      <c r="AQ18" s="18">
        <v>0</v>
      </c>
      <c r="AR18" s="18">
        <v>0</v>
      </c>
      <c r="AS18" s="20">
        <v>0</v>
      </c>
      <c r="AT18" s="18">
        <v>0</v>
      </c>
      <c r="AU18" s="18">
        <v>0</v>
      </c>
      <c r="AV18" s="18">
        <v>0</v>
      </c>
      <c r="AW18" s="18">
        <v>0</v>
      </c>
      <c r="AX18" s="19">
        <v>0</v>
      </c>
      <c r="AY18" s="18">
        <v>0</v>
      </c>
      <c r="AZ18" s="18">
        <v>0</v>
      </c>
      <c r="BA18" s="20">
        <v>0</v>
      </c>
      <c r="BB18" s="18">
        <v>0</v>
      </c>
      <c r="BC18" s="18">
        <v>0</v>
      </c>
      <c r="BD18" s="18">
        <v>0</v>
      </c>
      <c r="BE18" s="18">
        <v>0</v>
      </c>
      <c r="BF18" s="19">
        <v>0</v>
      </c>
      <c r="BG18" s="18">
        <v>0</v>
      </c>
      <c r="BH18" s="18">
        <v>0</v>
      </c>
      <c r="BI18" s="20">
        <v>0</v>
      </c>
      <c r="BJ18" s="18">
        <v>0</v>
      </c>
      <c r="BK18" s="18">
        <v>0</v>
      </c>
      <c r="BL18" s="18">
        <v>0</v>
      </c>
      <c r="BM18" s="18">
        <v>0</v>
      </c>
      <c r="BN18" s="19">
        <v>0</v>
      </c>
      <c r="BO18" s="18">
        <v>0</v>
      </c>
      <c r="BP18" s="18">
        <v>0</v>
      </c>
      <c r="BQ18" s="20">
        <v>0</v>
      </c>
      <c r="BR18" s="18">
        <v>0</v>
      </c>
      <c r="BS18" s="18">
        <v>0</v>
      </c>
      <c r="BT18" s="18">
        <v>0</v>
      </c>
      <c r="BU18" s="18">
        <v>0</v>
      </c>
      <c r="BV18" s="19">
        <v>0</v>
      </c>
      <c r="BW18" s="18">
        <v>0</v>
      </c>
      <c r="BX18" s="18">
        <v>0</v>
      </c>
      <c r="BY18" s="20">
        <v>0</v>
      </c>
      <c r="BZ18" s="18">
        <v>0</v>
      </c>
      <c r="CA18" s="18">
        <v>0</v>
      </c>
      <c r="CB18" s="18">
        <v>0</v>
      </c>
      <c r="CC18" s="18">
        <v>0</v>
      </c>
      <c r="CD18" s="19">
        <v>0</v>
      </c>
      <c r="CE18" s="18">
        <v>0</v>
      </c>
      <c r="CF18" s="18">
        <v>0</v>
      </c>
      <c r="CG18" s="20">
        <v>0</v>
      </c>
      <c r="CH18" s="18">
        <v>0</v>
      </c>
      <c r="CI18" s="18">
        <v>0</v>
      </c>
      <c r="CJ18" s="18">
        <v>0</v>
      </c>
      <c r="CK18" s="18">
        <v>0</v>
      </c>
      <c r="CL18" s="19">
        <v>0</v>
      </c>
      <c r="CM18" s="18">
        <v>0</v>
      </c>
      <c r="CN18" s="18">
        <v>0</v>
      </c>
      <c r="CO18" s="20">
        <v>0</v>
      </c>
      <c r="CP18" s="18">
        <v>0</v>
      </c>
      <c r="CQ18" s="18">
        <v>0</v>
      </c>
      <c r="CR18" s="18">
        <v>0</v>
      </c>
      <c r="CS18" s="18">
        <v>0</v>
      </c>
      <c r="CT18" s="19">
        <v>0</v>
      </c>
      <c r="CU18" s="18">
        <v>0</v>
      </c>
      <c r="CV18" s="18">
        <v>0</v>
      </c>
      <c r="CW18" s="20">
        <v>0</v>
      </c>
      <c r="CX18" s="18">
        <v>64</v>
      </c>
      <c r="CY18" s="18">
        <v>191</v>
      </c>
      <c r="CZ18" s="18">
        <v>0</v>
      </c>
      <c r="DA18" s="18">
        <v>0</v>
      </c>
      <c r="DB18" s="19">
        <v>0</v>
      </c>
      <c r="DC18" s="18">
        <v>0</v>
      </c>
      <c r="DD18" s="18">
        <v>0</v>
      </c>
      <c r="DE18" s="20">
        <v>0</v>
      </c>
      <c r="DF18" s="18">
        <v>0</v>
      </c>
      <c r="DG18" s="18">
        <v>0</v>
      </c>
      <c r="DH18" s="18">
        <v>0</v>
      </c>
      <c r="DI18" s="18">
        <v>0</v>
      </c>
      <c r="DJ18" s="19">
        <v>3</v>
      </c>
      <c r="DK18" s="18">
        <v>4</v>
      </c>
      <c r="DL18" s="18">
        <v>0</v>
      </c>
      <c r="DM18" s="20">
        <v>1</v>
      </c>
      <c r="DN18" s="18">
        <v>0</v>
      </c>
      <c r="DO18" s="18">
        <v>80</v>
      </c>
      <c r="DP18" s="18">
        <v>0</v>
      </c>
      <c r="DQ18" s="18">
        <v>0</v>
      </c>
      <c r="DR18" s="19">
        <v>0</v>
      </c>
      <c r="DS18" s="18">
        <v>0</v>
      </c>
      <c r="DT18" s="18">
        <v>0</v>
      </c>
      <c r="DU18" s="20">
        <v>0</v>
      </c>
      <c r="DV18" s="18">
        <v>0</v>
      </c>
      <c r="DW18" s="18">
        <v>0</v>
      </c>
      <c r="DX18" s="18">
        <v>0</v>
      </c>
      <c r="DY18" s="18">
        <v>0</v>
      </c>
      <c r="DZ18" s="19">
        <v>0</v>
      </c>
      <c r="EA18" s="18">
        <v>0</v>
      </c>
      <c r="EB18" s="18">
        <v>0</v>
      </c>
      <c r="EC18" s="20">
        <v>0</v>
      </c>
      <c r="ED18" s="18">
        <v>0</v>
      </c>
      <c r="EE18" s="18">
        <v>0</v>
      </c>
      <c r="EF18" s="18">
        <v>0</v>
      </c>
      <c r="EG18" s="18">
        <v>0</v>
      </c>
      <c r="EH18" s="19">
        <v>375</v>
      </c>
      <c r="EI18" s="18">
        <v>83</v>
      </c>
      <c r="EJ18" s="18">
        <v>280</v>
      </c>
      <c r="EK18" s="18">
        <v>5</v>
      </c>
      <c r="EL18" s="18">
        <v>7</v>
      </c>
      <c r="EM18" s="20"/>
      <c r="EN18" s="81">
        <v>22.133333333333333</v>
      </c>
      <c r="EO18" s="81">
        <v>74.666666666666671</v>
      </c>
      <c r="EP18" s="81">
        <v>1.3333333333333333</v>
      </c>
      <c r="EQ18" s="81">
        <v>1.8666666666666667</v>
      </c>
      <c r="ER18" s="196">
        <v>375</v>
      </c>
      <c r="ES18" s="100">
        <v>1.680672268907563</v>
      </c>
      <c r="ET18" s="100">
        <v>0</v>
      </c>
      <c r="EU18" s="141">
        <v>98.319327731092443</v>
      </c>
      <c r="EV18" s="18" t="s">
        <v>324</v>
      </c>
      <c r="EW18" s="19">
        <v>32</v>
      </c>
      <c r="EX18" s="18">
        <v>255</v>
      </c>
      <c r="EY18" s="18">
        <v>88</v>
      </c>
      <c r="EZ18" s="20">
        <v>375</v>
      </c>
      <c r="FA18" s="81">
        <v>8.5333333333333332</v>
      </c>
      <c r="FB18" s="81">
        <v>68</v>
      </c>
      <c r="FC18" s="82">
        <v>23.466666666666665</v>
      </c>
    </row>
    <row r="19" spans="1:159" x14ac:dyDescent="0.3">
      <c r="A19" s="148" t="s">
        <v>177</v>
      </c>
      <c r="B19" s="64">
        <v>321</v>
      </c>
      <c r="C19" s="18" t="s">
        <v>178</v>
      </c>
      <c r="D19" s="18" t="s">
        <v>210</v>
      </c>
      <c r="E19" s="18"/>
      <c r="F19" s="18"/>
      <c r="G19" s="18"/>
      <c r="H19" s="19">
        <v>5</v>
      </c>
      <c r="I19" s="18">
        <v>2</v>
      </c>
      <c r="J19" s="18">
        <v>17</v>
      </c>
      <c r="K19" s="19">
        <v>470</v>
      </c>
      <c r="L19" s="18">
        <v>3</v>
      </c>
      <c r="M19" s="18">
        <v>1</v>
      </c>
      <c r="N19" s="20">
        <v>0</v>
      </c>
      <c r="O19" s="18">
        <v>0</v>
      </c>
      <c r="P19" s="18">
        <v>0</v>
      </c>
      <c r="Q19" s="18">
        <v>0</v>
      </c>
      <c r="R19" s="18">
        <v>2</v>
      </c>
      <c r="S19" s="148">
        <v>500</v>
      </c>
      <c r="T19" s="18">
        <v>0</v>
      </c>
      <c r="U19" s="18">
        <v>6</v>
      </c>
      <c r="V19" s="18">
        <v>0</v>
      </c>
      <c r="W19" s="18">
        <v>0</v>
      </c>
      <c r="X19" s="18">
        <v>506</v>
      </c>
      <c r="Y19" s="101">
        <v>4.8</v>
      </c>
      <c r="Z19" s="81">
        <v>0.4</v>
      </c>
      <c r="AA19" s="81">
        <v>94.8</v>
      </c>
      <c r="AB19" s="19">
        <v>22</v>
      </c>
      <c r="AC19" s="18">
        <v>20</v>
      </c>
      <c r="AD19" s="18">
        <v>1</v>
      </c>
      <c r="AE19" s="18">
        <v>0</v>
      </c>
      <c r="AF19" s="20">
        <v>0</v>
      </c>
      <c r="AG19" s="19">
        <v>10</v>
      </c>
      <c r="AH19" s="18">
        <v>2</v>
      </c>
      <c r="AI19" s="18">
        <v>0</v>
      </c>
      <c r="AJ19" s="18">
        <v>0</v>
      </c>
      <c r="AK19" s="20">
        <v>0</v>
      </c>
      <c r="AL19" s="18">
        <v>0</v>
      </c>
      <c r="AM19" s="18">
        <v>0</v>
      </c>
      <c r="AN19" s="18">
        <v>0</v>
      </c>
      <c r="AO19" s="18">
        <v>0</v>
      </c>
      <c r="AP19" s="19">
        <v>0</v>
      </c>
      <c r="AQ19" s="18">
        <v>0</v>
      </c>
      <c r="AR19" s="18">
        <v>0</v>
      </c>
      <c r="AS19" s="20">
        <v>0</v>
      </c>
      <c r="AT19" s="18">
        <v>0</v>
      </c>
      <c r="AU19" s="18">
        <v>0</v>
      </c>
      <c r="AV19" s="18">
        <v>0</v>
      </c>
      <c r="AW19" s="18">
        <v>0</v>
      </c>
      <c r="AX19" s="19">
        <v>0</v>
      </c>
      <c r="AY19" s="18">
        <v>0</v>
      </c>
      <c r="AZ19" s="18">
        <v>0</v>
      </c>
      <c r="BA19" s="20">
        <v>0</v>
      </c>
      <c r="BB19" s="18">
        <v>0</v>
      </c>
      <c r="BC19" s="18">
        <v>0</v>
      </c>
      <c r="BD19" s="18">
        <v>0</v>
      </c>
      <c r="BE19" s="18">
        <v>0</v>
      </c>
      <c r="BF19" s="19">
        <v>4</v>
      </c>
      <c r="BG19" s="18">
        <v>0</v>
      </c>
      <c r="BH19" s="18">
        <v>0</v>
      </c>
      <c r="BI19" s="20">
        <v>0</v>
      </c>
      <c r="BJ19" s="18">
        <v>0</v>
      </c>
      <c r="BK19" s="18">
        <v>0</v>
      </c>
      <c r="BL19" s="18">
        <v>0</v>
      </c>
      <c r="BM19" s="18">
        <v>0</v>
      </c>
      <c r="BN19" s="19">
        <v>0</v>
      </c>
      <c r="BO19" s="18">
        <v>0</v>
      </c>
      <c r="BP19" s="18">
        <v>0</v>
      </c>
      <c r="BQ19" s="20">
        <v>0</v>
      </c>
      <c r="BR19" s="18">
        <v>0</v>
      </c>
      <c r="BS19" s="18">
        <v>0</v>
      </c>
      <c r="BT19" s="18">
        <v>0</v>
      </c>
      <c r="BU19" s="18">
        <v>0</v>
      </c>
      <c r="BV19" s="19">
        <v>0</v>
      </c>
      <c r="BW19" s="18">
        <v>0</v>
      </c>
      <c r="BX19" s="18">
        <v>0</v>
      </c>
      <c r="BY19" s="20">
        <v>0</v>
      </c>
      <c r="BZ19" s="18">
        <v>0</v>
      </c>
      <c r="CA19" s="18">
        <v>0</v>
      </c>
      <c r="CB19" s="18">
        <v>0</v>
      </c>
      <c r="CC19" s="18">
        <v>0</v>
      </c>
      <c r="CD19" s="19">
        <v>0</v>
      </c>
      <c r="CE19" s="18">
        <v>0</v>
      </c>
      <c r="CF19" s="18">
        <v>0</v>
      </c>
      <c r="CG19" s="20">
        <v>0</v>
      </c>
      <c r="CH19" s="18">
        <v>0</v>
      </c>
      <c r="CI19" s="18">
        <v>0</v>
      </c>
      <c r="CJ19" s="18">
        <v>0</v>
      </c>
      <c r="CK19" s="18">
        <v>0</v>
      </c>
      <c r="CL19" s="19">
        <v>0</v>
      </c>
      <c r="CM19" s="18">
        <v>0</v>
      </c>
      <c r="CN19" s="18">
        <v>0</v>
      </c>
      <c r="CO19" s="20">
        <v>0</v>
      </c>
      <c r="CP19" s="18">
        <v>16</v>
      </c>
      <c r="CQ19" s="18">
        <v>0</v>
      </c>
      <c r="CR19" s="18">
        <v>0</v>
      </c>
      <c r="CS19" s="18">
        <v>0</v>
      </c>
      <c r="CT19" s="19">
        <v>0</v>
      </c>
      <c r="CU19" s="18">
        <v>0</v>
      </c>
      <c r="CV19" s="18">
        <v>0</v>
      </c>
      <c r="CW19" s="20">
        <v>0</v>
      </c>
      <c r="CX19" s="18">
        <v>1</v>
      </c>
      <c r="CY19" s="18">
        <v>126</v>
      </c>
      <c r="CZ19" s="18">
        <v>0</v>
      </c>
      <c r="DA19" s="18">
        <v>17</v>
      </c>
      <c r="DB19" s="19">
        <v>0</v>
      </c>
      <c r="DC19" s="18">
        <v>0</v>
      </c>
      <c r="DD19" s="18">
        <v>0</v>
      </c>
      <c r="DE19" s="20">
        <v>0</v>
      </c>
      <c r="DF19" s="18">
        <v>0</v>
      </c>
      <c r="DG19" s="18">
        <v>17</v>
      </c>
      <c r="DH19" s="18">
        <v>0</v>
      </c>
      <c r="DI19" s="18">
        <v>34</v>
      </c>
      <c r="DJ19" s="19">
        <v>0</v>
      </c>
      <c r="DK19" s="18">
        <v>160</v>
      </c>
      <c r="DL19" s="18">
        <v>0</v>
      </c>
      <c r="DM19" s="20">
        <v>2</v>
      </c>
      <c r="DN19" s="18">
        <v>11</v>
      </c>
      <c r="DO19" s="18">
        <v>27</v>
      </c>
      <c r="DP19" s="18">
        <v>0</v>
      </c>
      <c r="DQ19" s="18">
        <v>0</v>
      </c>
      <c r="DR19" s="19">
        <v>0</v>
      </c>
      <c r="DS19" s="18">
        <v>0</v>
      </c>
      <c r="DT19" s="18">
        <v>0</v>
      </c>
      <c r="DU19" s="20">
        <v>0</v>
      </c>
      <c r="DV19" s="18">
        <v>0</v>
      </c>
      <c r="DW19" s="18">
        <v>0</v>
      </c>
      <c r="DX19" s="18">
        <v>0</v>
      </c>
      <c r="DY19" s="18">
        <v>0</v>
      </c>
      <c r="DZ19" s="19">
        <v>0</v>
      </c>
      <c r="EA19" s="18">
        <v>0</v>
      </c>
      <c r="EB19" s="18">
        <v>0</v>
      </c>
      <c r="EC19" s="20">
        <v>0</v>
      </c>
      <c r="ED19" s="18">
        <v>0</v>
      </c>
      <c r="EE19" s="18">
        <v>0</v>
      </c>
      <c r="EF19" s="18">
        <v>0</v>
      </c>
      <c r="EG19" s="18">
        <v>0</v>
      </c>
      <c r="EH19" s="19">
        <v>470</v>
      </c>
      <c r="EI19" s="18">
        <v>64</v>
      </c>
      <c r="EJ19" s="18">
        <v>352</v>
      </c>
      <c r="EK19" s="18">
        <v>1</v>
      </c>
      <c r="EL19" s="18">
        <v>53</v>
      </c>
      <c r="EM19" s="20"/>
      <c r="EN19" s="81">
        <v>13.617021276595745</v>
      </c>
      <c r="EO19" s="81">
        <v>74.893617021276597</v>
      </c>
      <c r="EP19" s="81">
        <v>0.21276595744680851</v>
      </c>
      <c r="EQ19" s="81">
        <v>11.276595744680851</v>
      </c>
      <c r="ER19" s="196">
        <v>470</v>
      </c>
      <c r="ES19" s="100">
        <v>20.833333333333332</v>
      </c>
      <c r="ET19" s="100">
        <v>8.3333333333333339</v>
      </c>
      <c r="EU19" s="141">
        <v>70.833333333333329</v>
      </c>
      <c r="EV19" s="18" t="s">
        <v>177</v>
      </c>
      <c r="EW19" s="19">
        <v>59</v>
      </c>
      <c r="EX19" s="18">
        <v>160</v>
      </c>
      <c r="EY19" s="18">
        <v>251</v>
      </c>
      <c r="EZ19" s="20">
        <v>470</v>
      </c>
      <c r="FA19" s="81">
        <v>12.553191489361701</v>
      </c>
      <c r="FB19" s="81">
        <v>34.042553191489361</v>
      </c>
      <c r="FC19" s="82">
        <v>53.404255319148938</v>
      </c>
    </row>
    <row r="20" spans="1:159" x14ac:dyDescent="0.3">
      <c r="A20" s="148" t="s">
        <v>179</v>
      </c>
      <c r="B20" s="64">
        <v>334</v>
      </c>
      <c r="C20" s="18" t="s">
        <v>174</v>
      </c>
      <c r="D20" s="18" t="s">
        <v>210</v>
      </c>
      <c r="E20" s="18"/>
      <c r="F20" s="18"/>
      <c r="G20" s="18"/>
      <c r="H20" s="19">
        <v>0</v>
      </c>
      <c r="I20" s="18">
        <v>3</v>
      </c>
      <c r="J20" s="18">
        <v>58</v>
      </c>
      <c r="K20" s="19">
        <v>385</v>
      </c>
      <c r="L20" s="18">
        <v>0</v>
      </c>
      <c r="M20" s="18">
        <v>0</v>
      </c>
      <c r="N20" s="20">
        <v>50</v>
      </c>
      <c r="O20" s="18">
        <v>0</v>
      </c>
      <c r="P20" s="18">
        <v>0</v>
      </c>
      <c r="Q20" s="18">
        <v>0</v>
      </c>
      <c r="R20" s="18">
        <v>4</v>
      </c>
      <c r="S20" s="148">
        <v>500</v>
      </c>
      <c r="T20" s="18">
        <v>0</v>
      </c>
      <c r="U20" s="18">
        <v>1</v>
      </c>
      <c r="V20" s="18">
        <v>0</v>
      </c>
      <c r="W20" s="18">
        <v>1</v>
      </c>
      <c r="X20" s="18">
        <v>502</v>
      </c>
      <c r="Y20" s="101">
        <v>12.2</v>
      </c>
      <c r="Z20" s="81">
        <v>0.8</v>
      </c>
      <c r="AA20" s="81">
        <v>87</v>
      </c>
      <c r="AB20" s="19">
        <v>17</v>
      </c>
      <c r="AC20" s="18">
        <v>24</v>
      </c>
      <c r="AD20" s="18">
        <v>1</v>
      </c>
      <c r="AE20" s="18">
        <v>5</v>
      </c>
      <c r="AF20" s="20">
        <v>0</v>
      </c>
      <c r="AG20" s="19">
        <v>107</v>
      </c>
      <c r="AH20" s="18">
        <v>3</v>
      </c>
      <c r="AI20" s="18">
        <v>0</v>
      </c>
      <c r="AJ20" s="18">
        <v>0</v>
      </c>
      <c r="AK20" s="20">
        <v>0</v>
      </c>
      <c r="AL20" s="18">
        <v>0</v>
      </c>
      <c r="AM20" s="18">
        <v>0</v>
      </c>
      <c r="AN20" s="18">
        <v>0</v>
      </c>
      <c r="AO20" s="18">
        <v>0</v>
      </c>
      <c r="AP20" s="19">
        <v>0</v>
      </c>
      <c r="AQ20" s="18">
        <v>0</v>
      </c>
      <c r="AR20" s="18">
        <v>0</v>
      </c>
      <c r="AS20" s="20">
        <v>0</v>
      </c>
      <c r="AT20" s="18">
        <v>0</v>
      </c>
      <c r="AU20" s="18">
        <v>0</v>
      </c>
      <c r="AV20" s="18">
        <v>0</v>
      </c>
      <c r="AW20" s="18">
        <v>0</v>
      </c>
      <c r="AX20" s="19">
        <v>0</v>
      </c>
      <c r="AY20" s="18">
        <v>0</v>
      </c>
      <c r="AZ20" s="18">
        <v>0</v>
      </c>
      <c r="BA20" s="20">
        <v>0</v>
      </c>
      <c r="BB20" s="18">
        <v>0</v>
      </c>
      <c r="BC20" s="18">
        <v>0</v>
      </c>
      <c r="BD20" s="18">
        <v>0</v>
      </c>
      <c r="BE20" s="18">
        <v>0</v>
      </c>
      <c r="BF20" s="19">
        <v>0</v>
      </c>
      <c r="BG20" s="18">
        <v>0</v>
      </c>
      <c r="BH20" s="18">
        <v>0</v>
      </c>
      <c r="BI20" s="20">
        <v>0</v>
      </c>
      <c r="BJ20" s="18">
        <v>0</v>
      </c>
      <c r="BK20" s="18">
        <v>0</v>
      </c>
      <c r="BL20" s="18">
        <v>0</v>
      </c>
      <c r="BM20" s="18">
        <v>0</v>
      </c>
      <c r="BN20" s="19">
        <v>3</v>
      </c>
      <c r="BO20" s="18">
        <v>0</v>
      </c>
      <c r="BP20" s="18">
        <v>0</v>
      </c>
      <c r="BQ20" s="20">
        <v>0</v>
      </c>
      <c r="BR20" s="18">
        <v>0</v>
      </c>
      <c r="BS20" s="18">
        <v>0</v>
      </c>
      <c r="BT20" s="18">
        <v>0</v>
      </c>
      <c r="BU20" s="18">
        <v>0</v>
      </c>
      <c r="BV20" s="19">
        <v>0</v>
      </c>
      <c r="BW20" s="18">
        <v>0</v>
      </c>
      <c r="BX20" s="18">
        <v>0</v>
      </c>
      <c r="BY20" s="20">
        <v>0</v>
      </c>
      <c r="BZ20" s="18">
        <v>5</v>
      </c>
      <c r="CA20" s="18">
        <v>10</v>
      </c>
      <c r="CB20" s="18">
        <v>0</v>
      </c>
      <c r="CC20" s="18">
        <v>0</v>
      </c>
      <c r="CD20" s="19">
        <v>0</v>
      </c>
      <c r="CE20" s="18">
        <v>0</v>
      </c>
      <c r="CF20" s="18">
        <v>0</v>
      </c>
      <c r="CG20" s="20">
        <v>0</v>
      </c>
      <c r="CH20" s="18">
        <v>0</v>
      </c>
      <c r="CI20" s="18">
        <v>0</v>
      </c>
      <c r="CJ20" s="18">
        <v>0</v>
      </c>
      <c r="CK20" s="18">
        <v>0</v>
      </c>
      <c r="CL20" s="19">
        <v>0</v>
      </c>
      <c r="CM20" s="18">
        <v>0</v>
      </c>
      <c r="CN20" s="18">
        <v>0</v>
      </c>
      <c r="CO20" s="20">
        <v>0</v>
      </c>
      <c r="CP20" s="18">
        <v>0</v>
      </c>
      <c r="CQ20" s="18">
        <v>12</v>
      </c>
      <c r="CR20" s="18">
        <v>0</v>
      </c>
      <c r="CS20" s="18">
        <v>0</v>
      </c>
      <c r="CT20" s="19">
        <v>0</v>
      </c>
      <c r="CU20" s="18">
        <v>0</v>
      </c>
      <c r="CV20" s="18">
        <v>0</v>
      </c>
      <c r="CW20" s="20">
        <v>0</v>
      </c>
      <c r="CX20" s="18">
        <v>0</v>
      </c>
      <c r="CY20" s="18">
        <v>0</v>
      </c>
      <c r="CZ20" s="18">
        <v>0</v>
      </c>
      <c r="DA20" s="18">
        <v>0</v>
      </c>
      <c r="DB20" s="19">
        <v>5</v>
      </c>
      <c r="DC20" s="18">
        <v>0</v>
      </c>
      <c r="DD20" s="18">
        <v>0</v>
      </c>
      <c r="DE20" s="20">
        <v>0</v>
      </c>
      <c r="DF20" s="18">
        <v>0</v>
      </c>
      <c r="DG20" s="18">
        <v>20</v>
      </c>
      <c r="DH20" s="18">
        <v>3</v>
      </c>
      <c r="DI20" s="18">
        <v>2</v>
      </c>
      <c r="DJ20" s="19">
        <v>8</v>
      </c>
      <c r="DK20" s="18">
        <v>72</v>
      </c>
      <c r="DL20" s="18">
        <v>0</v>
      </c>
      <c r="DM20" s="20">
        <v>0</v>
      </c>
      <c r="DN20" s="18">
        <v>34</v>
      </c>
      <c r="DO20" s="18">
        <v>47</v>
      </c>
      <c r="DP20" s="18">
        <v>7</v>
      </c>
      <c r="DQ20" s="18">
        <v>0</v>
      </c>
      <c r="DR20" s="19">
        <v>0</v>
      </c>
      <c r="DS20" s="18">
        <v>0</v>
      </c>
      <c r="DT20" s="18">
        <v>0</v>
      </c>
      <c r="DU20" s="20">
        <v>0</v>
      </c>
      <c r="DV20" s="18">
        <v>0</v>
      </c>
      <c r="DW20" s="18">
        <v>0</v>
      </c>
      <c r="DX20" s="18">
        <v>0</v>
      </c>
      <c r="DY20" s="18">
        <v>0</v>
      </c>
      <c r="DZ20" s="19">
        <v>0</v>
      </c>
      <c r="EA20" s="18">
        <v>0</v>
      </c>
      <c r="EB20" s="18">
        <v>0</v>
      </c>
      <c r="EC20" s="20">
        <v>0</v>
      </c>
      <c r="ED20" s="18">
        <v>0</v>
      </c>
      <c r="EE20" s="18">
        <v>0</v>
      </c>
      <c r="EF20" s="18">
        <v>0</v>
      </c>
      <c r="EG20" s="18">
        <v>0</v>
      </c>
      <c r="EH20" s="19">
        <v>385</v>
      </c>
      <c r="EI20" s="18">
        <v>179</v>
      </c>
      <c r="EJ20" s="18">
        <v>188</v>
      </c>
      <c r="EK20" s="18">
        <v>11</v>
      </c>
      <c r="EL20" s="18">
        <v>7</v>
      </c>
      <c r="EM20" s="20"/>
      <c r="EN20" s="81">
        <v>46.493506493506494</v>
      </c>
      <c r="EO20" s="81">
        <v>48.831168831168831</v>
      </c>
      <c r="EP20" s="81">
        <v>2.8571428571428572</v>
      </c>
      <c r="EQ20" s="81">
        <v>1.8181818181818181</v>
      </c>
      <c r="ER20" s="196">
        <v>385</v>
      </c>
      <c r="ES20" s="100">
        <v>0</v>
      </c>
      <c r="ET20" s="100">
        <v>4.918032786885246</v>
      </c>
      <c r="EU20" s="141">
        <v>95.081967213114751</v>
      </c>
      <c r="EV20" s="18" t="s">
        <v>179</v>
      </c>
      <c r="EW20" s="19">
        <v>160</v>
      </c>
      <c r="EX20" s="18">
        <v>32</v>
      </c>
      <c r="EY20" s="18">
        <v>193</v>
      </c>
      <c r="EZ20" s="20">
        <v>385</v>
      </c>
      <c r="FA20" s="81">
        <v>41.558441558441558</v>
      </c>
      <c r="FB20" s="81">
        <v>8.3116883116883109</v>
      </c>
      <c r="FC20" s="82">
        <v>50.129870129870127</v>
      </c>
    </row>
    <row r="21" spans="1:159" x14ac:dyDescent="0.3">
      <c r="A21" s="148" t="s">
        <v>180</v>
      </c>
      <c r="B21" s="64"/>
      <c r="C21" s="18" t="s">
        <v>174</v>
      </c>
      <c r="D21" s="18" t="s">
        <v>210</v>
      </c>
      <c r="E21" s="18"/>
      <c r="F21" s="18"/>
      <c r="G21" s="18"/>
      <c r="H21" s="19">
        <v>0</v>
      </c>
      <c r="I21" s="18">
        <v>1</v>
      </c>
      <c r="J21" s="18">
        <v>23</v>
      </c>
      <c r="K21" s="19">
        <v>473</v>
      </c>
      <c r="L21" s="18">
        <v>0</v>
      </c>
      <c r="M21" s="18">
        <v>0</v>
      </c>
      <c r="N21" s="20">
        <v>0</v>
      </c>
      <c r="O21" s="18">
        <v>0</v>
      </c>
      <c r="P21" s="18">
        <v>0</v>
      </c>
      <c r="Q21" s="18">
        <v>0</v>
      </c>
      <c r="R21" s="18">
        <v>3</v>
      </c>
      <c r="S21" s="148">
        <v>500</v>
      </c>
      <c r="T21" s="18">
        <v>1</v>
      </c>
      <c r="U21" s="18">
        <v>14</v>
      </c>
      <c r="V21" s="18">
        <v>0</v>
      </c>
      <c r="W21" s="18">
        <v>0</v>
      </c>
      <c r="X21" s="18">
        <v>515</v>
      </c>
      <c r="Y21" s="101">
        <v>4.8</v>
      </c>
      <c r="Z21" s="81">
        <v>0.6</v>
      </c>
      <c r="AA21" s="81">
        <v>94.6</v>
      </c>
      <c r="AB21" s="19">
        <v>27</v>
      </c>
      <c r="AC21" s="18">
        <v>77</v>
      </c>
      <c r="AD21" s="18">
        <v>7</v>
      </c>
      <c r="AE21" s="18">
        <v>8</v>
      </c>
      <c r="AF21" s="20">
        <v>0</v>
      </c>
      <c r="AG21" s="19">
        <v>23</v>
      </c>
      <c r="AH21" s="18">
        <v>0</v>
      </c>
      <c r="AI21" s="18">
        <v>0</v>
      </c>
      <c r="AJ21" s="18">
        <v>0</v>
      </c>
      <c r="AK21" s="20">
        <v>0</v>
      </c>
      <c r="AL21" s="18">
        <v>0</v>
      </c>
      <c r="AM21" s="18">
        <v>0</v>
      </c>
      <c r="AN21" s="18">
        <v>0</v>
      </c>
      <c r="AO21" s="18">
        <v>0</v>
      </c>
      <c r="AP21" s="19">
        <v>0</v>
      </c>
      <c r="AQ21" s="18">
        <v>0</v>
      </c>
      <c r="AR21" s="18">
        <v>0</v>
      </c>
      <c r="AS21" s="20">
        <v>0</v>
      </c>
      <c r="AT21" s="18">
        <v>0</v>
      </c>
      <c r="AU21" s="18">
        <v>0</v>
      </c>
      <c r="AV21" s="18">
        <v>0</v>
      </c>
      <c r="AW21" s="18">
        <v>0</v>
      </c>
      <c r="AX21" s="19">
        <v>0</v>
      </c>
      <c r="AY21" s="18">
        <v>0</v>
      </c>
      <c r="AZ21" s="18">
        <v>0</v>
      </c>
      <c r="BA21" s="20">
        <v>0</v>
      </c>
      <c r="BB21" s="18">
        <v>0</v>
      </c>
      <c r="BC21" s="18">
        <v>0</v>
      </c>
      <c r="BD21" s="18">
        <v>0</v>
      </c>
      <c r="BE21" s="18">
        <v>0</v>
      </c>
      <c r="BF21" s="19">
        <v>0</v>
      </c>
      <c r="BG21" s="18">
        <v>0</v>
      </c>
      <c r="BH21" s="18">
        <v>0</v>
      </c>
      <c r="BI21" s="20">
        <v>0</v>
      </c>
      <c r="BJ21" s="18">
        <v>0</v>
      </c>
      <c r="BK21" s="18">
        <v>0</v>
      </c>
      <c r="BL21" s="18">
        <v>0</v>
      </c>
      <c r="BM21" s="18">
        <v>0</v>
      </c>
      <c r="BN21" s="19">
        <v>9</v>
      </c>
      <c r="BO21" s="18">
        <v>0</v>
      </c>
      <c r="BP21" s="18">
        <v>0</v>
      </c>
      <c r="BQ21" s="20">
        <v>0</v>
      </c>
      <c r="BR21" s="18">
        <v>0</v>
      </c>
      <c r="BS21" s="18">
        <v>0</v>
      </c>
      <c r="BT21" s="18">
        <v>0</v>
      </c>
      <c r="BU21" s="18">
        <v>0</v>
      </c>
      <c r="BV21" s="19">
        <v>0</v>
      </c>
      <c r="BW21" s="18">
        <v>0</v>
      </c>
      <c r="BX21" s="18">
        <v>0</v>
      </c>
      <c r="BY21" s="20">
        <v>0</v>
      </c>
      <c r="BZ21" s="18">
        <v>5</v>
      </c>
      <c r="CA21" s="18">
        <v>0</v>
      </c>
      <c r="CB21" s="18">
        <v>0</v>
      </c>
      <c r="CC21" s="18">
        <v>0</v>
      </c>
      <c r="CD21" s="19">
        <v>0</v>
      </c>
      <c r="CE21" s="18">
        <v>0</v>
      </c>
      <c r="CF21" s="18">
        <v>0</v>
      </c>
      <c r="CG21" s="20">
        <v>0</v>
      </c>
      <c r="CH21" s="18">
        <v>0</v>
      </c>
      <c r="CI21" s="18">
        <v>0</v>
      </c>
      <c r="CJ21" s="18">
        <v>0</v>
      </c>
      <c r="CK21" s="18">
        <v>0</v>
      </c>
      <c r="CL21" s="19">
        <v>0</v>
      </c>
      <c r="CM21" s="18">
        <v>0</v>
      </c>
      <c r="CN21" s="18">
        <v>0</v>
      </c>
      <c r="CO21" s="20">
        <v>0</v>
      </c>
      <c r="CP21" s="18">
        <v>0</v>
      </c>
      <c r="CQ21" s="18">
        <v>0</v>
      </c>
      <c r="CR21" s="18">
        <v>4</v>
      </c>
      <c r="CS21" s="18">
        <v>0</v>
      </c>
      <c r="CT21" s="19">
        <v>0</v>
      </c>
      <c r="CU21" s="18">
        <v>0</v>
      </c>
      <c r="CV21" s="18">
        <v>0</v>
      </c>
      <c r="CW21" s="20">
        <v>0</v>
      </c>
      <c r="CX21" s="18">
        <v>7</v>
      </c>
      <c r="CY21" s="18">
        <v>0</v>
      </c>
      <c r="CZ21" s="18">
        <v>3</v>
      </c>
      <c r="DA21" s="18">
        <v>0</v>
      </c>
      <c r="DB21" s="19">
        <v>0</v>
      </c>
      <c r="DC21" s="18">
        <v>0</v>
      </c>
      <c r="DD21" s="18">
        <v>0</v>
      </c>
      <c r="DE21" s="20">
        <v>0</v>
      </c>
      <c r="DF21" s="18">
        <v>0</v>
      </c>
      <c r="DG21" s="18">
        <v>10</v>
      </c>
      <c r="DH21" s="18">
        <v>2</v>
      </c>
      <c r="DI21" s="18">
        <v>1</v>
      </c>
      <c r="DJ21" s="19">
        <v>88</v>
      </c>
      <c r="DK21" s="18">
        <v>19</v>
      </c>
      <c r="DL21" s="18">
        <v>14</v>
      </c>
      <c r="DM21" s="20">
        <v>0</v>
      </c>
      <c r="DN21" s="18">
        <v>63</v>
      </c>
      <c r="DO21" s="18">
        <v>17</v>
      </c>
      <c r="DP21" s="18">
        <v>7</v>
      </c>
      <c r="DQ21" s="18">
        <v>46</v>
      </c>
      <c r="DR21" s="19">
        <v>0</v>
      </c>
      <c r="DS21" s="18">
        <v>0</v>
      </c>
      <c r="DT21" s="18">
        <v>0</v>
      </c>
      <c r="DU21" s="20">
        <v>0</v>
      </c>
      <c r="DV21" s="18">
        <v>0</v>
      </c>
      <c r="DW21" s="18">
        <v>36</v>
      </c>
      <c r="DX21" s="18">
        <v>0</v>
      </c>
      <c r="DY21" s="18">
        <v>0</v>
      </c>
      <c r="DZ21" s="19">
        <v>0</v>
      </c>
      <c r="EA21" s="18">
        <v>0</v>
      </c>
      <c r="EB21" s="18">
        <v>0</v>
      </c>
      <c r="EC21" s="20">
        <v>0</v>
      </c>
      <c r="ED21" s="18">
        <v>0</v>
      </c>
      <c r="EE21" s="18">
        <v>0</v>
      </c>
      <c r="EF21" s="18">
        <v>0</v>
      </c>
      <c r="EG21" s="18">
        <v>0</v>
      </c>
      <c r="EH21" s="19">
        <v>473</v>
      </c>
      <c r="EI21" s="18">
        <v>222</v>
      </c>
      <c r="EJ21" s="18">
        <v>159</v>
      </c>
      <c r="EK21" s="18">
        <v>37</v>
      </c>
      <c r="EL21" s="18">
        <v>55</v>
      </c>
      <c r="EM21" s="20"/>
      <c r="EN21" s="81">
        <v>46.934460887949257</v>
      </c>
      <c r="EO21" s="81">
        <v>33.61522198731501</v>
      </c>
      <c r="EP21" s="81">
        <v>7.8224101479915431</v>
      </c>
      <c r="EQ21" s="81">
        <v>11.627906976744185</v>
      </c>
      <c r="ER21" s="196">
        <v>473</v>
      </c>
      <c r="ES21" s="100">
        <v>0</v>
      </c>
      <c r="ET21" s="100">
        <v>4.166666666666667</v>
      </c>
      <c r="EU21" s="141">
        <v>95.833333333333329</v>
      </c>
      <c r="EV21" s="18" t="s">
        <v>180</v>
      </c>
      <c r="EW21" s="19">
        <v>151</v>
      </c>
      <c r="EX21" s="18">
        <v>55</v>
      </c>
      <c r="EY21" s="18">
        <v>267</v>
      </c>
      <c r="EZ21" s="20">
        <v>473</v>
      </c>
      <c r="FA21" s="81">
        <v>31.923890063424945</v>
      </c>
      <c r="FB21" s="81">
        <v>11.627906976744185</v>
      </c>
      <c r="FC21" s="82">
        <v>56.448202959830866</v>
      </c>
    </row>
    <row r="22" spans="1:159" x14ac:dyDescent="0.3">
      <c r="A22" s="148" t="s">
        <v>181</v>
      </c>
      <c r="B22" s="64">
        <v>24</v>
      </c>
      <c r="C22" s="18" t="s">
        <v>176</v>
      </c>
      <c r="D22" s="18" t="s">
        <v>210</v>
      </c>
      <c r="E22" s="18"/>
      <c r="F22" s="18"/>
      <c r="G22" s="18"/>
      <c r="H22" s="19">
        <v>5</v>
      </c>
      <c r="I22" s="18">
        <v>10</v>
      </c>
      <c r="J22" s="18">
        <v>61</v>
      </c>
      <c r="K22" s="19">
        <v>317</v>
      </c>
      <c r="L22" s="18">
        <v>15</v>
      </c>
      <c r="M22" s="18">
        <v>14</v>
      </c>
      <c r="N22" s="20">
        <v>59</v>
      </c>
      <c r="O22" s="18">
        <v>0</v>
      </c>
      <c r="P22" s="18">
        <v>0</v>
      </c>
      <c r="Q22" s="18">
        <v>0</v>
      </c>
      <c r="R22" s="18">
        <v>19</v>
      </c>
      <c r="S22" s="148">
        <v>500</v>
      </c>
      <c r="T22" s="18">
        <v>0</v>
      </c>
      <c r="U22" s="18">
        <v>11</v>
      </c>
      <c r="V22" s="18">
        <v>0</v>
      </c>
      <c r="W22" s="18">
        <v>0</v>
      </c>
      <c r="X22" s="18">
        <v>511</v>
      </c>
      <c r="Y22" s="101">
        <v>15.2</v>
      </c>
      <c r="Z22" s="81">
        <v>3.8</v>
      </c>
      <c r="AA22" s="81">
        <v>81</v>
      </c>
      <c r="AB22" s="19">
        <v>18</v>
      </c>
      <c r="AC22" s="18">
        <v>24</v>
      </c>
      <c r="AD22" s="18">
        <v>4</v>
      </c>
      <c r="AE22" s="18">
        <v>19</v>
      </c>
      <c r="AF22" s="20">
        <v>0</v>
      </c>
      <c r="AG22" s="19">
        <v>13</v>
      </c>
      <c r="AH22" s="18">
        <v>1</v>
      </c>
      <c r="AI22" s="18">
        <v>3</v>
      </c>
      <c r="AJ22" s="18">
        <v>0</v>
      </c>
      <c r="AK22" s="20">
        <v>0</v>
      </c>
      <c r="AL22" s="18">
        <v>0</v>
      </c>
      <c r="AM22" s="18">
        <v>0</v>
      </c>
      <c r="AN22" s="18">
        <v>0</v>
      </c>
      <c r="AO22" s="18">
        <v>0</v>
      </c>
      <c r="AP22" s="19">
        <v>0</v>
      </c>
      <c r="AQ22" s="18">
        <v>0</v>
      </c>
      <c r="AR22" s="18">
        <v>0</v>
      </c>
      <c r="AS22" s="20">
        <v>0</v>
      </c>
      <c r="AT22" s="18">
        <v>0</v>
      </c>
      <c r="AU22" s="18">
        <v>0</v>
      </c>
      <c r="AV22" s="18">
        <v>0</v>
      </c>
      <c r="AW22" s="18">
        <v>0</v>
      </c>
      <c r="AX22" s="19">
        <v>0</v>
      </c>
      <c r="AY22" s="18">
        <v>0</v>
      </c>
      <c r="AZ22" s="18">
        <v>0</v>
      </c>
      <c r="BA22" s="20">
        <v>0</v>
      </c>
      <c r="BB22" s="18">
        <v>0</v>
      </c>
      <c r="BC22" s="18">
        <v>0</v>
      </c>
      <c r="BD22" s="18">
        <v>0</v>
      </c>
      <c r="BE22" s="18">
        <v>0</v>
      </c>
      <c r="BF22" s="19">
        <v>0</v>
      </c>
      <c r="BG22" s="18">
        <v>0</v>
      </c>
      <c r="BH22" s="18">
        <v>0</v>
      </c>
      <c r="BI22" s="20">
        <v>0</v>
      </c>
      <c r="BJ22" s="18">
        <v>0</v>
      </c>
      <c r="BK22" s="18">
        <v>0</v>
      </c>
      <c r="BL22" s="18">
        <v>0</v>
      </c>
      <c r="BM22" s="18">
        <v>0</v>
      </c>
      <c r="BN22" s="19">
        <v>0</v>
      </c>
      <c r="BO22" s="18">
        <v>0</v>
      </c>
      <c r="BP22" s="18">
        <v>0</v>
      </c>
      <c r="BQ22" s="20">
        <v>0</v>
      </c>
      <c r="BR22" s="18">
        <v>1</v>
      </c>
      <c r="BS22" s="18">
        <v>0</v>
      </c>
      <c r="BT22" s="18">
        <v>0</v>
      </c>
      <c r="BU22" s="18">
        <v>0</v>
      </c>
      <c r="BV22" s="19">
        <v>0</v>
      </c>
      <c r="BW22" s="18">
        <v>0</v>
      </c>
      <c r="BX22" s="18">
        <v>0</v>
      </c>
      <c r="BY22" s="20">
        <v>0</v>
      </c>
      <c r="BZ22" s="18">
        <v>107</v>
      </c>
      <c r="CA22" s="18">
        <v>12</v>
      </c>
      <c r="CB22" s="18">
        <v>2</v>
      </c>
      <c r="CC22" s="18">
        <v>0</v>
      </c>
      <c r="CD22" s="19">
        <v>0</v>
      </c>
      <c r="CE22" s="18">
        <v>0</v>
      </c>
      <c r="CF22" s="18">
        <v>0</v>
      </c>
      <c r="CG22" s="20">
        <v>0</v>
      </c>
      <c r="CH22" s="18">
        <v>0</v>
      </c>
      <c r="CI22" s="18">
        <v>0</v>
      </c>
      <c r="CJ22" s="18">
        <v>0</v>
      </c>
      <c r="CK22" s="18">
        <v>0</v>
      </c>
      <c r="CL22" s="19">
        <v>0</v>
      </c>
      <c r="CM22" s="18">
        <v>0</v>
      </c>
      <c r="CN22" s="18">
        <v>0</v>
      </c>
      <c r="CO22" s="20">
        <v>0</v>
      </c>
      <c r="CP22" s="18">
        <v>3</v>
      </c>
      <c r="CQ22" s="18">
        <v>46</v>
      </c>
      <c r="CR22" s="18">
        <v>0</v>
      </c>
      <c r="CS22" s="18">
        <v>6</v>
      </c>
      <c r="CT22" s="19">
        <v>0</v>
      </c>
      <c r="CU22" s="18">
        <v>0</v>
      </c>
      <c r="CV22" s="18">
        <v>0</v>
      </c>
      <c r="CW22" s="20">
        <v>0</v>
      </c>
      <c r="CX22" s="18">
        <v>8</v>
      </c>
      <c r="CY22" s="18">
        <v>0</v>
      </c>
      <c r="CZ22" s="18">
        <v>3</v>
      </c>
      <c r="DA22" s="18">
        <v>0</v>
      </c>
      <c r="DB22" s="19">
        <v>0</v>
      </c>
      <c r="DC22" s="18">
        <v>0</v>
      </c>
      <c r="DD22" s="18">
        <v>0</v>
      </c>
      <c r="DE22" s="20">
        <v>0</v>
      </c>
      <c r="DF22" s="18">
        <v>0</v>
      </c>
      <c r="DG22" s="18">
        <v>10</v>
      </c>
      <c r="DH22" s="18">
        <v>0</v>
      </c>
      <c r="DI22" s="18">
        <v>0</v>
      </c>
      <c r="DJ22" s="19">
        <v>10</v>
      </c>
      <c r="DK22" s="18">
        <v>9</v>
      </c>
      <c r="DL22" s="18">
        <v>0</v>
      </c>
      <c r="DM22" s="20">
        <v>0</v>
      </c>
      <c r="DN22" s="18">
        <v>10</v>
      </c>
      <c r="DO22" s="18">
        <v>2</v>
      </c>
      <c r="DP22" s="18">
        <v>2</v>
      </c>
      <c r="DQ22" s="18">
        <v>0</v>
      </c>
      <c r="DR22" s="19">
        <v>0</v>
      </c>
      <c r="DS22" s="18">
        <v>0</v>
      </c>
      <c r="DT22" s="18">
        <v>0</v>
      </c>
      <c r="DU22" s="20">
        <v>0</v>
      </c>
      <c r="DV22" s="18">
        <v>0</v>
      </c>
      <c r="DW22" s="18">
        <v>4</v>
      </c>
      <c r="DX22" s="18">
        <v>0</v>
      </c>
      <c r="DY22" s="18">
        <v>0</v>
      </c>
      <c r="DZ22" s="19">
        <v>0</v>
      </c>
      <c r="EA22" s="18">
        <v>0</v>
      </c>
      <c r="EB22" s="18">
        <v>0</v>
      </c>
      <c r="EC22" s="20">
        <v>0</v>
      </c>
      <c r="ED22" s="18">
        <v>0</v>
      </c>
      <c r="EE22" s="18">
        <v>0</v>
      </c>
      <c r="EF22" s="18">
        <v>0</v>
      </c>
      <c r="EG22" s="18">
        <v>0</v>
      </c>
      <c r="EH22" s="19">
        <v>317</v>
      </c>
      <c r="EI22" s="18">
        <v>170</v>
      </c>
      <c r="EJ22" s="18">
        <v>108</v>
      </c>
      <c r="EK22" s="18">
        <v>14</v>
      </c>
      <c r="EL22" s="18">
        <v>25</v>
      </c>
      <c r="EM22" s="20"/>
      <c r="EN22" s="81">
        <v>53.627760252365931</v>
      </c>
      <c r="EO22" s="81">
        <v>34.069400630914828</v>
      </c>
      <c r="EP22" s="81">
        <v>4.4164037854889591</v>
      </c>
      <c r="EQ22" s="81">
        <v>7.8864353312302837</v>
      </c>
      <c r="ER22" s="196">
        <v>317</v>
      </c>
      <c r="ES22" s="100">
        <v>6.5789473684210522</v>
      </c>
      <c r="ET22" s="100">
        <v>13.157894736842104</v>
      </c>
      <c r="EU22" s="141">
        <v>80.263157894736835</v>
      </c>
      <c r="EV22" s="18" t="s">
        <v>181</v>
      </c>
      <c r="EW22" s="19">
        <v>83</v>
      </c>
      <c r="EX22" s="18">
        <v>191</v>
      </c>
      <c r="EY22" s="18">
        <v>43</v>
      </c>
      <c r="EZ22" s="20">
        <v>317</v>
      </c>
      <c r="FA22" s="81">
        <v>26.182965299684543</v>
      </c>
      <c r="FB22" s="81">
        <v>60.252365930599368</v>
      </c>
      <c r="FC22" s="82">
        <v>13.564668769716087</v>
      </c>
    </row>
    <row r="23" spans="1:159" x14ac:dyDescent="0.3">
      <c r="A23" s="148" t="s">
        <v>182</v>
      </c>
      <c r="B23" s="64">
        <v>37</v>
      </c>
      <c r="C23" s="18" t="s">
        <v>209</v>
      </c>
      <c r="D23" s="18" t="s">
        <v>210</v>
      </c>
      <c r="E23" s="18"/>
      <c r="F23" s="18"/>
      <c r="G23" s="18"/>
      <c r="H23" s="19">
        <v>3</v>
      </c>
      <c r="I23" s="18">
        <v>0</v>
      </c>
      <c r="J23" s="18">
        <v>15</v>
      </c>
      <c r="K23" s="19">
        <v>477</v>
      </c>
      <c r="L23" s="18">
        <v>0</v>
      </c>
      <c r="M23" s="18">
        <v>1</v>
      </c>
      <c r="N23" s="20">
        <v>7</v>
      </c>
      <c r="O23" s="18">
        <v>0</v>
      </c>
      <c r="P23" s="18">
        <v>0</v>
      </c>
      <c r="Q23" s="18">
        <v>0</v>
      </c>
      <c r="R23" s="18">
        <v>3</v>
      </c>
      <c r="S23" s="148">
        <v>506</v>
      </c>
      <c r="T23" s="18">
        <v>0</v>
      </c>
      <c r="U23" s="18">
        <v>6</v>
      </c>
      <c r="V23" s="18">
        <v>0</v>
      </c>
      <c r="W23" s="18">
        <v>2</v>
      </c>
      <c r="X23" s="18">
        <v>514</v>
      </c>
      <c r="Y23" s="101">
        <v>3.5573122529644268</v>
      </c>
      <c r="Z23" s="81">
        <v>0.59288537549407117</v>
      </c>
      <c r="AA23" s="81">
        <v>95.8498023715415</v>
      </c>
      <c r="AB23" s="19">
        <v>23</v>
      </c>
      <c r="AC23" s="18">
        <v>29</v>
      </c>
      <c r="AD23" s="18">
        <v>9</v>
      </c>
      <c r="AE23" s="18">
        <v>7</v>
      </c>
      <c r="AF23" s="20">
        <v>0</v>
      </c>
      <c r="AG23" s="19">
        <v>26</v>
      </c>
      <c r="AH23" s="18">
        <v>2</v>
      </c>
      <c r="AI23" s="18">
        <v>0</v>
      </c>
      <c r="AJ23" s="18">
        <v>0</v>
      </c>
      <c r="AK23" s="20">
        <v>0</v>
      </c>
      <c r="AL23" s="18">
        <v>0</v>
      </c>
      <c r="AM23" s="18">
        <v>0</v>
      </c>
      <c r="AN23" s="18">
        <v>0</v>
      </c>
      <c r="AO23" s="18">
        <v>0</v>
      </c>
      <c r="AP23" s="19">
        <v>0</v>
      </c>
      <c r="AQ23" s="18">
        <v>0</v>
      </c>
      <c r="AR23" s="18">
        <v>0</v>
      </c>
      <c r="AS23" s="20">
        <v>0</v>
      </c>
      <c r="AT23" s="18">
        <v>0</v>
      </c>
      <c r="AU23" s="18">
        <v>0</v>
      </c>
      <c r="AV23" s="18">
        <v>0</v>
      </c>
      <c r="AW23" s="18">
        <v>0</v>
      </c>
      <c r="AX23" s="19">
        <v>0</v>
      </c>
      <c r="AY23" s="18">
        <v>0</v>
      </c>
      <c r="AZ23" s="18">
        <v>0</v>
      </c>
      <c r="BA23" s="20">
        <v>0</v>
      </c>
      <c r="BB23" s="18">
        <v>0</v>
      </c>
      <c r="BC23" s="18">
        <v>0</v>
      </c>
      <c r="BD23" s="18">
        <v>0</v>
      </c>
      <c r="BE23" s="18">
        <v>0</v>
      </c>
      <c r="BF23" s="19">
        <v>0</v>
      </c>
      <c r="BG23" s="18">
        <v>0</v>
      </c>
      <c r="BH23" s="18">
        <v>0</v>
      </c>
      <c r="BI23" s="20">
        <v>0</v>
      </c>
      <c r="BJ23" s="18">
        <v>0</v>
      </c>
      <c r="BK23" s="18">
        <v>0</v>
      </c>
      <c r="BL23" s="18">
        <v>0</v>
      </c>
      <c r="BM23" s="18">
        <v>0</v>
      </c>
      <c r="BN23" s="19">
        <v>0</v>
      </c>
      <c r="BO23" s="18">
        <v>0</v>
      </c>
      <c r="BP23" s="18">
        <v>0</v>
      </c>
      <c r="BQ23" s="20">
        <v>0</v>
      </c>
      <c r="BR23" s="18">
        <v>0</v>
      </c>
      <c r="BS23" s="18">
        <v>0</v>
      </c>
      <c r="BT23" s="18">
        <v>0</v>
      </c>
      <c r="BU23" s="18">
        <v>0</v>
      </c>
      <c r="BV23" s="19">
        <v>0</v>
      </c>
      <c r="BW23" s="18">
        <v>0</v>
      </c>
      <c r="BX23" s="18">
        <v>0</v>
      </c>
      <c r="BY23" s="20">
        <v>0</v>
      </c>
      <c r="BZ23" s="18">
        <v>6</v>
      </c>
      <c r="CA23" s="18">
        <v>111</v>
      </c>
      <c r="CB23" s="18">
        <v>0</v>
      </c>
      <c r="CC23" s="18">
        <v>0</v>
      </c>
      <c r="CD23" s="19">
        <v>0</v>
      </c>
      <c r="CE23" s="18">
        <v>0</v>
      </c>
      <c r="CF23" s="18">
        <v>0</v>
      </c>
      <c r="CG23" s="20">
        <v>0</v>
      </c>
      <c r="CH23" s="18">
        <v>0</v>
      </c>
      <c r="CI23" s="18">
        <v>0</v>
      </c>
      <c r="CJ23" s="18">
        <v>0</v>
      </c>
      <c r="CK23" s="18">
        <v>0</v>
      </c>
      <c r="CL23" s="19">
        <v>0</v>
      </c>
      <c r="CM23" s="18">
        <v>0</v>
      </c>
      <c r="CN23" s="18">
        <v>0</v>
      </c>
      <c r="CO23" s="20">
        <v>0</v>
      </c>
      <c r="CP23" s="18">
        <v>5</v>
      </c>
      <c r="CQ23" s="18">
        <v>61</v>
      </c>
      <c r="CR23" s="18">
        <v>0</v>
      </c>
      <c r="CS23" s="18">
        <v>0</v>
      </c>
      <c r="CT23" s="19">
        <v>0</v>
      </c>
      <c r="CU23" s="18">
        <v>0</v>
      </c>
      <c r="CV23" s="18">
        <v>0</v>
      </c>
      <c r="CW23" s="20">
        <v>0</v>
      </c>
      <c r="CX23" s="18">
        <v>2</v>
      </c>
      <c r="CY23" s="18">
        <v>23</v>
      </c>
      <c r="CZ23" s="18">
        <v>0</v>
      </c>
      <c r="DA23" s="18">
        <v>0</v>
      </c>
      <c r="DB23" s="19">
        <v>0</v>
      </c>
      <c r="DC23" s="18">
        <v>0</v>
      </c>
      <c r="DD23" s="18">
        <v>0</v>
      </c>
      <c r="DE23" s="20">
        <v>0</v>
      </c>
      <c r="DF23" s="18">
        <v>0</v>
      </c>
      <c r="DG23" s="18">
        <v>12</v>
      </c>
      <c r="DH23" s="18">
        <v>0</v>
      </c>
      <c r="DI23" s="18">
        <v>0</v>
      </c>
      <c r="DJ23" s="19">
        <v>3</v>
      </c>
      <c r="DK23" s="18">
        <v>138</v>
      </c>
      <c r="DL23" s="18">
        <v>0</v>
      </c>
      <c r="DM23" s="20">
        <v>0</v>
      </c>
      <c r="DN23" s="18">
        <v>19</v>
      </c>
      <c r="DO23" s="18">
        <v>1</v>
      </c>
      <c r="DP23" s="18">
        <v>0</v>
      </c>
      <c r="DQ23" s="18">
        <v>0</v>
      </c>
      <c r="DR23" s="19">
        <v>0</v>
      </c>
      <c r="DS23" s="18">
        <v>0</v>
      </c>
      <c r="DT23" s="18">
        <v>0</v>
      </c>
      <c r="DU23" s="20">
        <v>0</v>
      </c>
      <c r="DV23" s="18">
        <v>0</v>
      </c>
      <c r="DW23" s="18">
        <v>0</v>
      </c>
      <c r="DX23" s="18">
        <v>0</v>
      </c>
      <c r="DY23" s="18">
        <v>0</v>
      </c>
      <c r="DZ23" s="19">
        <v>0</v>
      </c>
      <c r="EA23" s="18">
        <v>0</v>
      </c>
      <c r="EB23" s="18">
        <v>0</v>
      </c>
      <c r="EC23" s="20">
        <v>0</v>
      </c>
      <c r="ED23" s="18">
        <v>0</v>
      </c>
      <c r="EE23" s="18">
        <v>0</v>
      </c>
      <c r="EF23" s="18">
        <v>0</v>
      </c>
      <c r="EG23" s="18">
        <v>0</v>
      </c>
      <c r="EH23" s="19">
        <v>477</v>
      </c>
      <c r="EI23" s="18">
        <v>84</v>
      </c>
      <c r="EJ23" s="18">
        <v>377</v>
      </c>
      <c r="EK23" s="18">
        <v>9</v>
      </c>
      <c r="EL23" s="18">
        <v>7</v>
      </c>
      <c r="EM23" s="20"/>
      <c r="EN23" s="81">
        <v>17.610062893081761</v>
      </c>
      <c r="EO23" s="81">
        <v>79.035639412997909</v>
      </c>
      <c r="EP23" s="81">
        <v>1.8867924528301887</v>
      </c>
      <c r="EQ23" s="81">
        <v>1.4675052410901468</v>
      </c>
      <c r="ER23" s="196">
        <v>477</v>
      </c>
      <c r="ES23" s="100">
        <v>16.666666666666668</v>
      </c>
      <c r="ET23" s="100">
        <v>0</v>
      </c>
      <c r="EU23" s="141">
        <v>83.333333333333329</v>
      </c>
      <c r="EV23" s="18" t="s">
        <v>182</v>
      </c>
      <c r="EW23" s="19">
        <v>96</v>
      </c>
      <c r="EX23" s="18">
        <v>208</v>
      </c>
      <c r="EY23" s="18">
        <v>173</v>
      </c>
      <c r="EZ23" s="20">
        <v>477</v>
      </c>
      <c r="FA23" s="81">
        <v>20.125786163522012</v>
      </c>
      <c r="FB23" s="81">
        <v>43.60587002096436</v>
      </c>
      <c r="FC23" s="82">
        <v>36.268343815513624</v>
      </c>
    </row>
    <row r="24" spans="1:159" x14ac:dyDescent="0.3">
      <c r="A24" s="148" t="s">
        <v>183</v>
      </c>
      <c r="B24" s="64">
        <v>58</v>
      </c>
      <c r="C24" s="18" t="s">
        <v>209</v>
      </c>
      <c r="D24" s="18" t="s">
        <v>210</v>
      </c>
      <c r="E24" s="18"/>
      <c r="F24" s="18"/>
      <c r="G24" s="18"/>
      <c r="H24" s="19">
        <v>0</v>
      </c>
      <c r="I24" s="18">
        <v>0</v>
      </c>
      <c r="J24" s="18">
        <v>12</v>
      </c>
      <c r="K24" s="19">
        <v>488</v>
      </c>
      <c r="L24" s="18">
        <v>0</v>
      </c>
      <c r="M24" s="18">
        <v>0</v>
      </c>
      <c r="N24" s="20">
        <v>0</v>
      </c>
      <c r="O24" s="18">
        <v>0</v>
      </c>
      <c r="P24" s="18">
        <v>0</v>
      </c>
      <c r="Q24" s="18">
        <v>0</v>
      </c>
      <c r="R24" s="18">
        <v>0</v>
      </c>
      <c r="S24" s="148">
        <v>500</v>
      </c>
      <c r="T24" s="18">
        <v>0</v>
      </c>
      <c r="U24" s="18">
        <v>2</v>
      </c>
      <c r="V24" s="18">
        <v>0</v>
      </c>
      <c r="W24" s="18">
        <v>0</v>
      </c>
      <c r="X24" s="18">
        <v>502</v>
      </c>
      <c r="Y24" s="101">
        <v>2.4</v>
      </c>
      <c r="Z24" s="81">
        <v>0</v>
      </c>
      <c r="AA24" s="81">
        <v>97.6</v>
      </c>
      <c r="AB24" s="19">
        <v>15</v>
      </c>
      <c r="AC24" s="18">
        <v>8</v>
      </c>
      <c r="AD24" s="18">
        <v>4</v>
      </c>
      <c r="AE24" s="18">
        <v>4</v>
      </c>
      <c r="AF24" s="20">
        <v>0</v>
      </c>
      <c r="AG24" s="19">
        <v>4</v>
      </c>
      <c r="AH24" s="18">
        <v>0</v>
      </c>
      <c r="AI24" s="18">
        <v>0</v>
      </c>
      <c r="AJ24" s="18">
        <v>0</v>
      </c>
      <c r="AK24" s="20">
        <v>0</v>
      </c>
      <c r="AL24" s="18">
        <v>0</v>
      </c>
      <c r="AM24" s="18">
        <v>0</v>
      </c>
      <c r="AN24" s="18">
        <v>0</v>
      </c>
      <c r="AO24" s="18">
        <v>0</v>
      </c>
      <c r="AP24" s="19">
        <v>0</v>
      </c>
      <c r="AQ24" s="18">
        <v>0</v>
      </c>
      <c r="AR24" s="18">
        <v>0</v>
      </c>
      <c r="AS24" s="20">
        <v>0</v>
      </c>
      <c r="AT24" s="18">
        <v>0</v>
      </c>
      <c r="AU24" s="18">
        <v>0</v>
      </c>
      <c r="AV24" s="18">
        <v>0</v>
      </c>
      <c r="AW24" s="18">
        <v>0</v>
      </c>
      <c r="AX24" s="19">
        <v>0</v>
      </c>
      <c r="AY24" s="18">
        <v>0</v>
      </c>
      <c r="AZ24" s="18">
        <v>0</v>
      </c>
      <c r="BA24" s="20">
        <v>0</v>
      </c>
      <c r="BB24" s="18">
        <v>0</v>
      </c>
      <c r="BC24" s="18">
        <v>0</v>
      </c>
      <c r="BD24" s="18">
        <v>0</v>
      </c>
      <c r="BE24" s="18">
        <v>0</v>
      </c>
      <c r="BF24" s="19">
        <v>0</v>
      </c>
      <c r="BG24" s="18">
        <v>0</v>
      </c>
      <c r="BH24" s="18">
        <v>0</v>
      </c>
      <c r="BI24" s="20">
        <v>0</v>
      </c>
      <c r="BJ24" s="18">
        <v>0</v>
      </c>
      <c r="BK24" s="18">
        <v>0</v>
      </c>
      <c r="BL24" s="18">
        <v>0</v>
      </c>
      <c r="BM24" s="18">
        <v>0</v>
      </c>
      <c r="BN24" s="19">
        <v>2</v>
      </c>
      <c r="BO24" s="18">
        <v>0</v>
      </c>
      <c r="BP24" s="18">
        <v>0</v>
      </c>
      <c r="BQ24" s="20">
        <v>0</v>
      </c>
      <c r="BR24" s="18">
        <v>0</v>
      </c>
      <c r="BS24" s="18">
        <v>0</v>
      </c>
      <c r="BT24" s="18">
        <v>0</v>
      </c>
      <c r="BU24" s="18">
        <v>0</v>
      </c>
      <c r="BV24" s="19">
        <v>0</v>
      </c>
      <c r="BW24" s="18">
        <v>0</v>
      </c>
      <c r="BX24" s="18">
        <v>0</v>
      </c>
      <c r="BY24" s="20">
        <v>0</v>
      </c>
      <c r="BZ24" s="18">
        <v>1</v>
      </c>
      <c r="CA24" s="18">
        <v>0</v>
      </c>
      <c r="CB24" s="18">
        <v>0</v>
      </c>
      <c r="CC24" s="18">
        <v>0</v>
      </c>
      <c r="CD24" s="19">
        <v>0</v>
      </c>
      <c r="CE24" s="18">
        <v>0</v>
      </c>
      <c r="CF24" s="18">
        <v>0</v>
      </c>
      <c r="CG24" s="20">
        <v>0</v>
      </c>
      <c r="CH24" s="18">
        <v>0</v>
      </c>
      <c r="CI24" s="18">
        <v>0</v>
      </c>
      <c r="CJ24" s="18">
        <v>0</v>
      </c>
      <c r="CK24" s="18">
        <v>0</v>
      </c>
      <c r="CL24" s="19">
        <v>0</v>
      </c>
      <c r="CM24" s="18">
        <v>0</v>
      </c>
      <c r="CN24" s="18">
        <v>0</v>
      </c>
      <c r="CO24" s="20">
        <v>0</v>
      </c>
      <c r="CP24" s="18">
        <v>266</v>
      </c>
      <c r="CQ24" s="18">
        <v>0</v>
      </c>
      <c r="CR24" s="18">
        <v>0</v>
      </c>
      <c r="CS24" s="18">
        <v>0</v>
      </c>
      <c r="CT24" s="19">
        <v>0</v>
      </c>
      <c r="CU24" s="18">
        <v>0</v>
      </c>
      <c r="CV24" s="18">
        <v>0</v>
      </c>
      <c r="CW24" s="20">
        <v>0</v>
      </c>
      <c r="CX24" s="18">
        <v>0</v>
      </c>
      <c r="CY24" s="18">
        <v>0</v>
      </c>
      <c r="CZ24" s="18">
        <v>0</v>
      </c>
      <c r="DA24" s="18">
        <v>0</v>
      </c>
      <c r="DB24" s="19">
        <v>0</v>
      </c>
      <c r="DC24" s="18">
        <v>0</v>
      </c>
      <c r="DD24" s="18">
        <v>0</v>
      </c>
      <c r="DE24" s="20">
        <v>0</v>
      </c>
      <c r="DF24" s="18">
        <v>0</v>
      </c>
      <c r="DG24" s="18">
        <v>1</v>
      </c>
      <c r="DH24" s="18">
        <v>0</v>
      </c>
      <c r="DI24" s="18">
        <v>0</v>
      </c>
      <c r="DJ24" s="19">
        <v>168</v>
      </c>
      <c r="DK24" s="18">
        <v>0</v>
      </c>
      <c r="DL24" s="18">
        <v>0</v>
      </c>
      <c r="DM24" s="20">
        <v>0</v>
      </c>
      <c r="DN24" s="18">
        <v>1</v>
      </c>
      <c r="DO24" s="18">
        <v>14</v>
      </c>
      <c r="DP24" s="18">
        <v>0</v>
      </c>
      <c r="DQ24" s="18">
        <v>0</v>
      </c>
      <c r="DR24" s="19">
        <v>0</v>
      </c>
      <c r="DS24" s="18">
        <v>0</v>
      </c>
      <c r="DT24" s="18">
        <v>0</v>
      </c>
      <c r="DU24" s="20">
        <v>0</v>
      </c>
      <c r="DV24" s="18">
        <v>0</v>
      </c>
      <c r="DW24" s="18">
        <v>0</v>
      </c>
      <c r="DX24" s="18">
        <v>0</v>
      </c>
      <c r="DY24" s="18">
        <v>0</v>
      </c>
      <c r="DZ24" s="19">
        <v>0</v>
      </c>
      <c r="EA24" s="18">
        <v>0</v>
      </c>
      <c r="EB24" s="18">
        <v>0</v>
      </c>
      <c r="EC24" s="20">
        <v>0</v>
      </c>
      <c r="ED24" s="18">
        <v>0</v>
      </c>
      <c r="EE24" s="18">
        <v>0</v>
      </c>
      <c r="EF24" s="18">
        <v>0</v>
      </c>
      <c r="EG24" s="18">
        <v>0</v>
      </c>
      <c r="EH24" s="19">
        <v>488</v>
      </c>
      <c r="EI24" s="18">
        <v>457</v>
      </c>
      <c r="EJ24" s="18">
        <v>23</v>
      </c>
      <c r="EK24" s="18">
        <v>4</v>
      </c>
      <c r="EL24" s="18">
        <v>4</v>
      </c>
      <c r="EM24" s="20"/>
      <c r="EN24" s="81">
        <v>93.647540983606561</v>
      </c>
      <c r="EO24" s="81">
        <v>4.7131147540983607</v>
      </c>
      <c r="EP24" s="81">
        <v>0.81967213114754101</v>
      </c>
      <c r="EQ24" s="81">
        <v>0.81967213114754101</v>
      </c>
      <c r="ER24" s="196">
        <v>488</v>
      </c>
      <c r="ES24" s="100">
        <v>0</v>
      </c>
      <c r="ET24" s="100">
        <v>0</v>
      </c>
      <c r="EU24" s="141">
        <v>100</v>
      </c>
      <c r="EV24" s="18" t="s">
        <v>183</v>
      </c>
      <c r="EW24" s="19">
        <v>37</v>
      </c>
      <c r="EX24" s="18">
        <v>267</v>
      </c>
      <c r="EY24" s="18">
        <v>184</v>
      </c>
      <c r="EZ24" s="20">
        <v>488</v>
      </c>
      <c r="FA24" s="81">
        <v>7.581967213114754</v>
      </c>
      <c r="FB24" s="81">
        <v>54.713114754098363</v>
      </c>
      <c r="FC24" s="82">
        <v>37.704918032786885</v>
      </c>
    </row>
    <row r="25" spans="1:159" x14ac:dyDescent="0.3">
      <c r="A25" s="148" t="s">
        <v>184</v>
      </c>
      <c r="B25" s="64">
        <v>126</v>
      </c>
      <c r="C25" s="18" t="s">
        <v>209</v>
      </c>
      <c r="D25" s="18" t="s">
        <v>210</v>
      </c>
      <c r="E25" s="18"/>
      <c r="F25" s="18"/>
      <c r="G25" s="18"/>
      <c r="H25" s="19">
        <v>11</v>
      </c>
      <c r="I25" s="18">
        <v>0</v>
      </c>
      <c r="J25" s="18">
        <v>184</v>
      </c>
      <c r="K25" s="19">
        <v>261</v>
      </c>
      <c r="L25" s="18">
        <v>0</v>
      </c>
      <c r="M25" s="18">
        <v>0</v>
      </c>
      <c r="N25" s="20">
        <v>8</v>
      </c>
      <c r="O25" s="18">
        <v>0</v>
      </c>
      <c r="P25" s="18">
        <v>0</v>
      </c>
      <c r="Q25" s="18">
        <v>0</v>
      </c>
      <c r="R25" s="18">
        <v>36</v>
      </c>
      <c r="S25" s="148">
        <v>500</v>
      </c>
      <c r="T25" s="18">
        <v>0</v>
      </c>
      <c r="U25" s="18">
        <v>10</v>
      </c>
      <c r="V25" s="18">
        <v>0</v>
      </c>
      <c r="W25" s="18">
        <v>0</v>
      </c>
      <c r="X25" s="18">
        <v>510</v>
      </c>
      <c r="Y25" s="101">
        <v>39</v>
      </c>
      <c r="Z25" s="81">
        <v>7.2</v>
      </c>
      <c r="AA25" s="81">
        <v>53.8</v>
      </c>
      <c r="AB25" s="19">
        <v>80</v>
      </c>
      <c r="AC25" s="18">
        <v>28</v>
      </c>
      <c r="AD25" s="18">
        <v>24</v>
      </c>
      <c r="AE25" s="18">
        <v>8</v>
      </c>
      <c r="AF25" s="20">
        <v>0</v>
      </c>
      <c r="AG25" s="19">
        <v>34</v>
      </c>
      <c r="AH25" s="18">
        <v>2</v>
      </c>
      <c r="AI25" s="18">
        <v>3</v>
      </c>
      <c r="AJ25" s="18">
        <v>0</v>
      </c>
      <c r="AK25" s="20">
        <v>0</v>
      </c>
      <c r="AL25" s="18">
        <v>0</v>
      </c>
      <c r="AM25" s="18">
        <v>0</v>
      </c>
      <c r="AN25" s="18">
        <v>0</v>
      </c>
      <c r="AO25" s="18">
        <v>0</v>
      </c>
      <c r="AP25" s="19">
        <v>0</v>
      </c>
      <c r="AQ25" s="18">
        <v>0</v>
      </c>
      <c r="AR25" s="18">
        <v>0</v>
      </c>
      <c r="AS25" s="20">
        <v>0</v>
      </c>
      <c r="AT25" s="18">
        <v>0</v>
      </c>
      <c r="AU25" s="18">
        <v>0</v>
      </c>
      <c r="AV25" s="18">
        <v>0</v>
      </c>
      <c r="AW25" s="18">
        <v>0</v>
      </c>
      <c r="AX25" s="19">
        <v>0</v>
      </c>
      <c r="AY25" s="18">
        <v>0</v>
      </c>
      <c r="AZ25" s="18">
        <v>0</v>
      </c>
      <c r="BA25" s="20">
        <v>0</v>
      </c>
      <c r="BB25" s="18">
        <v>0</v>
      </c>
      <c r="BC25" s="18">
        <v>0</v>
      </c>
      <c r="BD25" s="18">
        <v>0</v>
      </c>
      <c r="BE25" s="18">
        <v>0</v>
      </c>
      <c r="BF25" s="19">
        <v>0</v>
      </c>
      <c r="BG25" s="18">
        <v>0</v>
      </c>
      <c r="BH25" s="18">
        <v>0</v>
      </c>
      <c r="BI25" s="20">
        <v>0</v>
      </c>
      <c r="BJ25" s="18">
        <v>0</v>
      </c>
      <c r="BK25" s="18">
        <v>0</v>
      </c>
      <c r="BL25" s="18">
        <v>0</v>
      </c>
      <c r="BM25" s="18">
        <v>0</v>
      </c>
      <c r="BN25" s="19">
        <v>3</v>
      </c>
      <c r="BO25" s="18">
        <v>0</v>
      </c>
      <c r="BP25" s="18">
        <v>1</v>
      </c>
      <c r="BQ25" s="20">
        <v>0</v>
      </c>
      <c r="BR25" s="18">
        <v>0</v>
      </c>
      <c r="BS25" s="18">
        <v>0</v>
      </c>
      <c r="BT25" s="18">
        <v>0</v>
      </c>
      <c r="BU25" s="18">
        <v>0</v>
      </c>
      <c r="BV25" s="19">
        <v>0</v>
      </c>
      <c r="BW25" s="18">
        <v>0</v>
      </c>
      <c r="BX25" s="18">
        <v>0</v>
      </c>
      <c r="BY25" s="20">
        <v>0</v>
      </c>
      <c r="BZ25" s="18">
        <v>4</v>
      </c>
      <c r="CA25" s="18">
        <v>3</v>
      </c>
      <c r="CB25" s="18">
        <v>1</v>
      </c>
      <c r="CC25" s="18">
        <v>1</v>
      </c>
      <c r="CD25" s="19">
        <v>0</v>
      </c>
      <c r="CE25" s="18">
        <v>0</v>
      </c>
      <c r="CF25" s="18">
        <v>0</v>
      </c>
      <c r="CG25" s="20">
        <v>0</v>
      </c>
      <c r="CH25" s="18">
        <v>0</v>
      </c>
      <c r="CI25" s="18">
        <v>0</v>
      </c>
      <c r="CJ25" s="18">
        <v>0</v>
      </c>
      <c r="CK25" s="18">
        <v>0</v>
      </c>
      <c r="CL25" s="19">
        <v>0</v>
      </c>
      <c r="CM25" s="18">
        <v>0</v>
      </c>
      <c r="CN25" s="18">
        <v>0</v>
      </c>
      <c r="CO25" s="20">
        <v>0</v>
      </c>
      <c r="CP25" s="18">
        <v>1</v>
      </c>
      <c r="CQ25" s="18">
        <v>36</v>
      </c>
      <c r="CR25" s="18">
        <v>0</v>
      </c>
      <c r="CS25" s="18">
        <v>1</v>
      </c>
      <c r="CT25" s="19">
        <v>0</v>
      </c>
      <c r="CU25" s="18">
        <v>0</v>
      </c>
      <c r="CV25" s="18">
        <v>0</v>
      </c>
      <c r="CW25" s="20">
        <v>0</v>
      </c>
      <c r="CX25" s="18">
        <v>0</v>
      </c>
      <c r="CY25" s="18">
        <v>2</v>
      </c>
      <c r="CZ25" s="18">
        <v>0</v>
      </c>
      <c r="DA25" s="18">
        <v>0</v>
      </c>
      <c r="DB25" s="19">
        <v>0</v>
      </c>
      <c r="DC25" s="18">
        <v>0</v>
      </c>
      <c r="DD25" s="18">
        <v>0</v>
      </c>
      <c r="DE25" s="20">
        <v>0</v>
      </c>
      <c r="DF25" s="18">
        <v>0</v>
      </c>
      <c r="DG25" s="18">
        <v>0</v>
      </c>
      <c r="DH25" s="18">
        <v>0</v>
      </c>
      <c r="DI25" s="18">
        <v>0</v>
      </c>
      <c r="DJ25" s="19">
        <v>7</v>
      </c>
      <c r="DK25" s="18">
        <v>8</v>
      </c>
      <c r="DL25" s="18">
        <v>2</v>
      </c>
      <c r="DM25" s="20">
        <v>2</v>
      </c>
      <c r="DN25" s="18">
        <v>7</v>
      </c>
      <c r="DO25" s="18">
        <v>2</v>
      </c>
      <c r="DP25" s="18">
        <v>1</v>
      </c>
      <c r="DQ25" s="18">
        <v>0</v>
      </c>
      <c r="DR25" s="19">
        <v>0</v>
      </c>
      <c r="DS25" s="18">
        <v>0</v>
      </c>
      <c r="DT25" s="18">
        <v>0</v>
      </c>
      <c r="DU25" s="20">
        <v>0</v>
      </c>
      <c r="DV25" s="18">
        <v>0</v>
      </c>
      <c r="DW25" s="18">
        <v>0</v>
      </c>
      <c r="DX25" s="18">
        <v>0</v>
      </c>
      <c r="DY25" s="18">
        <v>0</v>
      </c>
      <c r="DZ25" s="19">
        <v>0</v>
      </c>
      <c r="EA25" s="18">
        <v>0</v>
      </c>
      <c r="EB25" s="18">
        <v>0</v>
      </c>
      <c r="EC25" s="20">
        <v>0</v>
      </c>
      <c r="ED25" s="18">
        <v>0</v>
      </c>
      <c r="EE25" s="18">
        <v>0</v>
      </c>
      <c r="EF25" s="18">
        <v>0</v>
      </c>
      <c r="EG25" s="18">
        <v>0</v>
      </c>
      <c r="EH25" s="19">
        <v>261</v>
      </c>
      <c r="EI25" s="18">
        <v>136</v>
      </c>
      <c r="EJ25" s="18">
        <v>81</v>
      </c>
      <c r="EK25" s="18">
        <v>32</v>
      </c>
      <c r="EL25" s="18">
        <v>12</v>
      </c>
      <c r="EM25" s="20"/>
      <c r="EN25" s="81">
        <v>52.107279693486589</v>
      </c>
      <c r="EO25" s="81">
        <v>31.03448275862069</v>
      </c>
      <c r="EP25" s="81">
        <v>12.260536398467433</v>
      </c>
      <c r="EQ25" s="81">
        <v>4.5977011494252871</v>
      </c>
      <c r="ER25" s="196">
        <v>261</v>
      </c>
      <c r="ES25" s="100">
        <v>5.6410256410256414</v>
      </c>
      <c r="ET25" s="100">
        <v>0</v>
      </c>
      <c r="EU25" s="141">
        <v>94.358974358974365</v>
      </c>
      <c r="EV25" s="18" t="s">
        <v>184</v>
      </c>
      <c r="EW25" s="19">
        <v>183</v>
      </c>
      <c r="EX25" s="18">
        <v>49</v>
      </c>
      <c r="EY25" s="18">
        <v>29</v>
      </c>
      <c r="EZ25" s="20">
        <v>261</v>
      </c>
      <c r="FA25" s="81">
        <v>70.114942528735625</v>
      </c>
      <c r="FB25" s="81">
        <v>18.773946360153257</v>
      </c>
      <c r="FC25" s="82">
        <v>11.111111111111111</v>
      </c>
    </row>
    <row r="26" spans="1:159" s="113" customFormat="1" x14ac:dyDescent="0.3">
      <c r="A26" s="200" t="s">
        <v>36</v>
      </c>
      <c r="B26" s="104"/>
      <c r="C26" s="104"/>
      <c r="D26" s="104"/>
      <c r="E26" s="104"/>
      <c r="F26" s="104"/>
      <c r="G26" s="104"/>
      <c r="H26" s="103">
        <v>77</v>
      </c>
      <c r="I26" s="104">
        <v>97</v>
      </c>
      <c r="J26" s="104">
        <v>1435</v>
      </c>
      <c r="K26" s="103">
        <v>8116</v>
      </c>
      <c r="L26" s="104">
        <v>235</v>
      </c>
      <c r="M26" s="104">
        <v>97</v>
      </c>
      <c r="N26" s="105">
        <v>244</v>
      </c>
      <c r="O26" s="104">
        <v>10</v>
      </c>
      <c r="P26" s="104">
        <v>0</v>
      </c>
      <c r="Q26" s="104">
        <v>2</v>
      </c>
      <c r="R26" s="104">
        <v>210</v>
      </c>
      <c r="S26" s="200">
        <v>10523</v>
      </c>
      <c r="T26" s="104">
        <v>19</v>
      </c>
      <c r="U26" s="104">
        <v>144</v>
      </c>
      <c r="V26" s="104">
        <v>72</v>
      </c>
      <c r="W26" s="104">
        <v>4</v>
      </c>
      <c r="X26" s="112" t="s">
        <v>218</v>
      </c>
      <c r="Y26" s="110">
        <v>15.284712480777799</v>
      </c>
      <c r="Z26" s="110">
        <v>2.1120375198281942</v>
      </c>
      <c r="AA26" s="110">
        <v>82.603249999394009</v>
      </c>
      <c r="AB26" s="103">
        <v>462</v>
      </c>
      <c r="AC26" s="104">
        <v>778</v>
      </c>
      <c r="AD26" s="104">
        <v>148</v>
      </c>
      <c r="AE26" s="104">
        <v>192</v>
      </c>
      <c r="AF26" s="105">
        <v>75</v>
      </c>
      <c r="AG26" s="103">
        <v>710</v>
      </c>
      <c r="AH26" s="104">
        <v>184</v>
      </c>
      <c r="AI26" s="104">
        <v>33</v>
      </c>
      <c r="AJ26" s="104">
        <v>12</v>
      </c>
      <c r="AK26" s="105">
        <v>0</v>
      </c>
      <c r="AL26" s="104">
        <v>0</v>
      </c>
      <c r="AM26" s="104">
        <v>0</v>
      </c>
      <c r="AN26" s="104">
        <v>0</v>
      </c>
      <c r="AO26" s="104">
        <v>0</v>
      </c>
      <c r="AP26" s="103">
        <v>1</v>
      </c>
      <c r="AQ26" s="104">
        <v>0</v>
      </c>
      <c r="AR26" s="104">
        <v>0</v>
      </c>
      <c r="AS26" s="105">
        <v>0</v>
      </c>
      <c r="AT26" s="104">
        <v>3</v>
      </c>
      <c r="AU26" s="104">
        <v>4</v>
      </c>
      <c r="AV26" s="104">
        <v>0</v>
      </c>
      <c r="AW26" s="104">
        <v>0</v>
      </c>
      <c r="AX26" s="103">
        <v>0</v>
      </c>
      <c r="AY26" s="104">
        <v>7</v>
      </c>
      <c r="AZ26" s="104">
        <v>0</v>
      </c>
      <c r="BA26" s="105">
        <v>0</v>
      </c>
      <c r="BB26" s="104">
        <v>0</v>
      </c>
      <c r="BC26" s="104">
        <v>0</v>
      </c>
      <c r="BD26" s="104">
        <v>0</v>
      </c>
      <c r="BE26" s="104">
        <v>0</v>
      </c>
      <c r="BF26" s="103">
        <v>4</v>
      </c>
      <c r="BG26" s="104">
        <v>0</v>
      </c>
      <c r="BH26" s="104">
        <v>0</v>
      </c>
      <c r="BI26" s="105">
        <v>0</v>
      </c>
      <c r="BJ26" s="104">
        <v>4</v>
      </c>
      <c r="BK26" s="104">
        <v>0</v>
      </c>
      <c r="BL26" s="104">
        <v>0</v>
      </c>
      <c r="BM26" s="104">
        <v>0</v>
      </c>
      <c r="BN26" s="103">
        <v>24</v>
      </c>
      <c r="BO26" s="104">
        <v>0</v>
      </c>
      <c r="BP26" s="104">
        <v>6</v>
      </c>
      <c r="BQ26" s="105">
        <v>0</v>
      </c>
      <c r="BR26" s="104">
        <v>1</v>
      </c>
      <c r="BS26" s="104">
        <v>0</v>
      </c>
      <c r="BT26" s="104">
        <v>0</v>
      </c>
      <c r="BU26" s="104">
        <v>0</v>
      </c>
      <c r="BV26" s="103">
        <v>0</v>
      </c>
      <c r="BW26" s="104">
        <v>0</v>
      </c>
      <c r="BX26" s="104">
        <v>0</v>
      </c>
      <c r="BY26" s="105">
        <v>0</v>
      </c>
      <c r="BZ26" s="104">
        <v>205</v>
      </c>
      <c r="CA26" s="104">
        <v>187</v>
      </c>
      <c r="CB26" s="104">
        <v>34</v>
      </c>
      <c r="CC26" s="104">
        <v>25</v>
      </c>
      <c r="CD26" s="103">
        <v>8</v>
      </c>
      <c r="CE26" s="104">
        <v>12</v>
      </c>
      <c r="CF26" s="104">
        <v>0</v>
      </c>
      <c r="CG26" s="105">
        <v>14</v>
      </c>
      <c r="CH26" s="104">
        <v>0</v>
      </c>
      <c r="CI26" s="104">
        <v>0</v>
      </c>
      <c r="CJ26" s="104">
        <v>0</v>
      </c>
      <c r="CK26" s="104">
        <v>0</v>
      </c>
      <c r="CL26" s="103">
        <v>23</v>
      </c>
      <c r="CM26" s="104">
        <v>22</v>
      </c>
      <c r="CN26" s="104">
        <v>0</v>
      </c>
      <c r="CO26" s="105">
        <v>0</v>
      </c>
      <c r="CP26" s="104">
        <v>355</v>
      </c>
      <c r="CQ26" s="104">
        <v>499</v>
      </c>
      <c r="CR26" s="104">
        <v>6</v>
      </c>
      <c r="CS26" s="104">
        <v>69</v>
      </c>
      <c r="CT26" s="103">
        <v>1</v>
      </c>
      <c r="CU26" s="104">
        <v>0</v>
      </c>
      <c r="CV26" s="104">
        <v>0</v>
      </c>
      <c r="CW26" s="105">
        <v>111</v>
      </c>
      <c r="CX26" s="104">
        <v>305</v>
      </c>
      <c r="CY26" s="104">
        <v>388</v>
      </c>
      <c r="CZ26" s="104">
        <v>127</v>
      </c>
      <c r="DA26" s="104">
        <v>49</v>
      </c>
      <c r="DB26" s="103">
        <v>28</v>
      </c>
      <c r="DC26" s="104">
        <v>4</v>
      </c>
      <c r="DD26" s="104">
        <v>0</v>
      </c>
      <c r="DE26" s="105">
        <v>0</v>
      </c>
      <c r="DF26" s="104">
        <v>3</v>
      </c>
      <c r="DG26" s="104">
        <v>130</v>
      </c>
      <c r="DH26" s="104">
        <v>19</v>
      </c>
      <c r="DI26" s="104">
        <v>216</v>
      </c>
      <c r="DJ26" s="103">
        <v>528</v>
      </c>
      <c r="DK26" s="104">
        <v>1009</v>
      </c>
      <c r="DL26" s="104">
        <v>44</v>
      </c>
      <c r="DM26" s="105">
        <v>38</v>
      </c>
      <c r="DN26" s="104">
        <v>295</v>
      </c>
      <c r="DO26" s="104">
        <v>584</v>
      </c>
      <c r="DP26" s="104">
        <v>24</v>
      </c>
      <c r="DQ26" s="104">
        <v>49</v>
      </c>
      <c r="DR26" s="103">
        <v>0</v>
      </c>
      <c r="DS26" s="104">
        <v>0</v>
      </c>
      <c r="DT26" s="104">
        <v>0</v>
      </c>
      <c r="DU26" s="105">
        <v>0</v>
      </c>
      <c r="DV26" s="104">
        <v>12</v>
      </c>
      <c r="DW26" s="104">
        <v>45</v>
      </c>
      <c r="DX26" s="104">
        <v>0</v>
      </c>
      <c r="DY26" s="104">
        <v>0</v>
      </c>
      <c r="DZ26" s="103">
        <v>0</v>
      </c>
      <c r="EA26" s="104">
        <v>0</v>
      </c>
      <c r="EB26" s="104">
        <v>0</v>
      </c>
      <c r="EC26" s="105">
        <v>0</v>
      </c>
      <c r="ED26" s="104">
        <v>0</v>
      </c>
      <c r="EE26" s="104">
        <v>0</v>
      </c>
      <c r="EF26" s="104">
        <v>0</v>
      </c>
      <c r="EG26" s="104">
        <v>0</v>
      </c>
      <c r="EH26" s="103">
        <v>8116</v>
      </c>
      <c r="EI26" s="104"/>
      <c r="EJ26" s="104"/>
      <c r="EK26" s="104"/>
      <c r="EL26" s="104"/>
      <c r="EM26" s="112" t="s">
        <v>218</v>
      </c>
      <c r="EN26" s="110">
        <v>36.511899198421268</v>
      </c>
      <c r="EO26" s="110">
        <v>47.798122975789468</v>
      </c>
      <c r="EP26" s="110">
        <v>5.6573150435190129</v>
      </c>
      <c r="EQ26" s="110">
        <v>10.032662782270247</v>
      </c>
      <c r="ER26" s="112" t="s">
        <v>218</v>
      </c>
      <c r="ES26" s="110">
        <v>5.5665431555464142</v>
      </c>
      <c r="ET26" s="110">
        <v>7.978994592151901</v>
      </c>
      <c r="EU26" s="111">
        <v>86.454462252301681</v>
      </c>
      <c r="EV26" s="104"/>
      <c r="EW26" s="103"/>
      <c r="EX26" s="104"/>
      <c r="EY26" s="104"/>
      <c r="EZ26" s="112" t="s">
        <v>218</v>
      </c>
      <c r="FA26" s="110">
        <v>34.09142486170159</v>
      </c>
      <c r="FB26" s="110">
        <v>30.985821612426218</v>
      </c>
      <c r="FC26" s="111">
        <v>34.922753525872182</v>
      </c>
    </row>
    <row r="27" spans="1:159" x14ac:dyDescent="0.3">
      <c r="A27" s="148" t="s">
        <v>38</v>
      </c>
      <c r="B27" s="18"/>
      <c r="C27" s="18"/>
      <c r="D27" s="18"/>
      <c r="E27" s="18"/>
      <c r="F27" s="18"/>
      <c r="G27" s="18"/>
      <c r="H27" s="115">
        <v>0.73173049510595833</v>
      </c>
      <c r="I27" s="116">
        <v>0.92179036396464886</v>
      </c>
      <c r="J27" s="116">
        <v>13.636795590611042</v>
      </c>
      <c r="K27" s="115">
        <v>77.126294782856604</v>
      </c>
      <c r="L27" s="116">
        <v>2.233203459089613</v>
      </c>
      <c r="M27" s="116">
        <v>0.92179036396464886</v>
      </c>
      <c r="N27" s="117">
        <v>2.3187304000760238</v>
      </c>
      <c r="O27" s="116">
        <v>9.502993442934525E-2</v>
      </c>
      <c r="P27" s="116">
        <v>0</v>
      </c>
      <c r="Q27" s="116">
        <v>1.9005986885869047E-2</v>
      </c>
      <c r="R27" s="116">
        <v>1.9956286230162501</v>
      </c>
      <c r="S27" s="201">
        <v>100</v>
      </c>
      <c r="T27" s="116">
        <v>0.17654711020256458</v>
      </c>
      <c r="U27" s="116">
        <v>1.3380412562720685</v>
      </c>
      <c r="V27" s="116">
        <v>0.66902062813603425</v>
      </c>
      <c r="W27" s="116">
        <v>3.7167812674224122E-2</v>
      </c>
      <c r="X27" s="120" t="s">
        <v>220</v>
      </c>
      <c r="Y27" s="81">
        <v>39</v>
      </c>
      <c r="Z27" s="81">
        <v>14</v>
      </c>
      <c r="AA27" s="81">
        <v>97.6</v>
      </c>
      <c r="AB27" s="114">
        <v>5.6924593395761462</v>
      </c>
      <c r="AC27" s="22">
        <v>9.5860029571217353</v>
      </c>
      <c r="AD27" s="22">
        <v>1.8235584031542631</v>
      </c>
      <c r="AE27" s="22">
        <v>2.3656973878758008</v>
      </c>
      <c r="AF27" s="119">
        <v>0.92410054213898474</v>
      </c>
      <c r="AG27" s="114">
        <v>8.7481517989157211</v>
      </c>
      <c r="AH27" s="22">
        <v>2.2671266633809757</v>
      </c>
      <c r="AI27" s="22">
        <v>0.4066042385411533</v>
      </c>
      <c r="AJ27" s="22">
        <v>0.14785608674223755</v>
      </c>
      <c r="AK27" s="119">
        <v>0</v>
      </c>
      <c r="AL27" s="22">
        <v>0</v>
      </c>
      <c r="AM27" s="22">
        <v>0</v>
      </c>
      <c r="AN27" s="22">
        <v>0</v>
      </c>
      <c r="AO27" s="22">
        <v>0</v>
      </c>
      <c r="AP27" s="114">
        <v>1.232134056185313E-2</v>
      </c>
      <c r="AQ27" s="22">
        <v>0</v>
      </c>
      <c r="AR27" s="22">
        <v>0</v>
      </c>
      <c r="AS27" s="119">
        <v>0</v>
      </c>
      <c r="AT27" s="22">
        <v>3.6964021685559387E-2</v>
      </c>
      <c r="AU27" s="22">
        <v>4.928536224741252E-2</v>
      </c>
      <c r="AV27" s="22">
        <v>0</v>
      </c>
      <c r="AW27" s="22">
        <v>0</v>
      </c>
      <c r="AX27" s="114">
        <v>0</v>
      </c>
      <c r="AY27" s="22">
        <v>8.6249383932971907E-2</v>
      </c>
      <c r="AZ27" s="22">
        <v>0</v>
      </c>
      <c r="BA27" s="119">
        <v>0</v>
      </c>
      <c r="BB27" s="22">
        <v>0</v>
      </c>
      <c r="BC27" s="22">
        <v>0</v>
      </c>
      <c r="BD27" s="22">
        <v>0</v>
      </c>
      <c r="BE27" s="22">
        <v>0</v>
      </c>
      <c r="BF27" s="114">
        <v>4.928536224741252E-2</v>
      </c>
      <c r="BG27" s="22">
        <v>0</v>
      </c>
      <c r="BH27" s="22">
        <v>0</v>
      </c>
      <c r="BI27" s="119">
        <v>0</v>
      </c>
      <c r="BJ27" s="22">
        <v>4.928536224741252E-2</v>
      </c>
      <c r="BK27" s="22">
        <v>0</v>
      </c>
      <c r="BL27" s="22">
        <v>0</v>
      </c>
      <c r="BM27" s="22">
        <v>0</v>
      </c>
      <c r="BN27" s="114">
        <v>0.29571217348447509</v>
      </c>
      <c r="BO27" s="22">
        <v>0</v>
      </c>
      <c r="BP27" s="22">
        <v>7.3928043371118773E-2</v>
      </c>
      <c r="BQ27" s="119">
        <v>0</v>
      </c>
      <c r="BR27" s="22">
        <v>1.232134056185313E-2</v>
      </c>
      <c r="BS27" s="22">
        <v>0</v>
      </c>
      <c r="BT27" s="22">
        <v>0</v>
      </c>
      <c r="BU27" s="22">
        <v>0</v>
      </c>
      <c r="BV27" s="114">
        <v>0</v>
      </c>
      <c r="BW27" s="22">
        <v>0</v>
      </c>
      <c r="BX27" s="22">
        <v>0</v>
      </c>
      <c r="BY27" s="119">
        <v>0</v>
      </c>
      <c r="BZ27" s="22">
        <v>2.5258748151798915</v>
      </c>
      <c r="CA27" s="22">
        <v>2.304090685066535</v>
      </c>
      <c r="CB27" s="22">
        <v>0.41892557910300643</v>
      </c>
      <c r="CC27" s="22">
        <v>0.30803351404632823</v>
      </c>
      <c r="CD27" s="114">
        <v>9.8570724494825041E-2</v>
      </c>
      <c r="CE27" s="22">
        <v>0.14785608674223755</v>
      </c>
      <c r="CF27" s="22">
        <v>0</v>
      </c>
      <c r="CG27" s="119">
        <v>0.17249876786594381</v>
      </c>
      <c r="CH27" s="22">
        <v>0</v>
      </c>
      <c r="CI27" s="22">
        <v>0</v>
      </c>
      <c r="CJ27" s="22">
        <v>0</v>
      </c>
      <c r="CK27" s="22">
        <v>0</v>
      </c>
      <c r="CL27" s="114">
        <v>0.28339083292262196</v>
      </c>
      <c r="CM27" s="22">
        <v>0.27106949236076883</v>
      </c>
      <c r="CN27" s="22">
        <v>0</v>
      </c>
      <c r="CO27" s="119">
        <v>0</v>
      </c>
      <c r="CP27" s="22">
        <v>4.3740758994578606</v>
      </c>
      <c r="CQ27" s="22">
        <v>6.1483489403647118</v>
      </c>
      <c r="CR27" s="22">
        <v>7.3928043371118773E-2</v>
      </c>
      <c r="CS27" s="22">
        <v>0.85017249876786594</v>
      </c>
      <c r="CT27" s="114">
        <v>1.232134056185313E-2</v>
      </c>
      <c r="CU27" s="22">
        <v>0</v>
      </c>
      <c r="CV27" s="22">
        <v>0</v>
      </c>
      <c r="CW27" s="119">
        <v>1.3676688023656973</v>
      </c>
      <c r="CX27" s="22">
        <v>3.7580088713652047</v>
      </c>
      <c r="CY27" s="22">
        <v>4.7806801379990143</v>
      </c>
      <c r="CZ27" s="22">
        <v>1.5648102513553475</v>
      </c>
      <c r="DA27" s="22">
        <v>0.60374568753080338</v>
      </c>
      <c r="DB27" s="114">
        <v>0.34499753573188763</v>
      </c>
      <c r="DC27" s="22">
        <v>4.928536224741252E-2</v>
      </c>
      <c r="DD27" s="22">
        <v>0</v>
      </c>
      <c r="DE27" s="119">
        <v>0</v>
      </c>
      <c r="DF27" s="22">
        <v>3.6964021685559387E-2</v>
      </c>
      <c r="DG27" s="22">
        <v>1.6017742730409068</v>
      </c>
      <c r="DH27" s="22">
        <v>0.23410547067520945</v>
      </c>
      <c r="DI27" s="22">
        <v>2.661409561360276</v>
      </c>
      <c r="DJ27" s="114">
        <v>6.5056678166584527</v>
      </c>
      <c r="DK27" s="22">
        <v>12.432232626909808</v>
      </c>
      <c r="DL27" s="22">
        <v>0.54213898472153765</v>
      </c>
      <c r="DM27" s="119">
        <v>0.46821094135041891</v>
      </c>
      <c r="DN27" s="22">
        <v>3.6347954657466732</v>
      </c>
      <c r="DO27" s="22">
        <v>7.1956628881222278</v>
      </c>
      <c r="DP27" s="22">
        <v>0.29571217348447509</v>
      </c>
      <c r="DQ27" s="22">
        <v>0.60374568753080338</v>
      </c>
      <c r="DR27" s="114">
        <v>0</v>
      </c>
      <c r="DS27" s="22">
        <v>0</v>
      </c>
      <c r="DT27" s="22">
        <v>0</v>
      </c>
      <c r="DU27" s="119">
        <v>0</v>
      </c>
      <c r="DV27" s="22">
        <v>0.14785608674223755</v>
      </c>
      <c r="DW27" s="22">
        <v>0.55446032528339084</v>
      </c>
      <c r="DX27" s="22">
        <v>0</v>
      </c>
      <c r="DY27" s="22">
        <v>0</v>
      </c>
      <c r="DZ27" s="114">
        <v>0</v>
      </c>
      <c r="EA27" s="22">
        <v>0</v>
      </c>
      <c r="EB27" s="22">
        <v>0</v>
      </c>
      <c r="EC27" s="119">
        <v>0</v>
      </c>
      <c r="ED27" s="22">
        <v>0</v>
      </c>
      <c r="EE27" s="22">
        <v>0</v>
      </c>
      <c r="EF27" s="22">
        <v>0</v>
      </c>
      <c r="EG27" s="22">
        <v>0</v>
      </c>
      <c r="EH27" s="114">
        <v>100</v>
      </c>
      <c r="EI27" s="18"/>
      <c r="EJ27" s="18"/>
      <c r="EK27" s="18"/>
      <c r="EL27" s="18"/>
      <c r="EM27" s="120" t="s">
        <v>221</v>
      </c>
      <c r="EN27" s="81">
        <v>93.647540983606561</v>
      </c>
      <c r="EO27" s="81">
        <v>79.035639412997909</v>
      </c>
      <c r="EP27" s="81">
        <v>31.707317073170731</v>
      </c>
      <c r="EQ27" s="81">
        <v>32.735426008968609</v>
      </c>
      <c r="ER27" s="120" t="s">
        <v>221</v>
      </c>
      <c r="ES27" s="81">
        <v>20.833333333333332</v>
      </c>
      <c r="ET27" s="81">
        <v>44.444444444444443</v>
      </c>
      <c r="EU27" s="82">
        <v>100</v>
      </c>
      <c r="EV27" s="18"/>
      <c r="EW27" s="19"/>
      <c r="EX27" s="18"/>
      <c r="EY27" s="18"/>
      <c r="EZ27" s="120" t="s">
        <v>221</v>
      </c>
      <c r="FA27" s="81">
        <v>70.114942528735625</v>
      </c>
      <c r="FB27" s="81">
        <v>68.827160493827165</v>
      </c>
      <c r="FC27" s="82">
        <v>58.707865168539328</v>
      </c>
    </row>
    <row r="28" spans="1:159" x14ac:dyDescent="0.3">
      <c r="A28" s="148"/>
      <c r="B28" s="18"/>
      <c r="C28" s="18"/>
      <c r="D28" s="18"/>
      <c r="E28" s="18"/>
      <c r="F28" s="18"/>
      <c r="G28" s="18"/>
      <c r="H28" s="19" t="s">
        <v>2</v>
      </c>
      <c r="I28" s="18"/>
      <c r="J28" s="22">
        <v>15.290316449681649</v>
      </c>
      <c r="K28" s="19" t="s">
        <v>3</v>
      </c>
      <c r="L28" s="18"/>
      <c r="M28" s="22">
        <v>82.60001900598688</v>
      </c>
      <c r="N28" s="20"/>
      <c r="O28" s="18" t="s">
        <v>4</v>
      </c>
      <c r="P28" s="18"/>
      <c r="Q28" s="22">
        <v>2.1096645443314643</v>
      </c>
      <c r="R28" s="18"/>
      <c r="S28" s="148"/>
      <c r="T28" s="18" t="s">
        <v>146</v>
      </c>
      <c r="U28" s="18" t="s">
        <v>146</v>
      </c>
      <c r="V28" s="18" t="s">
        <v>146</v>
      </c>
      <c r="W28" s="18" t="s">
        <v>146</v>
      </c>
      <c r="X28" s="126" t="s">
        <v>185</v>
      </c>
      <c r="Y28" s="81">
        <v>1.8</v>
      </c>
      <c r="Z28" s="81">
        <v>0</v>
      </c>
      <c r="AA28" s="81">
        <v>53.8</v>
      </c>
      <c r="AB28" s="19"/>
      <c r="AC28" s="18"/>
      <c r="AD28" s="18"/>
      <c r="AE28" s="18"/>
      <c r="AF28" s="119">
        <v>20.391818629866929</v>
      </c>
      <c r="AG28" s="19"/>
      <c r="AH28" s="18"/>
      <c r="AI28" s="18"/>
      <c r="AJ28" s="18"/>
      <c r="AK28" s="119">
        <v>11.569738787580087</v>
      </c>
      <c r="AL28" s="18"/>
      <c r="AM28" s="18"/>
      <c r="AN28" s="18"/>
      <c r="AO28" s="22">
        <v>0</v>
      </c>
      <c r="AP28" s="19"/>
      <c r="AQ28" s="18"/>
      <c r="AR28" s="18"/>
      <c r="AS28" s="119">
        <v>1.232134056185313E-2</v>
      </c>
      <c r="AT28" s="18"/>
      <c r="AU28" s="18"/>
      <c r="AV28" s="18"/>
      <c r="AW28" s="22">
        <v>8.6249383932971907E-2</v>
      </c>
      <c r="AX28" s="19"/>
      <c r="AY28" s="18"/>
      <c r="AZ28" s="18"/>
      <c r="BA28" s="119">
        <v>8.6249383932971907E-2</v>
      </c>
      <c r="BB28" s="18"/>
      <c r="BC28" s="18"/>
      <c r="BD28" s="18"/>
      <c r="BE28" s="22">
        <v>0</v>
      </c>
      <c r="BF28" s="19"/>
      <c r="BG28" s="18"/>
      <c r="BH28" s="18"/>
      <c r="BI28" s="119">
        <v>4.928536224741252E-2</v>
      </c>
      <c r="BJ28" s="18"/>
      <c r="BK28" s="18"/>
      <c r="BL28" s="18"/>
      <c r="BM28" s="22">
        <v>4.928536224741252E-2</v>
      </c>
      <c r="BN28" s="19"/>
      <c r="BO28" s="18"/>
      <c r="BP28" s="18"/>
      <c r="BQ28" s="119">
        <v>0.36964021685559389</v>
      </c>
      <c r="BR28" s="18"/>
      <c r="BS28" s="18"/>
      <c r="BT28" s="18"/>
      <c r="BU28" s="22">
        <v>1.232134056185313E-2</v>
      </c>
      <c r="BV28" s="19"/>
      <c r="BW28" s="18"/>
      <c r="BX28" s="18"/>
      <c r="BY28" s="119">
        <v>0</v>
      </c>
      <c r="BZ28" s="18"/>
      <c r="CA28" s="18"/>
      <c r="CB28" s="18"/>
      <c r="CC28" s="22">
        <v>5.5569245933957614</v>
      </c>
      <c r="CD28" s="19"/>
      <c r="CE28" s="18"/>
      <c r="CF28" s="18"/>
      <c r="CG28" s="119">
        <v>0.41892557910300643</v>
      </c>
      <c r="CH28" s="18"/>
      <c r="CI28" s="18"/>
      <c r="CJ28" s="18"/>
      <c r="CK28" s="22">
        <v>0</v>
      </c>
      <c r="CL28" s="19"/>
      <c r="CM28" s="18"/>
      <c r="CN28" s="18"/>
      <c r="CO28" s="119">
        <v>0.55446032528339084</v>
      </c>
      <c r="CP28" s="18"/>
      <c r="CQ28" s="18"/>
      <c r="CR28" s="18"/>
      <c r="CS28" s="22">
        <v>11.446525381961559</v>
      </c>
      <c r="CT28" s="19"/>
      <c r="CU28" s="18"/>
      <c r="CV28" s="18"/>
      <c r="CW28" s="119">
        <v>1.3799901429275505</v>
      </c>
      <c r="CX28" s="18"/>
      <c r="CY28" s="18"/>
      <c r="CZ28" s="18"/>
      <c r="DA28" s="22">
        <v>10.70724494825037</v>
      </c>
      <c r="DB28" s="19"/>
      <c r="DC28" s="18"/>
      <c r="DD28" s="18"/>
      <c r="DE28" s="119">
        <v>0.39428289797930016</v>
      </c>
      <c r="DF28" s="18"/>
      <c r="DG28" s="18"/>
      <c r="DH28" s="18"/>
      <c r="DI28" s="22">
        <v>4.5342533267619514</v>
      </c>
      <c r="DJ28" s="19"/>
      <c r="DK28" s="18"/>
      <c r="DL28" s="18"/>
      <c r="DM28" s="119">
        <v>19.948250369640217</v>
      </c>
      <c r="DN28" s="18"/>
      <c r="DO28" s="18"/>
      <c r="DP28" s="18"/>
      <c r="DQ28" s="22">
        <v>11.729916214884179</v>
      </c>
      <c r="DR28" s="19"/>
      <c r="DS28" s="18"/>
      <c r="DT28" s="18"/>
      <c r="DU28" s="119">
        <v>0</v>
      </c>
      <c r="DV28" s="18"/>
      <c r="DW28" s="18"/>
      <c r="DX28" s="18"/>
      <c r="DY28" s="22">
        <v>0.70231641202562844</v>
      </c>
      <c r="DZ28" s="19"/>
      <c r="EA28" s="18"/>
      <c r="EB28" s="18"/>
      <c r="EC28" s="119">
        <v>0</v>
      </c>
      <c r="ED28" s="18"/>
      <c r="EE28" s="18"/>
      <c r="EF28" s="18"/>
      <c r="EG28" s="22">
        <v>0</v>
      </c>
      <c r="EH28" s="19"/>
      <c r="EI28" s="18"/>
      <c r="EJ28" s="18"/>
      <c r="EK28" s="18"/>
      <c r="EL28" s="18"/>
      <c r="EM28" s="120" t="s">
        <v>222</v>
      </c>
      <c r="EN28" s="81">
        <v>13.617021276595745</v>
      </c>
      <c r="EO28" s="81">
        <v>4.7131147540983607</v>
      </c>
      <c r="EP28" s="81">
        <v>0</v>
      </c>
      <c r="EQ28" s="81">
        <v>0.81967213114754101</v>
      </c>
      <c r="ER28" s="120" t="s">
        <v>222</v>
      </c>
      <c r="ES28" s="81">
        <v>0</v>
      </c>
      <c r="ET28" s="81">
        <v>0</v>
      </c>
      <c r="EU28" s="82">
        <v>44.444444444444443</v>
      </c>
      <c r="EV28" s="18"/>
      <c r="EW28" s="19"/>
      <c r="EX28" s="18"/>
      <c r="EY28" s="18"/>
      <c r="EZ28" s="120" t="s">
        <v>222</v>
      </c>
      <c r="FA28" s="81">
        <v>7.581967213114754</v>
      </c>
      <c r="FB28" s="81">
        <v>8.3116883116883109</v>
      </c>
      <c r="FC28" s="82">
        <v>11.111111111111111</v>
      </c>
    </row>
    <row r="29" spans="1:159" x14ac:dyDescent="0.3">
      <c r="A29" s="151"/>
      <c r="B29" s="72"/>
      <c r="C29" s="72"/>
      <c r="D29" s="72"/>
      <c r="E29" s="72"/>
      <c r="F29" s="72"/>
      <c r="G29" s="72"/>
      <c r="H29" s="71"/>
      <c r="I29" s="72"/>
      <c r="J29" s="72"/>
      <c r="K29" s="71"/>
      <c r="L29" s="72"/>
      <c r="M29" s="72"/>
      <c r="N29" s="102"/>
      <c r="O29" s="72"/>
      <c r="P29" s="72"/>
      <c r="Q29" s="72"/>
      <c r="R29" s="72"/>
      <c r="S29" s="151"/>
      <c r="T29" s="72" t="s">
        <v>5</v>
      </c>
      <c r="U29" s="72"/>
      <c r="V29" s="122">
        <v>97.779223192715108</v>
      </c>
      <c r="W29" s="72" t="s">
        <v>378</v>
      </c>
      <c r="X29" s="72">
        <v>10762</v>
      </c>
      <c r="Y29" s="87"/>
      <c r="Z29" s="80"/>
      <c r="AA29" s="80"/>
      <c r="AB29" s="71"/>
      <c r="AC29" s="72"/>
      <c r="AD29" s="72"/>
      <c r="AE29" s="72"/>
      <c r="AF29" s="102"/>
      <c r="AG29" s="71"/>
      <c r="AH29" s="72"/>
      <c r="AI29" s="72"/>
      <c r="AJ29" s="72"/>
      <c r="AK29" s="102"/>
      <c r="AL29" s="72"/>
      <c r="AM29" s="72"/>
      <c r="AN29" s="72"/>
      <c r="AO29" s="72"/>
      <c r="AP29" s="71"/>
      <c r="AQ29" s="72"/>
      <c r="AR29" s="72"/>
      <c r="AS29" s="102"/>
      <c r="AT29" s="72"/>
      <c r="AU29" s="72"/>
      <c r="AV29" s="72"/>
      <c r="AW29" s="72"/>
      <c r="AX29" s="71"/>
      <c r="AY29" s="72"/>
      <c r="AZ29" s="72"/>
      <c r="BA29" s="102"/>
      <c r="BB29" s="72"/>
      <c r="BC29" s="72"/>
      <c r="BD29" s="72"/>
      <c r="BE29" s="72"/>
      <c r="BF29" s="71"/>
      <c r="BG29" s="72"/>
      <c r="BH29" s="72"/>
      <c r="BI29" s="102"/>
      <c r="BJ29" s="72"/>
      <c r="BK29" s="72"/>
      <c r="BL29" s="72"/>
      <c r="BM29" s="72"/>
      <c r="BN29" s="71"/>
      <c r="BO29" s="72"/>
      <c r="BP29" s="72"/>
      <c r="BQ29" s="102"/>
      <c r="BR29" s="72"/>
      <c r="BS29" s="72"/>
      <c r="BT29" s="72"/>
      <c r="BU29" s="72"/>
      <c r="BV29" s="71"/>
      <c r="BW29" s="72"/>
      <c r="BX29" s="72"/>
      <c r="BY29" s="102"/>
      <c r="BZ29" s="72"/>
      <c r="CA29" s="72"/>
      <c r="CB29" s="72"/>
      <c r="CC29" s="72"/>
      <c r="CD29" s="71"/>
      <c r="CE29" s="72"/>
      <c r="CF29" s="72"/>
      <c r="CG29" s="102"/>
      <c r="CH29" s="72"/>
      <c r="CI29" s="72"/>
      <c r="CJ29" s="72"/>
      <c r="CK29" s="72"/>
      <c r="CL29" s="71"/>
      <c r="CM29" s="72"/>
      <c r="CN29" s="72"/>
      <c r="CO29" s="102"/>
      <c r="CP29" s="72"/>
      <c r="CQ29" s="72"/>
      <c r="CR29" s="72"/>
      <c r="CS29" s="72"/>
      <c r="CT29" s="71"/>
      <c r="CU29" s="72"/>
      <c r="CV29" s="72"/>
      <c r="CW29" s="102"/>
      <c r="CX29" s="72"/>
      <c r="CY29" s="72"/>
      <c r="CZ29" s="72"/>
      <c r="DA29" s="72"/>
      <c r="DB29" s="71"/>
      <c r="DC29" s="72"/>
      <c r="DD29" s="72"/>
      <c r="DE29" s="102"/>
      <c r="DF29" s="72"/>
      <c r="DG29" s="72"/>
      <c r="DH29" s="72"/>
      <c r="DI29" s="72"/>
      <c r="DJ29" s="71"/>
      <c r="DK29" s="72"/>
      <c r="DL29" s="72"/>
      <c r="DM29" s="102"/>
      <c r="DN29" s="72"/>
      <c r="DO29" s="72"/>
      <c r="DP29" s="72"/>
      <c r="DQ29" s="72"/>
      <c r="DR29" s="71"/>
      <c r="DS29" s="72"/>
      <c r="DT29" s="72"/>
      <c r="DU29" s="102"/>
      <c r="DV29" s="72"/>
      <c r="DW29" s="72"/>
      <c r="DX29" s="72"/>
      <c r="DY29" s="72"/>
      <c r="DZ29" s="71"/>
      <c r="EA29" s="72"/>
      <c r="EB29" s="72"/>
      <c r="EC29" s="102"/>
      <c r="ED29" s="72"/>
      <c r="EE29" s="72"/>
      <c r="EF29" s="72"/>
      <c r="EG29" s="72"/>
      <c r="EH29" s="71"/>
      <c r="EI29" s="72"/>
      <c r="EJ29" s="72"/>
      <c r="EK29" s="72"/>
      <c r="EL29" s="72"/>
      <c r="EM29" s="126" t="s">
        <v>162</v>
      </c>
      <c r="EN29" s="80">
        <v>18.499755067376217</v>
      </c>
      <c r="EO29" s="80">
        <v>19.85365331594932</v>
      </c>
      <c r="EP29" s="80">
        <v>7.6735832156864578</v>
      </c>
      <c r="EQ29" s="80">
        <v>8.8683815021402488</v>
      </c>
      <c r="ER29" s="126" t="s">
        <v>162</v>
      </c>
      <c r="ES29" s="80">
        <v>5.7977218480457413</v>
      </c>
      <c r="ET29" s="80">
        <v>12.834037997017461</v>
      </c>
      <c r="EU29" s="88">
        <v>14.953808494393643</v>
      </c>
      <c r="EV29" s="72"/>
      <c r="EW29" s="71"/>
      <c r="EX29" s="72"/>
      <c r="EY29" s="72"/>
      <c r="EZ29" s="126" t="s">
        <v>162</v>
      </c>
      <c r="FA29" s="80">
        <v>18.132947977372975</v>
      </c>
      <c r="FB29" s="80">
        <v>18.733089399528055</v>
      </c>
      <c r="FC29" s="88">
        <v>15.624105769565848</v>
      </c>
    </row>
    <row r="30" spans="1:159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22"/>
      <c r="W30" s="18"/>
      <c r="X30" s="18"/>
      <c r="Y30" s="22"/>
      <c r="Z30" s="22"/>
      <c r="AA30" s="22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22"/>
      <c r="EO30" s="22"/>
      <c r="EP30" s="22"/>
      <c r="EQ30" s="22"/>
      <c r="ER30" s="202"/>
      <c r="ES30" s="22"/>
      <c r="ET30" s="22"/>
      <c r="EU30" s="22"/>
      <c r="EV30" s="18"/>
      <c r="EW30" s="18"/>
      <c r="EX30" s="18"/>
      <c r="EY30" s="18"/>
      <c r="EZ30" s="18"/>
      <c r="FA30" s="22"/>
      <c r="FB30" s="22"/>
      <c r="FC30" s="22"/>
    </row>
    <row r="31" spans="1:159" x14ac:dyDescent="0.3">
      <c r="A31" s="197" t="s">
        <v>157</v>
      </c>
      <c r="B31" s="58"/>
      <c r="C31" s="58"/>
      <c r="D31" s="58"/>
      <c r="E31" s="58"/>
      <c r="F31" s="58"/>
      <c r="G31" s="58"/>
      <c r="H31" s="57"/>
      <c r="I31" s="58"/>
      <c r="J31" s="58"/>
      <c r="K31" s="57"/>
      <c r="L31" s="58"/>
      <c r="M31" s="58"/>
      <c r="N31" s="59"/>
      <c r="O31" s="58"/>
      <c r="P31" s="58"/>
      <c r="Q31" s="58"/>
      <c r="R31" s="58"/>
      <c r="S31" s="146"/>
      <c r="T31" s="58"/>
      <c r="U31" s="58"/>
      <c r="V31" s="58"/>
      <c r="W31" s="58"/>
      <c r="X31" s="59"/>
      <c r="Y31" s="70"/>
      <c r="Z31" s="67"/>
      <c r="AA31" s="68"/>
      <c r="AB31" s="57"/>
      <c r="AC31" s="58"/>
      <c r="AD31" s="58"/>
      <c r="AE31" s="58"/>
      <c r="AF31" s="59"/>
      <c r="AG31" s="57"/>
      <c r="AH31" s="58"/>
      <c r="AI31" s="58"/>
      <c r="AJ31" s="58"/>
      <c r="AK31" s="59"/>
      <c r="AL31" s="58"/>
      <c r="AM31" s="58"/>
      <c r="AN31" s="58"/>
      <c r="AO31" s="58"/>
      <c r="AP31" s="57"/>
      <c r="AQ31" s="58"/>
      <c r="AR31" s="58"/>
      <c r="AS31" s="59"/>
      <c r="AT31" s="58"/>
      <c r="AU31" s="58"/>
      <c r="AV31" s="58"/>
      <c r="AW31" s="58"/>
      <c r="AX31" s="57"/>
      <c r="AY31" s="58"/>
      <c r="AZ31" s="58"/>
      <c r="BA31" s="59"/>
      <c r="BB31" s="58"/>
      <c r="BC31" s="58"/>
      <c r="BD31" s="58"/>
      <c r="BE31" s="58"/>
      <c r="BF31" s="57"/>
      <c r="BG31" s="58"/>
      <c r="BH31" s="58"/>
      <c r="BI31" s="59"/>
      <c r="BJ31" s="58"/>
      <c r="BK31" s="58"/>
      <c r="BL31" s="58"/>
      <c r="BM31" s="58"/>
      <c r="BN31" s="57"/>
      <c r="BO31" s="58"/>
      <c r="BP31" s="58"/>
      <c r="BQ31" s="59"/>
      <c r="BR31" s="58"/>
      <c r="BS31" s="58"/>
      <c r="BT31" s="58"/>
      <c r="BU31" s="58"/>
      <c r="BV31" s="57"/>
      <c r="BW31" s="58"/>
      <c r="BX31" s="58"/>
      <c r="BY31" s="59"/>
      <c r="BZ31" s="58"/>
      <c r="CA31" s="58"/>
      <c r="CB31" s="58"/>
      <c r="CC31" s="58"/>
      <c r="CD31" s="57"/>
      <c r="CE31" s="58"/>
      <c r="CF31" s="58"/>
      <c r="CG31" s="59"/>
      <c r="CH31" s="58"/>
      <c r="CI31" s="58"/>
      <c r="CJ31" s="58"/>
      <c r="CK31" s="58"/>
      <c r="CL31" s="57"/>
      <c r="CM31" s="58"/>
      <c r="CN31" s="58"/>
      <c r="CO31" s="59"/>
      <c r="CP31" s="58"/>
      <c r="CQ31" s="58"/>
      <c r="CR31" s="58"/>
      <c r="CS31" s="58"/>
      <c r="CT31" s="57"/>
      <c r="CU31" s="58"/>
      <c r="CV31" s="58"/>
      <c r="CW31" s="59"/>
      <c r="CX31" s="58"/>
      <c r="CY31" s="58"/>
      <c r="CZ31" s="58"/>
      <c r="DA31" s="58"/>
      <c r="DB31" s="57"/>
      <c r="DC31" s="58"/>
      <c r="DD31" s="58"/>
      <c r="DE31" s="59"/>
      <c r="DF31" s="58"/>
      <c r="DG31" s="58"/>
      <c r="DH31" s="58"/>
      <c r="DI31" s="58"/>
      <c r="DJ31" s="57"/>
      <c r="DK31" s="58"/>
      <c r="DL31" s="58"/>
      <c r="DM31" s="59"/>
      <c r="DN31" s="58"/>
      <c r="DO31" s="58"/>
      <c r="DP31" s="58"/>
      <c r="DQ31" s="58"/>
      <c r="DR31" s="57"/>
      <c r="DS31" s="58"/>
      <c r="DT31" s="58"/>
      <c r="DU31" s="59"/>
      <c r="DV31" s="58"/>
      <c r="DW31" s="58"/>
      <c r="DX31" s="58"/>
      <c r="DY31" s="58"/>
      <c r="DZ31" s="57"/>
      <c r="EA31" s="58"/>
      <c r="EB31" s="58"/>
      <c r="EC31" s="59"/>
      <c r="ED31" s="58"/>
      <c r="EE31" s="58"/>
      <c r="EF31" s="58"/>
      <c r="EG31" s="58"/>
      <c r="EH31" s="57"/>
      <c r="EI31" s="58"/>
      <c r="EJ31" s="58"/>
      <c r="EK31" s="58"/>
      <c r="EL31" s="58"/>
      <c r="EM31" s="59"/>
      <c r="EN31" s="182"/>
      <c r="EO31" s="180"/>
      <c r="EP31" s="180"/>
      <c r="EQ31" s="180"/>
      <c r="ER31" s="192"/>
      <c r="ES31" s="180"/>
      <c r="ET31" s="180"/>
      <c r="EU31" s="181"/>
      <c r="EV31" s="58"/>
      <c r="EW31" s="57"/>
      <c r="EX31" s="58"/>
      <c r="EY31" s="58"/>
      <c r="EZ31" s="59"/>
      <c r="FA31" s="180"/>
      <c r="FB31" s="180"/>
      <c r="FC31" s="181"/>
    </row>
    <row r="32" spans="1:159" x14ac:dyDescent="0.3">
      <c r="A32" s="148" t="s">
        <v>186</v>
      </c>
      <c r="B32" s="64">
        <v>75.3</v>
      </c>
      <c r="C32" s="18" t="s">
        <v>235</v>
      </c>
      <c r="D32" s="18" t="s">
        <v>210</v>
      </c>
      <c r="E32" s="18"/>
      <c r="F32" s="18"/>
      <c r="G32" s="18"/>
      <c r="H32" s="19">
        <v>12</v>
      </c>
      <c r="I32" s="18">
        <v>2</v>
      </c>
      <c r="J32" s="18">
        <v>170</v>
      </c>
      <c r="K32" s="19">
        <v>308</v>
      </c>
      <c r="L32" s="18">
        <v>0</v>
      </c>
      <c r="M32" s="18">
        <v>0</v>
      </c>
      <c r="N32" s="20">
        <v>1</v>
      </c>
      <c r="O32" s="18">
        <v>6</v>
      </c>
      <c r="P32" s="18">
        <v>0</v>
      </c>
      <c r="Q32" s="18">
        <v>0</v>
      </c>
      <c r="R32" s="18">
        <v>1</v>
      </c>
      <c r="S32" s="148">
        <v>500</v>
      </c>
      <c r="T32" s="18">
        <v>3</v>
      </c>
      <c r="U32" s="18">
        <v>21</v>
      </c>
      <c r="V32" s="18">
        <v>1</v>
      </c>
      <c r="W32" s="18">
        <v>1</v>
      </c>
      <c r="X32" s="20">
        <v>526</v>
      </c>
      <c r="Y32" s="101">
        <v>36.799999999999997</v>
      </c>
      <c r="Z32" s="81">
        <v>1.4</v>
      </c>
      <c r="AA32" s="82">
        <v>61.8</v>
      </c>
      <c r="AB32" s="19">
        <v>51</v>
      </c>
      <c r="AC32" s="18">
        <v>80</v>
      </c>
      <c r="AD32" s="18">
        <v>4</v>
      </c>
      <c r="AE32" s="18">
        <v>27</v>
      </c>
      <c r="AF32" s="20">
        <v>0</v>
      </c>
      <c r="AG32" s="19">
        <v>51</v>
      </c>
      <c r="AH32" s="18">
        <v>15</v>
      </c>
      <c r="AI32" s="18">
        <v>7</v>
      </c>
      <c r="AJ32" s="18">
        <v>2</v>
      </c>
      <c r="AK32" s="20">
        <v>0</v>
      </c>
      <c r="AL32" s="18">
        <v>0</v>
      </c>
      <c r="AM32" s="18">
        <v>0</v>
      </c>
      <c r="AN32" s="18">
        <v>0</v>
      </c>
      <c r="AO32" s="18">
        <v>0</v>
      </c>
      <c r="AP32" s="19">
        <v>0</v>
      </c>
      <c r="AQ32" s="18">
        <v>0</v>
      </c>
      <c r="AR32" s="18">
        <v>0</v>
      </c>
      <c r="AS32" s="20">
        <v>0</v>
      </c>
      <c r="AT32" s="18">
        <v>0</v>
      </c>
      <c r="AU32" s="18">
        <v>0</v>
      </c>
      <c r="AV32" s="18">
        <v>0</v>
      </c>
      <c r="AW32" s="18">
        <v>0</v>
      </c>
      <c r="AX32" s="19">
        <v>0</v>
      </c>
      <c r="AY32" s="18">
        <v>0</v>
      </c>
      <c r="AZ32" s="18">
        <v>0</v>
      </c>
      <c r="BA32" s="20">
        <v>0</v>
      </c>
      <c r="BB32" s="18">
        <v>0</v>
      </c>
      <c r="BC32" s="18">
        <v>0</v>
      </c>
      <c r="BD32" s="18">
        <v>0</v>
      </c>
      <c r="BE32" s="18">
        <v>0</v>
      </c>
      <c r="BF32" s="19">
        <v>1</v>
      </c>
      <c r="BG32" s="18">
        <v>0</v>
      </c>
      <c r="BH32" s="18">
        <v>0</v>
      </c>
      <c r="BI32" s="20">
        <v>0</v>
      </c>
      <c r="BJ32" s="18">
        <v>0</v>
      </c>
      <c r="BK32" s="18">
        <v>0</v>
      </c>
      <c r="BL32" s="18">
        <v>0</v>
      </c>
      <c r="BM32" s="18">
        <v>0</v>
      </c>
      <c r="BN32" s="19">
        <v>0</v>
      </c>
      <c r="BO32" s="18">
        <v>0</v>
      </c>
      <c r="BP32" s="18">
        <v>0</v>
      </c>
      <c r="BQ32" s="20">
        <v>0</v>
      </c>
      <c r="BR32" s="18">
        <v>0</v>
      </c>
      <c r="BS32" s="18">
        <v>2</v>
      </c>
      <c r="BT32" s="18">
        <v>0</v>
      </c>
      <c r="BU32" s="18">
        <v>0</v>
      </c>
      <c r="BV32" s="19">
        <v>0</v>
      </c>
      <c r="BW32" s="18">
        <v>0</v>
      </c>
      <c r="BX32" s="18">
        <v>0</v>
      </c>
      <c r="BY32" s="20">
        <v>0</v>
      </c>
      <c r="BZ32" s="18">
        <v>3</v>
      </c>
      <c r="CA32" s="18">
        <v>12</v>
      </c>
      <c r="CB32" s="18">
        <v>0</v>
      </c>
      <c r="CC32" s="18">
        <v>0</v>
      </c>
      <c r="CD32" s="19">
        <v>0</v>
      </c>
      <c r="CE32" s="18">
        <v>0</v>
      </c>
      <c r="CF32" s="18">
        <v>0</v>
      </c>
      <c r="CG32" s="20">
        <v>0</v>
      </c>
      <c r="CH32" s="18">
        <v>0</v>
      </c>
      <c r="CI32" s="18">
        <v>0</v>
      </c>
      <c r="CJ32" s="18">
        <v>0</v>
      </c>
      <c r="CK32" s="18">
        <v>0</v>
      </c>
      <c r="CL32" s="19">
        <v>0</v>
      </c>
      <c r="CM32" s="18">
        <v>0</v>
      </c>
      <c r="CN32" s="18">
        <v>0</v>
      </c>
      <c r="CO32" s="20">
        <v>0</v>
      </c>
      <c r="CP32" s="18">
        <v>0</v>
      </c>
      <c r="CQ32" s="18">
        <v>4</v>
      </c>
      <c r="CR32" s="18">
        <v>0</v>
      </c>
      <c r="CS32" s="18">
        <v>5</v>
      </c>
      <c r="CT32" s="19">
        <v>0</v>
      </c>
      <c r="CU32" s="18">
        <v>0</v>
      </c>
      <c r="CV32" s="18">
        <v>0</v>
      </c>
      <c r="CW32" s="20">
        <v>0</v>
      </c>
      <c r="CX32" s="18">
        <v>3</v>
      </c>
      <c r="CY32" s="18">
        <v>5</v>
      </c>
      <c r="CZ32" s="18">
        <v>0</v>
      </c>
      <c r="DA32" s="18">
        <v>0</v>
      </c>
      <c r="DB32" s="19">
        <v>2</v>
      </c>
      <c r="DC32" s="18">
        <v>0</v>
      </c>
      <c r="DD32" s="18">
        <v>0</v>
      </c>
      <c r="DE32" s="20">
        <v>0</v>
      </c>
      <c r="DF32" s="18">
        <v>0</v>
      </c>
      <c r="DG32" s="18">
        <v>4</v>
      </c>
      <c r="DH32" s="18">
        <v>0</v>
      </c>
      <c r="DI32" s="18">
        <v>2</v>
      </c>
      <c r="DJ32" s="19">
        <v>4</v>
      </c>
      <c r="DK32" s="18">
        <v>5</v>
      </c>
      <c r="DL32" s="18">
        <v>0</v>
      </c>
      <c r="DM32" s="20">
        <v>0</v>
      </c>
      <c r="DN32" s="18">
        <v>9</v>
      </c>
      <c r="DO32" s="18">
        <v>7</v>
      </c>
      <c r="DP32" s="18">
        <v>0</v>
      </c>
      <c r="DQ32" s="18">
        <v>2</v>
      </c>
      <c r="DR32" s="19">
        <v>0</v>
      </c>
      <c r="DS32" s="18">
        <v>0</v>
      </c>
      <c r="DT32" s="18">
        <v>0</v>
      </c>
      <c r="DU32" s="20">
        <v>0</v>
      </c>
      <c r="DV32" s="18">
        <v>0</v>
      </c>
      <c r="DW32" s="18">
        <v>1</v>
      </c>
      <c r="DX32" s="18">
        <v>0</v>
      </c>
      <c r="DY32" s="18">
        <v>0</v>
      </c>
      <c r="DZ32" s="19">
        <v>0</v>
      </c>
      <c r="EA32" s="18">
        <v>0</v>
      </c>
      <c r="EB32" s="18">
        <v>0</v>
      </c>
      <c r="EC32" s="20">
        <v>0</v>
      </c>
      <c r="ED32" s="18">
        <v>0</v>
      </c>
      <c r="EE32" s="18">
        <v>0</v>
      </c>
      <c r="EF32" s="18">
        <v>0</v>
      </c>
      <c r="EG32" s="18">
        <v>0</v>
      </c>
      <c r="EH32" s="19">
        <v>308</v>
      </c>
      <c r="EI32" s="18">
        <v>124</v>
      </c>
      <c r="EJ32" s="18">
        <v>135</v>
      </c>
      <c r="EK32" s="18">
        <v>11</v>
      </c>
      <c r="EL32" s="18">
        <v>38</v>
      </c>
      <c r="EM32" s="20"/>
      <c r="EN32" s="101">
        <v>40.259740259740262</v>
      </c>
      <c r="EO32" s="81">
        <v>43.831168831168831</v>
      </c>
      <c r="EP32" s="81">
        <v>3.5714285714285716</v>
      </c>
      <c r="EQ32" s="81">
        <v>12.337662337662337</v>
      </c>
      <c r="ER32" s="196">
        <v>308</v>
      </c>
      <c r="ES32" s="100">
        <v>6.5217391304347823</v>
      </c>
      <c r="ET32" s="100">
        <v>1.0869565217391304</v>
      </c>
      <c r="EU32" s="141">
        <v>92.391304347826093</v>
      </c>
      <c r="EV32" s="18" t="s">
        <v>186</v>
      </c>
      <c r="EW32" s="19">
        <v>240</v>
      </c>
      <c r="EX32" s="18">
        <v>35</v>
      </c>
      <c r="EY32" s="18">
        <v>33</v>
      </c>
      <c r="EZ32" s="20">
        <v>308</v>
      </c>
      <c r="FA32" s="81">
        <v>77.922077922077918</v>
      </c>
      <c r="FB32" s="81">
        <v>11.363636363636363</v>
      </c>
      <c r="FC32" s="82">
        <v>10.714285714285714</v>
      </c>
    </row>
    <row r="33" spans="1:159" x14ac:dyDescent="0.3">
      <c r="A33" s="148" t="s">
        <v>187</v>
      </c>
      <c r="B33" s="64">
        <v>215</v>
      </c>
      <c r="C33" s="18" t="s">
        <v>188</v>
      </c>
      <c r="D33" s="18" t="s">
        <v>210</v>
      </c>
      <c r="E33" s="18"/>
      <c r="F33" s="18"/>
      <c r="G33" s="18"/>
      <c r="H33" s="19">
        <v>18</v>
      </c>
      <c r="I33" s="18">
        <v>8</v>
      </c>
      <c r="J33" s="18">
        <v>161</v>
      </c>
      <c r="K33" s="19">
        <v>280</v>
      </c>
      <c r="L33" s="18">
        <v>2</v>
      </c>
      <c r="M33" s="18">
        <v>3</v>
      </c>
      <c r="N33" s="20">
        <v>2</v>
      </c>
      <c r="O33" s="18">
        <v>20</v>
      </c>
      <c r="P33" s="18">
        <v>0</v>
      </c>
      <c r="Q33" s="18">
        <v>1</v>
      </c>
      <c r="R33" s="18">
        <v>5</v>
      </c>
      <c r="S33" s="148">
        <v>500</v>
      </c>
      <c r="T33" s="18">
        <v>2</v>
      </c>
      <c r="U33" s="18">
        <v>37</v>
      </c>
      <c r="V33" s="18">
        <v>0</v>
      </c>
      <c r="W33" s="18">
        <v>0</v>
      </c>
      <c r="X33" s="20">
        <v>539</v>
      </c>
      <c r="Y33" s="101">
        <v>37.4</v>
      </c>
      <c r="Z33" s="81">
        <v>5.2</v>
      </c>
      <c r="AA33" s="82">
        <v>57.4</v>
      </c>
      <c r="AB33" s="19">
        <v>83</v>
      </c>
      <c r="AC33" s="18">
        <v>58</v>
      </c>
      <c r="AD33" s="18">
        <v>23</v>
      </c>
      <c r="AE33" s="18">
        <v>12</v>
      </c>
      <c r="AF33" s="20">
        <v>0</v>
      </c>
      <c r="AG33" s="19">
        <v>26</v>
      </c>
      <c r="AH33" s="18">
        <v>9</v>
      </c>
      <c r="AI33" s="18">
        <v>13</v>
      </c>
      <c r="AJ33" s="18">
        <v>0</v>
      </c>
      <c r="AK33" s="20">
        <v>0</v>
      </c>
      <c r="AL33" s="18">
        <v>0</v>
      </c>
      <c r="AM33" s="18">
        <v>0</v>
      </c>
      <c r="AN33" s="18">
        <v>0</v>
      </c>
      <c r="AO33" s="18">
        <v>0</v>
      </c>
      <c r="AP33" s="19">
        <v>0</v>
      </c>
      <c r="AQ33" s="18">
        <v>0</v>
      </c>
      <c r="AR33" s="18">
        <v>0</v>
      </c>
      <c r="AS33" s="20">
        <v>0</v>
      </c>
      <c r="AT33" s="18">
        <v>0</v>
      </c>
      <c r="AU33" s="18">
        <v>0</v>
      </c>
      <c r="AV33" s="18">
        <v>0</v>
      </c>
      <c r="AW33" s="18">
        <v>0</v>
      </c>
      <c r="AX33" s="19">
        <v>0</v>
      </c>
      <c r="AY33" s="18">
        <v>0</v>
      </c>
      <c r="AZ33" s="18">
        <v>0</v>
      </c>
      <c r="BA33" s="20">
        <v>0</v>
      </c>
      <c r="BB33" s="18">
        <v>1</v>
      </c>
      <c r="BC33" s="18">
        <v>0</v>
      </c>
      <c r="BD33" s="18">
        <v>0</v>
      </c>
      <c r="BE33" s="18">
        <v>0</v>
      </c>
      <c r="BF33" s="19">
        <v>0</v>
      </c>
      <c r="BG33" s="18">
        <v>0</v>
      </c>
      <c r="BH33" s="18">
        <v>0</v>
      </c>
      <c r="BI33" s="20">
        <v>0</v>
      </c>
      <c r="BJ33" s="18">
        <v>0</v>
      </c>
      <c r="BK33" s="18">
        <v>0</v>
      </c>
      <c r="BL33" s="18">
        <v>0</v>
      </c>
      <c r="BM33" s="18">
        <v>0</v>
      </c>
      <c r="BN33" s="19">
        <v>0</v>
      </c>
      <c r="BO33" s="18">
        <v>0</v>
      </c>
      <c r="BP33" s="18">
        <v>0</v>
      </c>
      <c r="BQ33" s="20">
        <v>0</v>
      </c>
      <c r="BR33" s="18">
        <v>0</v>
      </c>
      <c r="BS33" s="18">
        <v>0</v>
      </c>
      <c r="BT33" s="18">
        <v>0</v>
      </c>
      <c r="BU33" s="18">
        <v>0</v>
      </c>
      <c r="BV33" s="19">
        <v>0</v>
      </c>
      <c r="BW33" s="18">
        <v>0</v>
      </c>
      <c r="BX33" s="18">
        <v>0</v>
      </c>
      <c r="BY33" s="20">
        <v>0</v>
      </c>
      <c r="BZ33" s="18">
        <v>0</v>
      </c>
      <c r="CA33" s="18">
        <v>3</v>
      </c>
      <c r="CB33" s="18">
        <v>1</v>
      </c>
      <c r="CC33" s="18">
        <v>1</v>
      </c>
      <c r="CD33" s="19">
        <v>0</v>
      </c>
      <c r="CE33" s="18">
        <v>0</v>
      </c>
      <c r="CF33" s="18">
        <v>0</v>
      </c>
      <c r="CG33" s="20">
        <v>0</v>
      </c>
      <c r="CH33" s="18">
        <v>0</v>
      </c>
      <c r="CI33" s="18">
        <v>0</v>
      </c>
      <c r="CJ33" s="18">
        <v>0</v>
      </c>
      <c r="CK33" s="18">
        <v>0</v>
      </c>
      <c r="CL33" s="19">
        <v>0</v>
      </c>
      <c r="CM33" s="18">
        <v>0</v>
      </c>
      <c r="CN33" s="18">
        <v>0</v>
      </c>
      <c r="CO33" s="20">
        <v>0</v>
      </c>
      <c r="CP33" s="18">
        <v>0</v>
      </c>
      <c r="CQ33" s="18">
        <v>0</v>
      </c>
      <c r="CR33" s="18">
        <v>0</v>
      </c>
      <c r="CS33" s="18">
        <v>0</v>
      </c>
      <c r="CT33" s="19">
        <v>0</v>
      </c>
      <c r="CU33" s="18">
        <v>0</v>
      </c>
      <c r="CV33" s="18">
        <v>0</v>
      </c>
      <c r="CW33" s="20">
        <v>2</v>
      </c>
      <c r="CX33" s="18">
        <v>4</v>
      </c>
      <c r="CY33" s="18">
        <v>0</v>
      </c>
      <c r="CZ33" s="18">
        <v>0</v>
      </c>
      <c r="DA33" s="18">
        <v>0</v>
      </c>
      <c r="DB33" s="19">
        <v>0</v>
      </c>
      <c r="DC33" s="18">
        <v>0</v>
      </c>
      <c r="DD33" s="18">
        <v>0</v>
      </c>
      <c r="DE33" s="20">
        <v>0</v>
      </c>
      <c r="DF33" s="18">
        <v>0</v>
      </c>
      <c r="DG33" s="18">
        <v>0</v>
      </c>
      <c r="DH33" s="18">
        <v>0</v>
      </c>
      <c r="DI33" s="18">
        <v>0</v>
      </c>
      <c r="DJ33" s="19">
        <v>4</v>
      </c>
      <c r="DK33" s="18">
        <v>12</v>
      </c>
      <c r="DL33" s="18">
        <v>1</v>
      </c>
      <c r="DM33" s="20">
        <v>2</v>
      </c>
      <c r="DN33" s="18">
        <v>6</v>
      </c>
      <c r="DO33" s="18">
        <v>8</v>
      </c>
      <c r="DP33" s="18">
        <v>9</v>
      </c>
      <c r="DQ33" s="18">
        <v>2</v>
      </c>
      <c r="DR33" s="19">
        <v>0</v>
      </c>
      <c r="DS33" s="18">
        <v>0</v>
      </c>
      <c r="DT33" s="18">
        <v>0</v>
      </c>
      <c r="DU33" s="20">
        <v>0</v>
      </c>
      <c r="DV33" s="18">
        <v>0</v>
      </c>
      <c r="DW33" s="18">
        <v>0</v>
      </c>
      <c r="DX33" s="18">
        <v>0</v>
      </c>
      <c r="DY33" s="18">
        <v>0</v>
      </c>
      <c r="DZ33" s="19">
        <v>0</v>
      </c>
      <c r="EA33" s="18">
        <v>0</v>
      </c>
      <c r="EB33" s="18">
        <v>0</v>
      </c>
      <c r="EC33" s="20">
        <v>0</v>
      </c>
      <c r="ED33" s="18">
        <v>0</v>
      </c>
      <c r="EE33" s="18">
        <v>0</v>
      </c>
      <c r="EF33" s="18">
        <v>0</v>
      </c>
      <c r="EG33" s="18">
        <v>0</v>
      </c>
      <c r="EH33" s="19">
        <v>280</v>
      </c>
      <c r="EI33" s="18">
        <v>124</v>
      </c>
      <c r="EJ33" s="18">
        <v>90</v>
      </c>
      <c r="EK33" s="18">
        <v>47</v>
      </c>
      <c r="EL33" s="18">
        <v>19</v>
      </c>
      <c r="EM33" s="20"/>
      <c r="EN33" s="101">
        <v>44.285714285714285</v>
      </c>
      <c r="EO33" s="81">
        <v>32.142857142857146</v>
      </c>
      <c r="EP33" s="81">
        <v>16.785714285714285</v>
      </c>
      <c r="EQ33" s="81">
        <v>6.7857142857142856</v>
      </c>
      <c r="ER33" s="196">
        <v>280</v>
      </c>
      <c r="ES33" s="100">
        <v>9.6256684491978604</v>
      </c>
      <c r="ET33" s="100">
        <v>4.2780748663101607</v>
      </c>
      <c r="EU33" s="141">
        <v>86.096256684491976</v>
      </c>
      <c r="EV33" s="18" t="s">
        <v>187</v>
      </c>
      <c r="EW33" s="19">
        <v>225</v>
      </c>
      <c r="EX33" s="18">
        <v>11</v>
      </c>
      <c r="EY33" s="18">
        <v>44</v>
      </c>
      <c r="EZ33" s="20">
        <v>280</v>
      </c>
      <c r="FA33" s="81">
        <v>80.357142857142861</v>
      </c>
      <c r="FB33" s="81">
        <v>3.9285714285714284</v>
      </c>
      <c r="FC33" s="82">
        <v>15.714285714285714</v>
      </c>
    </row>
    <row r="34" spans="1:159" x14ac:dyDescent="0.3">
      <c r="A34" s="148" t="s">
        <v>189</v>
      </c>
      <c r="B34" s="64">
        <v>307</v>
      </c>
      <c r="C34" s="18" t="s">
        <v>190</v>
      </c>
      <c r="D34" s="18" t="s">
        <v>210</v>
      </c>
      <c r="E34" s="18"/>
      <c r="F34" s="18"/>
      <c r="G34" s="18"/>
      <c r="H34" s="19">
        <v>15</v>
      </c>
      <c r="I34" s="18">
        <v>6</v>
      </c>
      <c r="J34" s="18">
        <v>123</v>
      </c>
      <c r="K34" s="19">
        <v>339</v>
      </c>
      <c r="L34" s="18">
        <v>1</v>
      </c>
      <c r="M34" s="18">
        <v>3</v>
      </c>
      <c r="N34" s="20">
        <v>4</v>
      </c>
      <c r="O34" s="18">
        <v>5</v>
      </c>
      <c r="P34" s="18">
        <v>0</v>
      </c>
      <c r="Q34" s="18">
        <v>0</v>
      </c>
      <c r="R34" s="18">
        <v>4</v>
      </c>
      <c r="S34" s="148">
        <v>500</v>
      </c>
      <c r="T34" s="18">
        <v>0</v>
      </c>
      <c r="U34" s="18">
        <v>0</v>
      </c>
      <c r="V34" s="18">
        <v>0</v>
      </c>
      <c r="W34" s="18">
        <v>0</v>
      </c>
      <c r="X34" s="20">
        <v>500</v>
      </c>
      <c r="Y34" s="101">
        <v>28.8</v>
      </c>
      <c r="Z34" s="81">
        <v>1.8</v>
      </c>
      <c r="AA34" s="82">
        <v>69.400000000000006</v>
      </c>
      <c r="AB34" s="19">
        <v>65</v>
      </c>
      <c r="AC34" s="18">
        <v>54</v>
      </c>
      <c r="AD34" s="18">
        <v>28</v>
      </c>
      <c r="AE34" s="18">
        <v>17</v>
      </c>
      <c r="AF34" s="20">
        <v>0</v>
      </c>
      <c r="AG34" s="19">
        <v>22</v>
      </c>
      <c r="AH34" s="18">
        <v>8</v>
      </c>
      <c r="AI34" s="18">
        <v>3</v>
      </c>
      <c r="AJ34" s="18">
        <v>0</v>
      </c>
      <c r="AK34" s="20">
        <v>2</v>
      </c>
      <c r="AL34" s="18">
        <v>1</v>
      </c>
      <c r="AM34" s="18">
        <v>0</v>
      </c>
      <c r="AN34" s="18">
        <v>0</v>
      </c>
      <c r="AO34" s="18">
        <v>0</v>
      </c>
      <c r="AP34" s="19">
        <v>0</v>
      </c>
      <c r="AQ34" s="18">
        <v>0</v>
      </c>
      <c r="AR34" s="18">
        <v>0</v>
      </c>
      <c r="AS34" s="20">
        <v>0</v>
      </c>
      <c r="AT34" s="18">
        <v>0</v>
      </c>
      <c r="AU34" s="18">
        <v>0</v>
      </c>
      <c r="AV34" s="18">
        <v>0</v>
      </c>
      <c r="AW34" s="18">
        <v>0</v>
      </c>
      <c r="AX34" s="19">
        <v>0</v>
      </c>
      <c r="AY34" s="18">
        <v>0</v>
      </c>
      <c r="AZ34" s="18">
        <v>0</v>
      </c>
      <c r="BA34" s="20">
        <v>0</v>
      </c>
      <c r="BB34" s="18">
        <v>0</v>
      </c>
      <c r="BC34" s="18">
        <v>0</v>
      </c>
      <c r="BD34" s="18">
        <v>0</v>
      </c>
      <c r="BE34" s="18">
        <v>0</v>
      </c>
      <c r="BF34" s="19">
        <v>0</v>
      </c>
      <c r="BG34" s="18">
        <v>0</v>
      </c>
      <c r="BH34" s="18">
        <v>0</v>
      </c>
      <c r="BI34" s="20">
        <v>0</v>
      </c>
      <c r="BJ34" s="18">
        <v>1</v>
      </c>
      <c r="BK34" s="18">
        <v>0</v>
      </c>
      <c r="BL34" s="18">
        <v>0</v>
      </c>
      <c r="BM34" s="18">
        <v>0</v>
      </c>
      <c r="BN34" s="19">
        <v>0</v>
      </c>
      <c r="BO34" s="18">
        <v>0</v>
      </c>
      <c r="BP34" s="18">
        <v>0</v>
      </c>
      <c r="BQ34" s="20">
        <v>0</v>
      </c>
      <c r="BR34" s="18">
        <v>0</v>
      </c>
      <c r="BS34" s="18">
        <v>0</v>
      </c>
      <c r="BT34" s="18">
        <v>0</v>
      </c>
      <c r="BU34" s="18">
        <v>0</v>
      </c>
      <c r="BV34" s="19">
        <v>2</v>
      </c>
      <c r="BW34" s="18">
        <v>6</v>
      </c>
      <c r="BX34" s="18">
        <v>1</v>
      </c>
      <c r="BY34" s="20">
        <v>0</v>
      </c>
      <c r="BZ34" s="18">
        <v>0</v>
      </c>
      <c r="CA34" s="18">
        <v>4</v>
      </c>
      <c r="CB34" s="18">
        <v>5</v>
      </c>
      <c r="CC34" s="18">
        <v>0</v>
      </c>
      <c r="CD34" s="19">
        <v>0</v>
      </c>
      <c r="CE34" s="18">
        <v>0</v>
      </c>
      <c r="CF34" s="18">
        <v>0</v>
      </c>
      <c r="CG34" s="20">
        <v>0</v>
      </c>
      <c r="CH34" s="18">
        <v>1</v>
      </c>
      <c r="CI34" s="18">
        <v>0</v>
      </c>
      <c r="CJ34" s="18">
        <v>0</v>
      </c>
      <c r="CK34" s="18">
        <v>0</v>
      </c>
      <c r="CL34" s="19">
        <v>0</v>
      </c>
      <c r="CM34" s="18">
        <v>0</v>
      </c>
      <c r="CN34" s="18">
        <v>0</v>
      </c>
      <c r="CO34" s="20">
        <v>0</v>
      </c>
      <c r="CP34" s="18">
        <v>0</v>
      </c>
      <c r="CQ34" s="18">
        <v>3</v>
      </c>
      <c r="CR34" s="18">
        <v>0</v>
      </c>
      <c r="CS34" s="18">
        <v>5</v>
      </c>
      <c r="CT34" s="19">
        <v>3</v>
      </c>
      <c r="CU34" s="18">
        <v>0</v>
      </c>
      <c r="CV34" s="18">
        <v>1</v>
      </c>
      <c r="CW34" s="20">
        <v>1</v>
      </c>
      <c r="CX34" s="18">
        <v>2</v>
      </c>
      <c r="CY34" s="18">
        <v>10</v>
      </c>
      <c r="CZ34" s="18">
        <v>0</v>
      </c>
      <c r="DA34" s="18">
        <v>8</v>
      </c>
      <c r="DB34" s="19">
        <v>0</v>
      </c>
      <c r="DC34" s="18">
        <v>0</v>
      </c>
      <c r="DD34" s="18">
        <v>0</v>
      </c>
      <c r="DE34" s="20">
        <v>0</v>
      </c>
      <c r="DF34" s="18">
        <v>0</v>
      </c>
      <c r="DG34" s="18">
        <v>3</v>
      </c>
      <c r="DH34" s="18">
        <v>0</v>
      </c>
      <c r="DI34" s="18">
        <v>2</v>
      </c>
      <c r="DJ34" s="19">
        <v>3</v>
      </c>
      <c r="DK34" s="18">
        <v>19</v>
      </c>
      <c r="DL34" s="18">
        <v>2</v>
      </c>
      <c r="DM34" s="20">
        <v>9</v>
      </c>
      <c r="DN34" s="18">
        <v>17</v>
      </c>
      <c r="DO34" s="18">
        <v>19</v>
      </c>
      <c r="DP34" s="18">
        <v>1</v>
      </c>
      <c r="DQ34" s="18">
        <v>4</v>
      </c>
      <c r="DR34" s="19">
        <v>0</v>
      </c>
      <c r="DS34" s="18">
        <v>0</v>
      </c>
      <c r="DT34" s="18">
        <v>0</v>
      </c>
      <c r="DU34" s="20">
        <v>0</v>
      </c>
      <c r="DV34" s="18">
        <v>7</v>
      </c>
      <c r="DW34" s="18">
        <v>0</v>
      </c>
      <c r="DX34" s="18">
        <v>0</v>
      </c>
      <c r="DY34" s="18">
        <v>0</v>
      </c>
      <c r="DZ34" s="19">
        <v>0</v>
      </c>
      <c r="EA34" s="18">
        <v>0</v>
      </c>
      <c r="EB34" s="18">
        <v>0</v>
      </c>
      <c r="EC34" s="20">
        <v>0</v>
      </c>
      <c r="ED34" s="18">
        <v>0</v>
      </c>
      <c r="EE34" s="18">
        <v>0</v>
      </c>
      <c r="EF34" s="18">
        <v>0</v>
      </c>
      <c r="EG34" s="18">
        <v>0</v>
      </c>
      <c r="EH34" s="19">
        <v>339</v>
      </c>
      <c r="EI34" s="18">
        <v>124</v>
      </c>
      <c r="EJ34" s="18">
        <v>126</v>
      </c>
      <c r="EK34" s="18">
        <v>41</v>
      </c>
      <c r="EL34" s="18">
        <v>48</v>
      </c>
      <c r="EM34" s="20"/>
      <c r="EN34" s="101">
        <v>36.578171091445427</v>
      </c>
      <c r="EO34" s="81">
        <v>37.168141592920357</v>
      </c>
      <c r="EP34" s="81">
        <v>12.094395280235988</v>
      </c>
      <c r="EQ34" s="81">
        <v>14.159292035398231</v>
      </c>
      <c r="ER34" s="196">
        <v>339</v>
      </c>
      <c r="ES34" s="100">
        <v>10.416666666666666</v>
      </c>
      <c r="ET34" s="100">
        <v>4.166666666666667</v>
      </c>
      <c r="EU34" s="141">
        <v>85.416666666666671</v>
      </c>
      <c r="EV34" s="18" t="s">
        <v>189</v>
      </c>
      <c r="EW34" s="19">
        <v>201</v>
      </c>
      <c r="EX34" s="18">
        <v>59</v>
      </c>
      <c r="EY34" s="18">
        <v>79</v>
      </c>
      <c r="EZ34" s="20">
        <v>339</v>
      </c>
      <c r="FA34" s="81">
        <v>59.292035398230091</v>
      </c>
      <c r="FB34" s="81">
        <v>17.404129793510325</v>
      </c>
      <c r="FC34" s="82">
        <v>23.303834808259587</v>
      </c>
    </row>
    <row r="35" spans="1:159" x14ac:dyDescent="0.3">
      <c r="A35" s="148" t="s">
        <v>191</v>
      </c>
      <c r="B35" s="64">
        <v>32</v>
      </c>
      <c r="C35" s="18" t="s">
        <v>192</v>
      </c>
      <c r="D35" s="18" t="s">
        <v>210</v>
      </c>
      <c r="E35" s="18"/>
      <c r="F35" s="18"/>
      <c r="G35" s="18"/>
      <c r="H35" s="19">
        <v>21</v>
      </c>
      <c r="I35" s="18">
        <v>2</v>
      </c>
      <c r="J35" s="18">
        <v>99</v>
      </c>
      <c r="K35" s="19">
        <v>335</v>
      </c>
      <c r="L35" s="18">
        <v>7</v>
      </c>
      <c r="M35" s="18">
        <v>1</v>
      </c>
      <c r="N35" s="20">
        <v>6</v>
      </c>
      <c r="O35" s="18">
        <v>2</v>
      </c>
      <c r="P35" s="18">
        <v>0</v>
      </c>
      <c r="Q35" s="18">
        <v>0</v>
      </c>
      <c r="R35" s="18">
        <v>27</v>
      </c>
      <c r="S35" s="148">
        <v>500</v>
      </c>
      <c r="T35" s="18">
        <v>1</v>
      </c>
      <c r="U35" s="18">
        <v>22</v>
      </c>
      <c r="V35" s="18">
        <v>0</v>
      </c>
      <c r="W35" s="18">
        <v>9</v>
      </c>
      <c r="X35" s="20">
        <v>532</v>
      </c>
      <c r="Y35" s="101">
        <v>24.4</v>
      </c>
      <c r="Z35" s="81">
        <v>5.8</v>
      </c>
      <c r="AA35" s="82">
        <v>69.8</v>
      </c>
      <c r="AB35" s="19">
        <v>79</v>
      </c>
      <c r="AC35" s="18">
        <v>50</v>
      </c>
      <c r="AD35" s="18">
        <v>24</v>
      </c>
      <c r="AE35" s="18">
        <v>15</v>
      </c>
      <c r="AF35" s="20">
        <v>0</v>
      </c>
      <c r="AG35" s="19">
        <v>30</v>
      </c>
      <c r="AH35" s="18">
        <v>13</v>
      </c>
      <c r="AI35" s="18">
        <v>1</v>
      </c>
      <c r="AJ35" s="18">
        <v>0</v>
      </c>
      <c r="AK35" s="20">
        <v>0</v>
      </c>
      <c r="AL35" s="18">
        <v>0</v>
      </c>
      <c r="AM35" s="18">
        <v>0</v>
      </c>
      <c r="AN35" s="18">
        <v>0</v>
      </c>
      <c r="AO35" s="18">
        <v>0</v>
      </c>
      <c r="AP35" s="19">
        <v>0</v>
      </c>
      <c r="AQ35" s="18">
        <v>0</v>
      </c>
      <c r="AR35" s="18">
        <v>0</v>
      </c>
      <c r="AS35" s="20">
        <v>0</v>
      </c>
      <c r="AT35" s="18">
        <v>0</v>
      </c>
      <c r="AU35" s="18">
        <v>0</v>
      </c>
      <c r="AV35" s="18">
        <v>0</v>
      </c>
      <c r="AW35" s="18">
        <v>0</v>
      </c>
      <c r="AX35" s="19">
        <v>0</v>
      </c>
      <c r="AY35" s="18">
        <v>0</v>
      </c>
      <c r="AZ35" s="18">
        <v>0</v>
      </c>
      <c r="BA35" s="20">
        <v>0</v>
      </c>
      <c r="BB35" s="18">
        <v>0</v>
      </c>
      <c r="BC35" s="18">
        <v>0</v>
      </c>
      <c r="BD35" s="18">
        <v>0</v>
      </c>
      <c r="BE35" s="18">
        <v>0</v>
      </c>
      <c r="BF35" s="19">
        <v>0</v>
      </c>
      <c r="BG35" s="18">
        <v>0</v>
      </c>
      <c r="BH35" s="18">
        <v>0</v>
      </c>
      <c r="BI35" s="20">
        <v>0</v>
      </c>
      <c r="BJ35" s="18">
        <v>0</v>
      </c>
      <c r="BK35" s="18">
        <v>0</v>
      </c>
      <c r="BL35" s="18">
        <v>0</v>
      </c>
      <c r="BM35" s="18">
        <v>0</v>
      </c>
      <c r="BN35" s="19">
        <v>2</v>
      </c>
      <c r="BO35" s="18">
        <v>2</v>
      </c>
      <c r="BP35" s="18">
        <v>0</v>
      </c>
      <c r="BQ35" s="20">
        <v>0</v>
      </c>
      <c r="BR35" s="18">
        <v>1</v>
      </c>
      <c r="BS35" s="18">
        <v>0</v>
      </c>
      <c r="BT35" s="18">
        <v>0</v>
      </c>
      <c r="BU35" s="18">
        <v>0</v>
      </c>
      <c r="BV35" s="19">
        <v>0</v>
      </c>
      <c r="BW35" s="18">
        <v>0</v>
      </c>
      <c r="BX35" s="18">
        <v>0</v>
      </c>
      <c r="BY35" s="20">
        <v>0</v>
      </c>
      <c r="BZ35" s="18">
        <v>7</v>
      </c>
      <c r="CA35" s="18">
        <v>55</v>
      </c>
      <c r="CB35" s="18">
        <v>1</v>
      </c>
      <c r="CC35" s="18">
        <v>1</v>
      </c>
      <c r="CD35" s="19">
        <v>0</v>
      </c>
      <c r="CE35" s="18">
        <v>0</v>
      </c>
      <c r="CF35" s="18">
        <v>0</v>
      </c>
      <c r="CG35" s="20">
        <v>0</v>
      </c>
      <c r="CH35" s="18">
        <v>0</v>
      </c>
      <c r="CI35" s="18">
        <v>0</v>
      </c>
      <c r="CJ35" s="18">
        <v>0</v>
      </c>
      <c r="CK35" s="18">
        <v>0</v>
      </c>
      <c r="CL35" s="19">
        <v>0</v>
      </c>
      <c r="CM35" s="18">
        <v>0</v>
      </c>
      <c r="CN35" s="18">
        <v>0</v>
      </c>
      <c r="CO35" s="20">
        <v>0</v>
      </c>
      <c r="CP35" s="18">
        <v>0</v>
      </c>
      <c r="CQ35" s="18">
        <v>0</v>
      </c>
      <c r="CR35" s="18">
        <v>0</v>
      </c>
      <c r="CS35" s="18">
        <v>0</v>
      </c>
      <c r="CT35" s="19">
        <v>0</v>
      </c>
      <c r="CU35" s="18">
        <v>0</v>
      </c>
      <c r="CV35" s="18">
        <v>0</v>
      </c>
      <c r="CW35" s="20">
        <v>0</v>
      </c>
      <c r="CX35" s="18">
        <v>1</v>
      </c>
      <c r="CY35" s="18">
        <v>4</v>
      </c>
      <c r="CZ35" s="18">
        <v>0</v>
      </c>
      <c r="DA35" s="18">
        <v>0</v>
      </c>
      <c r="DB35" s="19">
        <v>1</v>
      </c>
      <c r="DC35" s="18">
        <v>0</v>
      </c>
      <c r="DD35" s="18">
        <v>0</v>
      </c>
      <c r="DE35" s="20">
        <v>0</v>
      </c>
      <c r="DF35" s="18">
        <v>0</v>
      </c>
      <c r="DG35" s="18">
        <v>0</v>
      </c>
      <c r="DH35" s="18">
        <v>0</v>
      </c>
      <c r="DI35" s="18">
        <v>5</v>
      </c>
      <c r="DJ35" s="19">
        <v>5</v>
      </c>
      <c r="DK35" s="18">
        <v>3</v>
      </c>
      <c r="DL35" s="18">
        <v>1</v>
      </c>
      <c r="DM35" s="20">
        <v>8</v>
      </c>
      <c r="DN35" s="18">
        <v>24</v>
      </c>
      <c r="DO35" s="18">
        <v>2</v>
      </c>
      <c r="DP35" s="18">
        <v>0</v>
      </c>
      <c r="DQ35" s="18">
        <v>0</v>
      </c>
      <c r="DR35" s="19">
        <v>0</v>
      </c>
      <c r="DS35" s="18">
        <v>0</v>
      </c>
      <c r="DT35" s="18">
        <v>0</v>
      </c>
      <c r="DU35" s="20">
        <v>0</v>
      </c>
      <c r="DV35" s="18">
        <v>0</v>
      </c>
      <c r="DW35" s="18">
        <v>0</v>
      </c>
      <c r="DX35" s="18">
        <v>0</v>
      </c>
      <c r="DY35" s="18">
        <v>0</v>
      </c>
      <c r="DZ35" s="19">
        <v>0</v>
      </c>
      <c r="EA35" s="18">
        <v>0</v>
      </c>
      <c r="EB35" s="18">
        <v>0</v>
      </c>
      <c r="EC35" s="20">
        <v>0</v>
      </c>
      <c r="ED35" s="18">
        <v>0</v>
      </c>
      <c r="EE35" s="18">
        <v>0</v>
      </c>
      <c r="EF35" s="18">
        <v>0</v>
      </c>
      <c r="EG35" s="18">
        <v>0</v>
      </c>
      <c r="EH35" s="19">
        <v>335</v>
      </c>
      <c r="EI35" s="18">
        <v>150</v>
      </c>
      <c r="EJ35" s="18">
        <v>129</v>
      </c>
      <c r="EK35" s="18">
        <v>27</v>
      </c>
      <c r="EL35" s="18">
        <v>29</v>
      </c>
      <c r="EM35" s="20"/>
      <c r="EN35" s="101">
        <v>44.776119402985074</v>
      </c>
      <c r="EO35" s="81">
        <v>38.507462686567166</v>
      </c>
      <c r="EP35" s="81">
        <v>8.0597014925373127</v>
      </c>
      <c r="EQ35" s="81">
        <v>8.656716417910447</v>
      </c>
      <c r="ER35" s="196">
        <v>335</v>
      </c>
      <c r="ES35" s="100">
        <v>17.21311475409836</v>
      </c>
      <c r="ET35" s="100">
        <v>1.639344262295082</v>
      </c>
      <c r="EU35" s="141">
        <v>81.147540983606561</v>
      </c>
      <c r="EV35" s="18" t="s">
        <v>191</v>
      </c>
      <c r="EW35" s="19">
        <v>217</v>
      </c>
      <c r="EX35" s="18">
        <v>70</v>
      </c>
      <c r="EY35" s="18">
        <v>48</v>
      </c>
      <c r="EZ35" s="20">
        <v>335</v>
      </c>
      <c r="FA35" s="81">
        <v>64.776119402985074</v>
      </c>
      <c r="FB35" s="81">
        <v>20.895522388059703</v>
      </c>
      <c r="FC35" s="82">
        <v>14.328358208955224</v>
      </c>
    </row>
    <row r="36" spans="1:159" x14ac:dyDescent="0.3">
      <c r="A36" s="148" t="s">
        <v>193</v>
      </c>
      <c r="B36" s="64">
        <v>69</v>
      </c>
      <c r="C36" s="18" t="s">
        <v>194</v>
      </c>
      <c r="D36" s="18" t="s">
        <v>210</v>
      </c>
      <c r="E36" s="18"/>
      <c r="F36" s="18"/>
      <c r="G36" s="18" t="s">
        <v>195</v>
      </c>
      <c r="H36" s="19">
        <v>14</v>
      </c>
      <c r="I36" s="18">
        <v>3</v>
      </c>
      <c r="J36" s="18">
        <v>102</v>
      </c>
      <c r="K36" s="19">
        <v>361</v>
      </c>
      <c r="L36" s="18">
        <v>10</v>
      </c>
      <c r="M36" s="18">
        <v>1</v>
      </c>
      <c r="N36" s="20">
        <v>5</v>
      </c>
      <c r="O36" s="18">
        <v>0</v>
      </c>
      <c r="P36" s="18">
        <v>0</v>
      </c>
      <c r="Q36" s="18">
        <v>0</v>
      </c>
      <c r="R36" s="18">
        <v>4</v>
      </c>
      <c r="S36" s="148">
        <v>500</v>
      </c>
      <c r="T36" s="18">
        <v>0</v>
      </c>
      <c r="U36" s="18">
        <v>27</v>
      </c>
      <c r="V36" s="18">
        <v>0</v>
      </c>
      <c r="W36" s="18">
        <v>22</v>
      </c>
      <c r="X36" s="20">
        <v>549</v>
      </c>
      <c r="Y36" s="101">
        <v>23.8</v>
      </c>
      <c r="Z36" s="81">
        <v>0.8</v>
      </c>
      <c r="AA36" s="82">
        <v>75.400000000000006</v>
      </c>
      <c r="AB36" s="19">
        <v>115</v>
      </c>
      <c r="AC36" s="18">
        <v>48</v>
      </c>
      <c r="AD36" s="18">
        <v>21</v>
      </c>
      <c r="AE36" s="18">
        <v>9</v>
      </c>
      <c r="AF36" s="20">
        <v>0</v>
      </c>
      <c r="AG36" s="19">
        <v>76</v>
      </c>
      <c r="AH36" s="18">
        <v>6</v>
      </c>
      <c r="AI36" s="18">
        <v>3</v>
      </c>
      <c r="AJ36" s="18">
        <v>0</v>
      </c>
      <c r="AK36" s="20">
        <v>0</v>
      </c>
      <c r="AL36" s="18">
        <v>0</v>
      </c>
      <c r="AM36" s="18">
        <v>0</v>
      </c>
      <c r="AN36" s="18">
        <v>0</v>
      </c>
      <c r="AO36" s="18">
        <v>0</v>
      </c>
      <c r="AP36" s="19">
        <v>0</v>
      </c>
      <c r="AQ36" s="18">
        <v>0</v>
      </c>
      <c r="AR36" s="18">
        <v>0</v>
      </c>
      <c r="AS36" s="20">
        <v>0</v>
      </c>
      <c r="AT36" s="18">
        <v>0</v>
      </c>
      <c r="AU36" s="18">
        <v>0</v>
      </c>
      <c r="AV36" s="18">
        <v>0</v>
      </c>
      <c r="AW36" s="18">
        <v>0</v>
      </c>
      <c r="AX36" s="19">
        <v>0</v>
      </c>
      <c r="AY36" s="18">
        <v>0</v>
      </c>
      <c r="AZ36" s="18">
        <v>0</v>
      </c>
      <c r="BA36" s="20">
        <v>0</v>
      </c>
      <c r="BB36" s="18">
        <v>0</v>
      </c>
      <c r="BC36" s="18">
        <v>0</v>
      </c>
      <c r="BD36" s="18">
        <v>0</v>
      </c>
      <c r="BE36" s="18">
        <v>0</v>
      </c>
      <c r="BF36" s="19">
        <v>0</v>
      </c>
      <c r="BG36" s="18">
        <v>0</v>
      </c>
      <c r="BH36" s="18">
        <v>0</v>
      </c>
      <c r="BI36" s="20">
        <v>0</v>
      </c>
      <c r="BJ36" s="18">
        <v>0</v>
      </c>
      <c r="BK36" s="18">
        <v>0</v>
      </c>
      <c r="BL36" s="18">
        <v>0</v>
      </c>
      <c r="BM36" s="18">
        <v>0</v>
      </c>
      <c r="BN36" s="19">
        <v>4</v>
      </c>
      <c r="BO36" s="18">
        <v>1</v>
      </c>
      <c r="BP36" s="18">
        <v>0</v>
      </c>
      <c r="BQ36" s="20">
        <v>0</v>
      </c>
      <c r="BR36" s="18">
        <v>0</v>
      </c>
      <c r="BS36" s="18">
        <v>0</v>
      </c>
      <c r="BT36" s="18">
        <v>0</v>
      </c>
      <c r="BU36" s="18">
        <v>0</v>
      </c>
      <c r="BV36" s="19">
        <v>0</v>
      </c>
      <c r="BW36" s="18">
        <v>0</v>
      </c>
      <c r="BX36" s="18">
        <v>0</v>
      </c>
      <c r="BY36" s="20">
        <v>0</v>
      </c>
      <c r="BZ36" s="18">
        <v>3</v>
      </c>
      <c r="CA36" s="18">
        <v>5</v>
      </c>
      <c r="CB36" s="18">
        <v>0</v>
      </c>
      <c r="CC36" s="18">
        <v>2</v>
      </c>
      <c r="CD36" s="19">
        <v>0</v>
      </c>
      <c r="CE36" s="18">
        <v>0</v>
      </c>
      <c r="CF36" s="18">
        <v>0</v>
      </c>
      <c r="CG36" s="20">
        <v>0</v>
      </c>
      <c r="CH36" s="18">
        <v>1</v>
      </c>
      <c r="CI36" s="18">
        <v>0</v>
      </c>
      <c r="CJ36" s="18">
        <v>0</v>
      </c>
      <c r="CK36" s="18">
        <v>0</v>
      </c>
      <c r="CL36" s="19">
        <v>0</v>
      </c>
      <c r="CM36" s="18">
        <v>0</v>
      </c>
      <c r="CN36" s="18">
        <v>0</v>
      </c>
      <c r="CO36" s="20">
        <v>0</v>
      </c>
      <c r="CP36" s="18">
        <v>2</v>
      </c>
      <c r="CQ36" s="18">
        <v>2</v>
      </c>
      <c r="CR36" s="18">
        <v>1</v>
      </c>
      <c r="CS36" s="18">
        <v>0</v>
      </c>
      <c r="CT36" s="19">
        <v>1</v>
      </c>
      <c r="CU36" s="18">
        <v>0</v>
      </c>
      <c r="CV36" s="18">
        <v>0</v>
      </c>
      <c r="CW36" s="20">
        <v>0</v>
      </c>
      <c r="CX36" s="18">
        <v>0</v>
      </c>
      <c r="CY36" s="18">
        <v>3</v>
      </c>
      <c r="CZ36" s="18">
        <v>1</v>
      </c>
      <c r="DA36" s="18">
        <v>0</v>
      </c>
      <c r="DB36" s="19">
        <v>2</v>
      </c>
      <c r="DC36" s="18">
        <v>0</v>
      </c>
      <c r="DD36" s="18">
        <v>0</v>
      </c>
      <c r="DE36" s="20">
        <v>0</v>
      </c>
      <c r="DF36" s="18">
        <v>1</v>
      </c>
      <c r="DG36" s="18">
        <v>2</v>
      </c>
      <c r="DH36" s="18">
        <v>0</v>
      </c>
      <c r="DI36" s="18">
        <v>0</v>
      </c>
      <c r="DJ36" s="19">
        <v>14</v>
      </c>
      <c r="DK36" s="18">
        <v>12</v>
      </c>
      <c r="DL36" s="18">
        <v>1</v>
      </c>
      <c r="DM36" s="20">
        <v>1</v>
      </c>
      <c r="DN36" s="18">
        <v>19</v>
      </c>
      <c r="DO36" s="18">
        <v>4</v>
      </c>
      <c r="DP36" s="18">
        <v>1</v>
      </c>
      <c r="DQ36" s="18">
        <v>0</v>
      </c>
      <c r="DR36" s="19">
        <v>0</v>
      </c>
      <c r="DS36" s="18">
        <v>0</v>
      </c>
      <c r="DT36" s="18">
        <v>0</v>
      </c>
      <c r="DU36" s="20">
        <v>0</v>
      </c>
      <c r="DV36" s="18">
        <v>0</v>
      </c>
      <c r="DW36" s="18">
        <v>0</v>
      </c>
      <c r="DX36" s="18">
        <v>0</v>
      </c>
      <c r="DY36" s="18">
        <v>0</v>
      </c>
      <c r="DZ36" s="19">
        <v>0</v>
      </c>
      <c r="EA36" s="18">
        <v>0</v>
      </c>
      <c r="EB36" s="18">
        <v>0</v>
      </c>
      <c r="EC36" s="20">
        <v>0</v>
      </c>
      <c r="ED36" s="18">
        <v>0</v>
      </c>
      <c r="EE36" s="18">
        <v>0</v>
      </c>
      <c r="EF36" s="18">
        <v>0</v>
      </c>
      <c r="EG36" s="18">
        <v>0</v>
      </c>
      <c r="EH36" s="19">
        <v>361</v>
      </c>
      <c r="EI36" s="18">
        <v>238</v>
      </c>
      <c r="EJ36" s="18">
        <v>83</v>
      </c>
      <c r="EK36" s="18">
        <v>28</v>
      </c>
      <c r="EL36" s="18">
        <v>12</v>
      </c>
      <c r="EM36" s="20"/>
      <c r="EN36" s="101">
        <v>65.927977839335185</v>
      </c>
      <c r="EO36" s="81">
        <v>22.991689750692522</v>
      </c>
      <c r="EP36" s="81">
        <v>7.7562326869806091</v>
      </c>
      <c r="EQ36" s="81">
        <v>3.3240997229916895</v>
      </c>
      <c r="ER36" s="196">
        <v>361</v>
      </c>
      <c r="ES36" s="100">
        <v>11.764705882352942</v>
      </c>
      <c r="ET36" s="100">
        <v>2.5210084033613445</v>
      </c>
      <c r="EU36" s="141">
        <v>85.714285714285708</v>
      </c>
      <c r="EV36" s="18" t="s">
        <v>193</v>
      </c>
      <c r="EW36" s="19">
        <v>283</v>
      </c>
      <c r="EX36" s="18">
        <v>23</v>
      </c>
      <c r="EY36" s="18">
        <v>55</v>
      </c>
      <c r="EZ36" s="20">
        <v>361</v>
      </c>
      <c r="FA36" s="81">
        <v>78.393351800554015</v>
      </c>
      <c r="FB36" s="81">
        <v>6.3711911357340716</v>
      </c>
      <c r="FC36" s="82">
        <v>15.235457063711911</v>
      </c>
    </row>
    <row r="37" spans="1:159" s="113" customFormat="1" x14ac:dyDescent="0.3">
      <c r="A37" s="200" t="s">
        <v>37</v>
      </c>
      <c r="B37" s="104"/>
      <c r="C37" s="104"/>
      <c r="D37" s="104"/>
      <c r="E37" s="104"/>
      <c r="F37" s="104"/>
      <c r="G37" s="104"/>
      <c r="H37" s="103">
        <v>80</v>
      </c>
      <c r="I37" s="104">
        <v>21</v>
      </c>
      <c r="J37" s="104">
        <v>655</v>
      </c>
      <c r="K37" s="103">
        <v>1623</v>
      </c>
      <c r="L37" s="104">
        <v>20</v>
      </c>
      <c r="M37" s="104">
        <v>8</v>
      </c>
      <c r="N37" s="105">
        <v>18</v>
      </c>
      <c r="O37" s="104">
        <v>33</v>
      </c>
      <c r="P37" s="104">
        <v>0</v>
      </c>
      <c r="Q37" s="104">
        <v>1</v>
      </c>
      <c r="R37" s="104">
        <v>41</v>
      </c>
      <c r="S37" s="200">
        <v>2500</v>
      </c>
      <c r="T37" s="104">
        <v>6</v>
      </c>
      <c r="U37" s="104">
        <v>107</v>
      </c>
      <c r="V37" s="104">
        <v>1</v>
      </c>
      <c r="W37" s="104">
        <v>32</v>
      </c>
      <c r="X37" s="112" t="s">
        <v>218</v>
      </c>
      <c r="Y37" s="110">
        <v>30.24</v>
      </c>
      <c r="Z37" s="110">
        <v>3</v>
      </c>
      <c r="AA37" s="111">
        <v>66.759999999999991</v>
      </c>
      <c r="AB37" s="103">
        <v>393</v>
      </c>
      <c r="AC37" s="104">
        <v>290</v>
      </c>
      <c r="AD37" s="104">
        <v>100</v>
      </c>
      <c r="AE37" s="104">
        <v>80</v>
      </c>
      <c r="AF37" s="105">
        <v>0</v>
      </c>
      <c r="AG37" s="103">
        <v>205</v>
      </c>
      <c r="AH37" s="104">
        <v>51</v>
      </c>
      <c r="AI37" s="104">
        <v>27</v>
      </c>
      <c r="AJ37" s="104">
        <v>2</v>
      </c>
      <c r="AK37" s="105">
        <v>2</v>
      </c>
      <c r="AL37" s="104">
        <v>1</v>
      </c>
      <c r="AM37" s="104">
        <v>0</v>
      </c>
      <c r="AN37" s="104">
        <v>0</v>
      </c>
      <c r="AO37" s="104">
        <v>0</v>
      </c>
      <c r="AP37" s="103">
        <v>0</v>
      </c>
      <c r="AQ37" s="104">
        <v>0</v>
      </c>
      <c r="AR37" s="104">
        <v>0</v>
      </c>
      <c r="AS37" s="105">
        <v>0</v>
      </c>
      <c r="AT37" s="104">
        <v>0</v>
      </c>
      <c r="AU37" s="104">
        <v>0</v>
      </c>
      <c r="AV37" s="104">
        <v>0</v>
      </c>
      <c r="AW37" s="104">
        <v>0</v>
      </c>
      <c r="AX37" s="103">
        <v>0</v>
      </c>
      <c r="AY37" s="104">
        <v>0</v>
      </c>
      <c r="AZ37" s="104">
        <v>0</v>
      </c>
      <c r="BA37" s="105">
        <v>0</v>
      </c>
      <c r="BB37" s="104">
        <v>1</v>
      </c>
      <c r="BC37" s="104">
        <v>0</v>
      </c>
      <c r="BD37" s="104">
        <v>0</v>
      </c>
      <c r="BE37" s="104">
        <v>0</v>
      </c>
      <c r="BF37" s="103">
        <v>1</v>
      </c>
      <c r="BG37" s="104">
        <v>0</v>
      </c>
      <c r="BH37" s="104">
        <v>0</v>
      </c>
      <c r="BI37" s="105">
        <v>0</v>
      </c>
      <c r="BJ37" s="104">
        <v>1</v>
      </c>
      <c r="BK37" s="104">
        <v>0</v>
      </c>
      <c r="BL37" s="104">
        <v>0</v>
      </c>
      <c r="BM37" s="104">
        <v>0</v>
      </c>
      <c r="BN37" s="103">
        <v>6</v>
      </c>
      <c r="BO37" s="104">
        <v>3</v>
      </c>
      <c r="BP37" s="104">
        <v>0</v>
      </c>
      <c r="BQ37" s="105">
        <v>0</v>
      </c>
      <c r="BR37" s="104">
        <v>1</v>
      </c>
      <c r="BS37" s="104">
        <v>2</v>
      </c>
      <c r="BT37" s="104">
        <v>0</v>
      </c>
      <c r="BU37" s="104">
        <v>0</v>
      </c>
      <c r="BV37" s="103">
        <v>2</v>
      </c>
      <c r="BW37" s="104">
        <v>6</v>
      </c>
      <c r="BX37" s="104">
        <v>1</v>
      </c>
      <c r="BY37" s="105">
        <v>0</v>
      </c>
      <c r="BZ37" s="104">
        <v>13</v>
      </c>
      <c r="CA37" s="104">
        <v>79</v>
      </c>
      <c r="CB37" s="104">
        <v>7</v>
      </c>
      <c r="CC37" s="104">
        <v>4</v>
      </c>
      <c r="CD37" s="103">
        <v>0</v>
      </c>
      <c r="CE37" s="104">
        <v>0</v>
      </c>
      <c r="CF37" s="104">
        <v>0</v>
      </c>
      <c r="CG37" s="105">
        <v>0</v>
      </c>
      <c r="CH37" s="104">
        <v>2</v>
      </c>
      <c r="CI37" s="104">
        <v>0</v>
      </c>
      <c r="CJ37" s="104">
        <v>0</v>
      </c>
      <c r="CK37" s="104">
        <v>0</v>
      </c>
      <c r="CL37" s="103">
        <v>0</v>
      </c>
      <c r="CM37" s="104">
        <v>0</v>
      </c>
      <c r="CN37" s="104">
        <v>0</v>
      </c>
      <c r="CO37" s="105">
        <v>0</v>
      </c>
      <c r="CP37" s="104">
        <v>2</v>
      </c>
      <c r="CQ37" s="104">
        <v>9</v>
      </c>
      <c r="CR37" s="104">
        <v>1</v>
      </c>
      <c r="CS37" s="104">
        <v>10</v>
      </c>
      <c r="CT37" s="103">
        <v>4</v>
      </c>
      <c r="CU37" s="104">
        <v>0</v>
      </c>
      <c r="CV37" s="104">
        <v>1</v>
      </c>
      <c r="CW37" s="105">
        <v>3</v>
      </c>
      <c r="CX37" s="104">
        <v>10</v>
      </c>
      <c r="CY37" s="104">
        <v>22</v>
      </c>
      <c r="CZ37" s="104">
        <v>1</v>
      </c>
      <c r="DA37" s="104">
        <v>8</v>
      </c>
      <c r="DB37" s="103">
        <v>5</v>
      </c>
      <c r="DC37" s="104">
        <v>0</v>
      </c>
      <c r="DD37" s="104">
        <v>0</v>
      </c>
      <c r="DE37" s="105">
        <v>0</v>
      </c>
      <c r="DF37" s="104">
        <v>1</v>
      </c>
      <c r="DG37" s="104">
        <v>9</v>
      </c>
      <c r="DH37" s="104">
        <v>0</v>
      </c>
      <c r="DI37" s="104">
        <v>9</v>
      </c>
      <c r="DJ37" s="103">
        <v>30</v>
      </c>
      <c r="DK37" s="104">
        <v>51</v>
      </c>
      <c r="DL37" s="104">
        <v>5</v>
      </c>
      <c r="DM37" s="105">
        <v>20</v>
      </c>
      <c r="DN37" s="104">
        <v>75</v>
      </c>
      <c r="DO37" s="104">
        <v>40</v>
      </c>
      <c r="DP37" s="104">
        <v>11</v>
      </c>
      <c r="DQ37" s="104">
        <v>8</v>
      </c>
      <c r="DR37" s="103">
        <v>0</v>
      </c>
      <c r="DS37" s="104">
        <v>0</v>
      </c>
      <c r="DT37" s="104">
        <v>0</v>
      </c>
      <c r="DU37" s="105">
        <v>0</v>
      </c>
      <c r="DV37" s="104">
        <v>7</v>
      </c>
      <c r="DW37" s="104">
        <v>1</v>
      </c>
      <c r="DX37" s="104">
        <v>0</v>
      </c>
      <c r="DY37" s="104">
        <v>0</v>
      </c>
      <c r="DZ37" s="103">
        <v>0</v>
      </c>
      <c r="EA37" s="104">
        <v>0</v>
      </c>
      <c r="EB37" s="104">
        <v>0</v>
      </c>
      <c r="EC37" s="105">
        <v>0</v>
      </c>
      <c r="ED37" s="104">
        <v>0</v>
      </c>
      <c r="EE37" s="104">
        <v>0</v>
      </c>
      <c r="EF37" s="104">
        <v>0</v>
      </c>
      <c r="EG37" s="104">
        <v>0</v>
      </c>
      <c r="EH37" s="103">
        <v>1623</v>
      </c>
      <c r="EI37" s="104"/>
      <c r="EJ37" s="104"/>
      <c r="EK37" s="104"/>
      <c r="EL37" s="104"/>
      <c r="EM37" s="112" t="s">
        <v>218</v>
      </c>
      <c r="EN37" s="110">
        <v>46.365544575844048</v>
      </c>
      <c r="EO37" s="110">
        <v>34.92826400084121</v>
      </c>
      <c r="EP37" s="110">
        <v>9.6534944633793547</v>
      </c>
      <c r="EQ37" s="110">
        <v>9.0526969599353979</v>
      </c>
      <c r="ER37" s="112" t="s">
        <v>218</v>
      </c>
      <c r="ES37" s="110">
        <v>11.108378976550123</v>
      </c>
      <c r="ET37" s="110">
        <v>2.7384101440744768</v>
      </c>
      <c r="EU37" s="111">
        <v>86.153210879375408</v>
      </c>
      <c r="EV37" s="104"/>
      <c r="EW37" s="103"/>
      <c r="EX37" s="104"/>
      <c r="EY37" s="104"/>
      <c r="EZ37" s="112" t="s">
        <v>218</v>
      </c>
      <c r="FA37" s="110">
        <v>72.148145476197982</v>
      </c>
      <c r="FB37" s="110">
        <v>11.992610221902378</v>
      </c>
      <c r="FC37" s="111">
        <v>15.859244301899627</v>
      </c>
    </row>
    <row r="38" spans="1:159" x14ac:dyDescent="0.3">
      <c r="A38" s="148" t="s">
        <v>38</v>
      </c>
      <c r="B38" s="18"/>
      <c r="C38" s="18"/>
      <c r="D38" s="18"/>
      <c r="E38" s="18"/>
      <c r="F38" s="18"/>
      <c r="G38" s="18"/>
      <c r="H38" s="115">
        <v>3.2</v>
      </c>
      <c r="I38" s="116">
        <v>0.84</v>
      </c>
      <c r="J38" s="116">
        <v>26.2</v>
      </c>
      <c r="K38" s="115">
        <v>64.92</v>
      </c>
      <c r="L38" s="116">
        <v>0.8</v>
      </c>
      <c r="M38" s="116">
        <v>0.32</v>
      </c>
      <c r="N38" s="117">
        <v>0.72</v>
      </c>
      <c r="O38" s="116">
        <v>1.32</v>
      </c>
      <c r="P38" s="116">
        <v>0</v>
      </c>
      <c r="Q38" s="116">
        <v>0.04</v>
      </c>
      <c r="R38" s="116">
        <v>1.64</v>
      </c>
      <c r="S38" s="201">
        <v>100</v>
      </c>
      <c r="T38" s="116">
        <v>0.22675736961451248</v>
      </c>
      <c r="U38" s="116">
        <v>4.0438397581254728</v>
      </c>
      <c r="V38" s="116">
        <v>3.779289493575208E-2</v>
      </c>
      <c r="W38" s="116">
        <v>1.2093726379440666</v>
      </c>
      <c r="X38" s="120" t="s">
        <v>220</v>
      </c>
      <c r="Y38" s="81">
        <v>37.4</v>
      </c>
      <c r="Z38" s="81">
        <v>5.8</v>
      </c>
      <c r="AA38" s="82">
        <v>75.400000000000006</v>
      </c>
      <c r="AB38" s="114">
        <v>24.214417744916819</v>
      </c>
      <c r="AC38" s="22">
        <v>17.86814540973506</v>
      </c>
      <c r="AD38" s="22">
        <v>6.1614294516327792</v>
      </c>
      <c r="AE38" s="22">
        <v>4.9291435613062227</v>
      </c>
      <c r="AF38" s="119">
        <v>0</v>
      </c>
      <c r="AG38" s="114">
        <v>12.630930375847196</v>
      </c>
      <c r="AH38" s="22">
        <v>3.142329020332717</v>
      </c>
      <c r="AI38" s="22">
        <v>1.6635859519408502</v>
      </c>
      <c r="AJ38" s="22">
        <v>0.12322858903265557</v>
      </c>
      <c r="AK38" s="119">
        <v>0.12322858903265557</v>
      </c>
      <c r="AL38" s="22">
        <v>6.1614294516327786E-2</v>
      </c>
      <c r="AM38" s="22">
        <v>0</v>
      </c>
      <c r="AN38" s="22">
        <v>0</v>
      </c>
      <c r="AO38" s="22">
        <v>0</v>
      </c>
      <c r="AP38" s="114">
        <v>0</v>
      </c>
      <c r="AQ38" s="22">
        <v>0</v>
      </c>
      <c r="AR38" s="22">
        <v>0</v>
      </c>
      <c r="AS38" s="119">
        <v>0</v>
      </c>
      <c r="AT38" s="22">
        <v>0</v>
      </c>
      <c r="AU38" s="22">
        <v>0</v>
      </c>
      <c r="AV38" s="22">
        <v>0</v>
      </c>
      <c r="AW38" s="22">
        <v>0</v>
      </c>
      <c r="AX38" s="114">
        <v>0</v>
      </c>
      <c r="AY38" s="22">
        <v>0</v>
      </c>
      <c r="AZ38" s="22">
        <v>0</v>
      </c>
      <c r="BA38" s="119">
        <v>0</v>
      </c>
      <c r="BB38" s="22">
        <v>6.1614294516327786E-2</v>
      </c>
      <c r="BC38" s="22">
        <v>0</v>
      </c>
      <c r="BD38" s="22">
        <v>0</v>
      </c>
      <c r="BE38" s="22">
        <v>0</v>
      </c>
      <c r="BF38" s="114">
        <v>6.1614294516327786E-2</v>
      </c>
      <c r="BG38" s="22">
        <v>0</v>
      </c>
      <c r="BH38" s="22">
        <v>0</v>
      </c>
      <c r="BI38" s="119">
        <v>0</v>
      </c>
      <c r="BJ38" s="22">
        <v>6.1614294516327786E-2</v>
      </c>
      <c r="BK38" s="22">
        <v>0</v>
      </c>
      <c r="BL38" s="22">
        <v>0</v>
      </c>
      <c r="BM38" s="22">
        <v>0</v>
      </c>
      <c r="BN38" s="114">
        <v>0.36968576709796674</v>
      </c>
      <c r="BO38" s="22">
        <v>0.18484288354898337</v>
      </c>
      <c r="BP38" s="22">
        <v>0</v>
      </c>
      <c r="BQ38" s="119">
        <v>0</v>
      </c>
      <c r="BR38" s="22">
        <v>6.1614294516327786E-2</v>
      </c>
      <c r="BS38" s="22">
        <v>0.12322858903265557</v>
      </c>
      <c r="BT38" s="22">
        <v>0</v>
      </c>
      <c r="BU38" s="22">
        <v>0</v>
      </c>
      <c r="BV38" s="114">
        <v>0.12322858903265557</v>
      </c>
      <c r="BW38" s="22">
        <v>0.36968576709796674</v>
      </c>
      <c r="BX38" s="22">
        <v>6.1614294516327786E-2</v>
      </c>
      <c r="BY38" s="119">
        <v>0</v>
      </c>
      <c r="BZ38" s="22">
        <v>0.80098582871226121</v>
      </c>
      <c r="CA38" s="22">
        <v>4.8675292667898953</v>
      </c>
      <c r="CB38" s="22">
        <v>0.43130006161429452</v>
      </c>
      <c r="CC38" s="22">
        <v>0.24645717806531114</v>
      </c>
      <c r="CD38" s="114">
        <v>0</v>
      </c>
      <c r="CE38" s="22">
        <v>0</v>
      </c>
      <c r="CF38" s="22">
        <v>0</v>
      </c>
      <c r="CG38" s="119">
        <v>0</v>
      </c>
      <c r="CH38" s="22">
        <v>0.12322858903265557</v>
      </c>
      <c r="CI38" s="22">
        <v>0</v>
      </c>
      <c r="CJ38" s="22">
        <v>0</v>
      </c>
      <c r="CK38" s="22">
        <v>0</v>
      </c>
      <c r="CL38" s="114">
        <v>0</v>
      </c>
      <c r="CM38" s="22">
        <v>0</v>
      </c>
      <c r="CN38" s="22">
        <v>0</v>
      </c>
      <c r="CO38" s="119">
        <v>0</v>
      </c>
      <c r="CP38" s="22">
        <v>0.12322858903265557</v>
      </c>
      <c r="CQ38" s="22">
        <v>0.55452865064695012</v>
      </c>
      <c r="CR38" s="22">
        <v>6.1614294516327786E-2</v>
      </c>
      <c r="CS38" s="22">
        <v>0.61614294516327783</v>
      </c>
      <c r="CT38" s="114">
        <v>0.24645717806531114</v>
      </c>
      <c r="CU38" s="22">
        <v>0</v>
      </c>
      <c r="CV38" s="22">
        <v>6.1614294516327786E-2</v>
      </c>
      <c r="CW38" s="119">
        <v>0.18484288354898337</v>
      </c>
      <c r="CX38" s="22">
        <v>0.61614294516327783</v>
      </c>
      <c r="CY38" s="22">
        <v>1.3555144793592113</v>
      </c>
      <c r="CZ38" s="22">
        <v>6.1614294516327786E-2</v>
      </c>
      <c r="DA38" s="22">
        <v>0.49291435613062229</v>
      </c>
      <c r="DB38" s="114">
        <v>0.30807147258163892</v>
      </c>
      <c r="DC38" s="22">
        <v>0</v>
      </c>
      <c r="DD38" s="22">
        <v>0</v>
      </c>
      <c r="DE38" s="119">
        <v>0</v>
      </c>
      <c r="DF38" s="22">
        <v>6.1614294516327786E-2</v>
      </c>
      <c r="DG38" s="22">
        <v>0.55452865064695012</v>
      </c>
      <c r="DH38" s="22">
        <v>0</v>
      </c>
      <c r="DI38" s="22">
        <v>0.55452865064695012</v>
      </c>
      <c r="DJ38" s="114">
        <v>1.8484288354898337</v>
      </c>
      <c r="DK38" s="22">
        <v>3.142329020332717</v>
      </c>
      <c r="DL38" s="22">
        <v>0.30807147258163892</v>
      </c>
      <c r="DM38" s="119">
        <v>1.2322858903265557</v>
      </c>
      <c r="DN38" s="22">
        <v>4.621072088724584</v>
      </c>
      <c r="DO38" s="22">
        <v>2.4645717806531113</v>
      </c>
      <c r="DP38" s="22">
        <v>0.67775723967960566</v>
      </c>
      <c r="DQ38" s="22">
        <v>0.49291435613062229</v>
      </c>
      <c r="DR38" s="114">
        <v>0</v>
      </c>
      <c r="DS38" s="22">
        <v>0</v>
      </c>
      <c r="DT38" s="22">
        <v>0</v>
      </c>
      <c r="DU38" s="119">
        <v>0</v>
      </c>
      <c r="DV38" s="22">
        <v>0.43130006161429452</v>
      </c>
      <c r="DW38" s="22">
        <v>6.1614294516327786E-2</v>
      </c>
      <c r="DX38" s="22">
        <v>0</v>
      </c>
      <c r="DY38" s="22">
        <v>0</v>
      </c>
      <c r="DZ38" s="114">
        <v>0</v>
      </c>
      <c r="EA38" s="22">
        <v>0</v>
      </c>
      <c r="EB38" s="22">
        <v>0</v>
      </c>
      <c r="EC38" s="119">
        <v>0</v>
      </c>
      <c r="ED38" s="22">
        <v>0</v>
      </c>
      <c r="EE38" s="22">
        <v>0</v>
      </c>
      <c r="EF38" s="22">
        <v>0</v>
      </c>
      <c r="EG38" s="22">
        <v>0</v>
      </c>
      <c r="EH38" s="114">
        <v>100</v>
      </c>
      <c r="EI38" s="18"/>
      <c r="EJ38" s="18"/>
      <c r="EK38" s="18"/>
      <c r="EL38" s="18"/>
      <c r="EM38" s="120" t="s">
        <v>221</v>
      </c>
      <c r="EN38" s="81">
        <v>65.927977839335185</v>
      </c>
      <c r="EO38" s="81">
        <v>43.831168831168831</v>
      </c>
      <c r="EP38" s="81">
        <v>16.785714285714285</v>
      </c>
      <c r="EQ38" s="81">
        <v>14.159292035398231</v>
      </c>
      <c r="ER38" s="120" t="s">
        <v>221</v>
      </c>
      <c r="ES38" s="81">
        <v>17.21311475409836</v>
      </c>
      <c r="ET38" s="81">
        <v>4.2780748663101607</v>
      </c>
      <c r="EU38" s="82">
        <v>92.391304347826093</v>
      </c>
      <c r="EV38" s="18"/>
      <c r="EW38" s="19"/>
      <c r="EX38" s="18"/>
      <c r="EY38" s="18"/>
      <c r="EZ38" s="120" t="s">
        <v>221</v>
      </c>
      <c r="FA38" s="81">
        <v>80.357142857142861</v>
      </c>
      <c r="FB38" s="81">
        <v>20.895522388059703</v>
      </c>
      <c r="FC38" s="82">
        <v>23.303834808259587</v>
      </c>
    </row>
    <row r="39" spans="1:159" x14ac:dyDescent="0.3">
      <c r="A39" s="148"/>
      <c r="B39" s="18"/>
      <c r="C39" s="18"/>
      <c r="D39" s="18"/>
      <c r="E39" s="18"/>
      <c r="F39" s="18"/>
      <c r="G39" s="18"/>
      <c r="H39" s="19" t="s">
        <v>2</v>
      </c>
      <c r="I39" s="18"/>
      <c r="J39" s="22">
        <v>30.24</v>
      </c>
      <c r="K39" s="19" t="s">
        <v>3</v>
      </c>
      <c r="L39" s="18"/>
      <c r="M39" s="18">
        <v>66.759999999999991</v>
      </c>
      <c r="N39" s="20"/>
      <c r="O39" s="18" t="s">
        <v>4</v>
      </c>
      <c r="P39" s="18"/>
      <c r="Q39" s="18">
        <v>3</v>
      </c>
      <c r="R39" s="18"/>
      <c r="S39" s="148"/>
      <c r="T39" s="18" t="s">
        <v>146</v>
      </c>
      <c r="U39" s="18" t="s">
        <v>146</v>
      </c>
      <c r="V39" s="18" t="s">
        <v>146</v>
      </c>
      <c r="W39" s="18" t="s">
        <v>146</v>
      </c>
      <c r="X39" s="126" t="s">
        <v>185</v>
      </c>
      <c r="Y39" s="81">
        <v>23.8</v>
      </c>
      <c r="Z39" s="81">
        <v>0.8</v>
      </c>
      <c r="AA39" s="82">
        <v>57.4</v>
      </c>
      <c r="AB39" s="19"/>
      <c r="AC39" s="18"/>
      <c r="AD39" s="18"/>
      <c r="AE39" s="18"/>
      <c r="AF39" s="119">
        <v>53.173136167590883</v>
      </c>
      <c r="AG39" s="19"/>
      <c r="AH39" s="18"/>
      <c r="AI39" s="18"/>
      <c r="AJ39" s="18"/>
      <c r="AK39" s="119">
        <v>17.683302526186075</v>
      </c>
      <c r="AL39" s="18"/>
      <c r="AM39" s="18"/>
      <c r="AN39" s="18"/>
      <c r="AO39" s="22">
        <v>6.1614294516327786E-2</v>
      </c>
      <c r="AP39" s="19"/>
      <c r="AQ39" s="18"/>
      <c r="AR39" s="18"/>
      <c r="AS39" s="119">
        <v>0</v>
      </c>
      <c r="AT39" s="18"/>
      <c r="AU39" s="18"/>
      <c r="AV39" s="18"/>
      <c r="AW39" s="22">
        <v>0</v>
      </c>
      <c r="AX39" s="19"/>
      <c r="AY39" s="18"/>
      <c r="AZ39" s="18"/>
      <c r="BA39" s="119">
        <v>0</v>
      </c>
      <c r="BB39" s="18"/>
      <c r="BC39" s="18"/>
      <c r="BD39" s="18"/>
      <c r="BE39" s="22">
        <v>6.1614294516327786E-2</v>
      </c>
      <c r="BF39" s="19"/>
      <c r="BG39" s="18"/>
      <c r="BH39" s="18"/>
      <c r="BI39" s="119">
        <v>6.1614294516327786E-2</v>
      </c>
      <c r="BJ39" s="18"/>
      <c r="BK39" s="18"/>
      <c r="BL39" s="18"/>
      <c r="BM39" s="22">
        <v>6.1614294516327786E-2</v>
      </c>
      <c r="BN39" s="19"/>
      <c r="BO39" s="18"/>
      <c r="BP39" s="18"/>
      <c r="BQ39" s="119">
        <v>0.55452865064695012</v>
      </c>
      <c r="BR39" s="18"/>
      <c r="BS39" s="18"/>
      <c r="BT39" s="18"/>
      <c r="BU39" s="22">
        <v>0.18484288354898337</v>
      </c>
      <c r="BV39" s="19"/>
      <c r="BW39" s="18"/>
      <c r="BX39" s="18"/>
      <c r="BY39" s="119">
        <v>0.55452865064695012</v>
      </c>
      <c r="BZ39" s="18"/>
      <c r="CA39" s="18"/>
      <c r="CB39" s="18"/>
      <c r="CC39" s="22">
        <v>6.3462723351817623</v>
      </c>
      <c r="CD39" s="19"/>
      <c r="CE39" s="18"/>
      <c r="CF39" s="18"/>
      <c r="CG39" s="119">
        <v>0</v>
      </c>
      <c r="CH39" s="18"/>
      <c r="CI39" s="18"/>
      <c r="CJ39" s="18"/>
      <c r="CK39" s="22">
        <v>0.12322858903265557</v>
      </c>
      <c r="CL39" s="19"/>
      <c r="CM39" s="18"/>
      <c r="CN39" s="18"/>
      <c r="CO39" s="119">
        <v>0</v>
      </c>
      <c r="CP39" s="18"/>
      <c r="CQ39" s="18"/>
      <c r="CR39" s="18"/>
      <c r="CS39" s="22">
        <v>1.3555144793592113</v>
      </c>
      <c r="CT39" s="19"/>
      <c r="CU39" s="18"/>
      <c r="CV39" s="18"/>
      <c r="CW39" s="119">
        <v>0.49291435613062229</v>
      </c>
      <c r="CX39" s="18"/>
      <c r="CY39" s="18"/>
      <c r="CZ39" s="18"/>
      <c r="DA39" s="22">
        <v>2.5261860751694392</v>
      </c>
      <c r="DB39" s="19"/>
      <c r="DC39" s="18"/>
      <c r="DD39" s="18"/>
      <c r="DE39" s="119">
        <v>0.30807147258163892</v>
      </c>
      <c r="DF39" s="18"/>
      <c r="DG39" s="18"/>
      <c r="DH39" s="18"/>
      <c r="DI39" s="22">
        <v>1.1706715958102281</v>
      </c>
      <c r="DJ39" s="19"/>
      <c r="DK39" s="18"/>
      <c r="DL39" s="18"/>
      <c r="DM39" s="119">
        <v>6.5311152187307453</v>
      </c>
      <c r="DN39" s="18"/>
      <c r="DO39" s="18"/>
      <c r="DP39" s="18"/>
      <c r="DQ39" s="22">
        <v>8.2563154651879227</v>
      </c>
      <c r="DR39" s="19"/>
      <c r="DS39" s="18"/>
      <c r="DT39" s="18"/>
      <c r="DU39" s="119">
        <v>0</v>
      </c>
      <c r="DV39" s="18"/>
      <c r="DW39" s="18"/>
      <c r="DX39" s="18"/>
      <c r="DY39" s="22">
        <v>0.49291435613062229</v>
      </c>
      <c r="DZ39" s="19"/>
      <c r="EA39" s="18"/>
      <c r="EB39" s="18"/>
      <c r="EC39" s="119">
        <v>0</v>
      </c>
      <c r="ED39" s="18"/>
      <c r="EE39" s="18"/>
      <c r="EF39" s="18"/>
      <c r="EG39" s="22">
        <v>0</v>
      </c>
      <c r="EH39" s="19"/>
      <c r="EI39" s="18"/>
      <c r="EJ39" s="18"/>
      <c r="EK39" s="18"/>
      <c r="EL39" s="18"/>
      <c r="EM39" s="120" t="s">
        <v>222</v>
      </c>
      <c r="EN39" s="81">
        <v>36.578171091445427</v>
      </c>
      <c r="EO39" s="81">
        <v>22.991689750692522</v>
      </c>
      <c r="EP39" s="81">
        <v>3.5714285714285716</v>
      </c>
      <c r="EQ39" s="81">
        <v>3.3240997229916895</v>
      </c>
      <c r="ER39" s="120" t="s">
        <v>222</v>
      </c>
      <c r="ES39" s="81">
        <v>6.5217391304347823</v>
      </c>
      <c r="ET39" s="81">
        <v>1.0869565217391304</v>
      </c>
      <c r="EU39" s="82">
        <v>81.147540983606561</v>
      </c>
      <c r="EV39" s="18"/>
      <c r="EW39" s="19"/>
      <c r="EX39" s="18"/>
      <c r="EY39" s="18"/>
      <c r="EZ39" s="120" t="s">
        <v>222</v>
      </c>
      <c r="FA39" s="81">
        <v>59.292035398230091</v>
      </c>
      <c r="FB39" s="81">
        <v>3.9285714285714284</v>
      </c>
      <c r="FC39" s="82">
        <v>10.714285714285714</v>
      </c>
    </row>
    <row r="40" spans="1:159" x14ac:dyDescent="0.3">
      <c r="A40" s="151"/>
      <c r="B40" s="72"/>
      <c r="C40" s="72"/>
      <c r="D40" s="72"/>
      <c r="E40" s="72"/>
      <c r="F40" s="72"/>
      <c r="G40" s="72"/>
      <c r="H40" s="71"/>
      <c r="I40" s="72"/>
      <c r="J40" s="72"/>
      <c r="K40" s="71"/>
      <c r="L40" s="72"/>
      <c r="M40" s="72"/>
      <c r="N40" s="102"/>
      <c r="O40" s="72"/>
      <c r="P40" s="72"/>
      <c r="Q40" s="72"/>
      <c r="R40" s="72"/>
      <c r="S40" s="151"/>
      <c r="T40" s="72" t="s">
        <v>5</v>
      </c>
      <c r="U40" s="72"/>
      <c r="V40" s="122">
        <v>94.482237339380191</v>
      </c>
      <c r="W40" s="72" t="s">
        <v>34</v>
      </c>
      <c r="X40" s="102">
        <v>2646</v>
      </c>
      <c r="Y40" s="87"/>
      <c r="Z40" s="80"/>
      <c r="AA40" s="88"/>
      <c r="AB40" s="71"/>
      <c r="AC40" s="72"/>
      <c r="AD40" s="72"/>
      <c r="AE40" s="72"/>
      <c r="AF40" s="102"/>
      <c r="AG40" s="71"/>
      <c r="AH40" s="72"/>
      <c r="AI40" s="72"/>
      <c r="AJ40" s="72"/>
      <c r="AK40" s="102"/>
      <c r="AL40" s="72"/>
      <c r="AM40" s="72"/>
      <c r="AN40" s="72"/>
      <c r="AO40" s="72"/>
      <c r="AP40" s="71"/>
      <c r="AQ40" s="72"/>
      <c r="AR40" s="72"/>
      <c r="AS40" s="102"/>
      <c r="AT40" s="72"/>
      <c r="AU40" s="72"/>
      <c r="AV40" s="72"/>
      <c r="AW40" s="72"/>
      <c r="AX40" s="71"/>
      <c r="AY40" s="72"/>
      <c r="AZ40" s="72"/>
      <c r="BA40" s="102"/>
      <c r="BB40" s="72"/>
      <c r="BC40" s="72"/>
      <c r="BD40" s="72"/>
      <c r="BE40" s="72"/>
      <c r="BF40" s="71"/>
      <c r="BG40" s="72"/>
      <c r="BH40" s="72"/>
      <c r="BI40" s="102"/>
      <c r="BJ40" s="72"/>
      <c r="BK40" s="72"/>
      <c r="BL40" s="72"/>
      <c r="BM40" s="72"/>
      <c r="BN40" s="71"/>
      <c r="BO40" s="72"/>
      <c r="BP40" s="72"/>
      <c r="BQ40" s="102"/>
      <c r="BR40" s="72"/>
      <c r="BS40" s="72"/>
      <c r="BT40" s="72"/>
      <c r="BU40" s="72"/>
      <c r="BV40" s="71"/>
      <c r="BW40" s="72"/>
      <c r="BX40" s="72"/>
      <c r="BY40" s="102"/>
      <c r="BZ40" s="72"/>
      <c r="CA40" s="72"/>
      <c r="CB40" s="72"/>
      <c r="CC40" s="72"/>
      <c r="CD40" s="71"/>
      <c r="CE40" s="72"/>
      <c r="CF40" s="72"/>
      <c r="CG40" s="102"/>
      <c r="CH40" s="72"/>
      <c r="CI40" s="72"/>
      <c r="CJ40" s="72"/>
      <c r="CK40" s="72"/>
      <c r="CL40" s="71"/>
      <c r="CM40" s="72"/>
      <c r="CN40" s="72"/>
      <c r="CO40" s="102"/>
      <c r="CP40" s="72"/>
      <c r="CQ40" s="72"/>
      <c r="CR40" s="72"/>
      <c r="CS40" s="72"/>
      <c r="CT40" s="71"/>
      <c r="CU40" s="72"/>
      <c r="CV40" s="72"/>
      <c r="CW40" s="102"/>
      <c r="CX40" s="72"/>
      <c r="CY40" s="72"/>
      <c r="CZ40" s="72"/>
      <c r="DA40" s="72"/>
      <c r="DB40" s="71"/>
      <c r="DC40" s="72"/>
      <c r="DD40" s="72"/>
      <c r="DE40" s="102"/>
      <c r="DF40" s="72"/>
      <c r="DG40" s="72"/>
      <c r="DH40" s="72"/>
      <c r="DI40" s="72"/>
      <c r="DJ40" s="71"/>
      <c r="DK40" s="72"/>
      <c r="DL40" s="72"/>
      <c r="DM40" s="102"/>
      <c r="DN40" s="72"/>
      <c r="DO40" s="72"/>
      <c r="DP40" s="72"/>
      <c r="DQ40" s="72"/>
      <c r="DR40" s="71"/>
      <c r="DS40" s="72"/>
      <c r="DT40" s="72"/>
      <c r="DU40" s="102"/>
      <c r="DV40" s="72"/>
      <c r="DW40" s="72"/>
      <c r="DX40" s="72"/>
      <c r="DY40" s="72"/>
      <c r="DZ40" s="71"/>
      <c r="EA40" s="72"/>
      <c r="EB40" s="72"/>
      <c r="EC40" s="102"/>
      <c r="ED40" s="72"/>
      <c r="EE40" s="72"/>
      <c r="EF40" s="72"/>
      <c r="EG40" s="72"/>
      <c r="EH40" s="71"/>
      <c r="EI40" s="72"/>
      <c r="EJ40" s="72"/>
      <c r="EK40" s="72"/>
      <c r="EL40" s="72"/>
      <c r="EM40" s="126" t="s">
        <v>162</v>
      </c>
      <c r="EN40" s="80">
        <v>11.430379342721562</v>
      </c>
      <c r="EO40" s="80">
        <v>7.863360055839471</v>
      </c>
      <c r="EP40" s="80">
        <v>4.9989463936903462</v>
      </c>
      <c r="EQ40" s="80">
        <v>4.3295827782710825</v>
      </c>
      <c r="ER40" s="126" t="s">
        <v>162</v>
      </c>
      <c r="ES40" s="80">
        <v>3.9183135857948037</v>
      </c>
      <c r="ET40" s="80">
        <v>1.4485330982847253</v>
      </c>
      <c r="EU40" s="88">
        <v>4.0220932884715692</v>
      </c>
      <c r="EV40" s="72"/>
      <c r="EW40" s="71"/>
      <c r="EX40" s="72"/>
      <c r="EY40" s="72"/>
      <c r="EZ40" s="126" t="s">
        <v>162</v>
      </c>
      <c r="FA40" s="80">
        <v>9.4783288437979003</v>
      </c>
      <c r="FB40" s="80">
        <v>7.1688749366492948</v>
      </c>
      <c r="FC40" s="88">
        <v>4.6001701711965683</v>
      </c>
    </row>
    <row r="41" spans="1:159" x14ac:dyDescent="0.3">
      <c r="Y41" s="55"/>
      <c r="Z41" s="55"/>
      <c r="AA41" s="55"/>
    </row>
    <row r="42" spans="1:159" x14ac:dyDescent="0.3">
      <c r="A42" s="197" t="s">
        <v>196</v>
      </c>
      <c r="B42" s="58"/>
      <c r="C42" s="58"/>
      <c r="D42" s="58"/>
      <c r="E42" s="58"/>
      <c r="F42" s="58"/>
      <c r="G42" s="58"/>
      <c r="H42" s="57"/>
      <c r="I42" s="58"/>
      <c r="J42" s="59"/>
      <c r="K42" s="57"/>
      <c r="L42" s="58"/>
      <c r="M42" s="58"/>
      <c r="N42" s="59"/>
      <c r="O42" s="58"/>
      <c r="P42" s="58"/>
      <c r="Q42" s="58"/>
      <c r="R42" s="58"/>
      <c r="S42" s="146"/>
      <c r="T42" s="58"/>
      <c r="U42" s="58"/>
      <c r="V42" s="58"/>
      <c r="W42" s="58"/>
      <c r="X42" s="59"/>
      <c r="Y42" s="67"/>
      <c r="Z42" s="67"/>
      <c r="AA42" s="67"/>
      <c r="AB42" s="57"/>
      <c r="AC42" s="58"/>
      <c r="AD42" s="58"/>
      <c r="AE42" s="58"/>
      <c r="AF42" s="59"/>
      <c r="AG42" s="57"/>
      <c r="AH42" s="58"/>
      <c r="AI42" s="58"/>
      <c r="AJ42" s="58"/>
      <c r="AK42" s="59"/>
      <c r="AL42" s="58"/>
      <c r="AM42" s="58"/>
      <c r="AN42" s="58"/>
      <c r="AO42" s="58"/>
      <c r="AP42" s="57"/>
      <c r="AQ42" s="58"/>
      <c r="AR42" s="58"/>
      <c r="AS42" s="59"/>
      <c r="AT42" s="58"/>
      <c r="AU42" s="58"/>
      <c r="AV42" s="58"/>
      <c r="AW42" s="58"/>
      <c r="AX42" s="57"/>
      <c r="AY42" s="58"/>
      <c r="AZ42" s="58"/>
      <c r="BA42" s="59"/>
      <c r="BB42" s="58"/>
      <c r="BC42" s="58"/>
      <c r="BD42" s="58"/>
      <c r="BE42" s="58"/>
      <c r="BF42" s="57"/>
      <c r="BG42" s="58"/>
      <c r="BH42" s="58"/>
      <c r="BI42" s="59"/>
      <c r="BJ42" s="58"/>
      <c r="BK42" s="58"/>
      <c r="BL42" s="58"/>
      <c r="BM42" s="58"/>
      <c r="BN42" s="57"/>
      <c r="BO42" s="58"/>
      <c r="BP42" s="58"/>
      <c r="BQ42" s="59"/>
      <c r="BR42" s="58"/>
      <c r="BS42" s="58"/>
      <c r="BT42" s="58"/>
      <c r="BU42" s="58"/>
      <c r="BV42" s="57"/>
      <c r="BW42" s="58"/>
      <c r="BX42" s="58"/>
      <c r="BY42" s="59"/>
      <c r="BZ42" s="58"/>
      <c r="CA42" s="58"/>
      <c r="CB42" s="58"/>
      <c r="CC42" s="58"/>
      <c r="CD42" s="57"/>
      <c r="CE42" s="58"/>
      <c r="CF42" s="58"/>
      <c r="CG42" s="59"/>
      <c r="CH42" s="58"/>
      <c r="CI42" s="58"/>
      <c r="CJ42" s="58"/>
      <c r="CK42" s="58"/>
      <c r="CL42" s="57"/>
      <c r="CM42" s="58"/>
      <c r="CN42" s="58"/>
      <c r="CO42" s="59"/>
      <c r="CP42" s="58"/>
      <c r="CQ42" s="58"/>
      <c r="CR42" s="58"/>
      <c r="CS42" s="58"/>
      <c r="CT42" s="57"/>
      <c r="CU42" s="58"/>
      <c r="CV42" s="58"/>
      <c r="CW42" s="59"/>
      <c r="CX42" s="58"/>
      <c r="CY42" s="58"/>
      <c r="CZ42" s="58"/>
      <c r="DA42" s="58"/>
      <c r="DB42" s="57"/>
      <c r="DC42" s="58"/>
      <c r="DD42" s="58"/>
      <c r="DE42" s="59"/>
      <c r="DF42" s="58"/>
      <c r="DG42" s="58"/>
      <c r="DH42" s="58"/>
      <c r="DI42" s="58"/>
      <c r="DJ42" s="57"/>
      <c r="DK42" s="58"/>
      <c r="DL42" s="58"/>
      <c r="DM42" s="59"/>
      <c r="DN42" s="58"/>
      <c r="DO42" s="58"/>
      <c r="DP42" s="58"/>
      <c r="DQ42" s="58"/>
      <c r="DR42" s="57"/>
      <c r="DS42" s="58"/>
      <c r="DT42" s="58"/>
      <c r="DU42" s="59"/>
      <c r="DV42" s="58"/>
      <c r="DW42" s="58"/>
      <c r="DX42" s="58"/>
      <c r="DY42" s="58"/>
      <c r="DZ42" s="57"/>
      <c r="EA42" s="58"/>
      <c r="EB42" s="58"/>
      <c r="EC42" s="59"/>
      <c r="ED42" s="58"/>
      <c r="EE42" s="58"/>
      <c r="EF42" s="58"/>
      <c r="EG42" s="58"/>
      <c r="EH42" s="57"/>
      <c r="EI42" s="58"/>
      <c r="EJ42" s="58"/>
      <c r="EK42" s="58"/>
      <c r="EL42" s="58"/>
      <c r="EM42" s="59"/>
      <c r="EN42" s="180"/>
      <c r="EO42" s="180"/>
      <c r="EP42" s="180"/>
      <c r="EQ42" s="180"/>
      <c r="ER42" s="146"/>
      <c r="ES42" s="180"/>
      <c r="ET42" s="180"/>
      <c r="EU42" s="181"/>
      <c r="EV42" s="58"/>
      <c r="EW42" s="57"/>
      <c r="EX42" s="58"/>
      <c r="EY42" s="58"/>
      <c r="EZ42" s="59"/>
      <c r="FA42" s="180"/>
      <c r="FB42" s="180"/>
      <c r="FC42" s="181"/>
    </row>
    <row r="43" spans="1:159" x14ac:dyDescent="0.3">
      <c r="A43" s="148" t="s">
        <v>197</v>
      </c>
      <c r="B43" s="64">
        <v>0</v>
      </c>
      <c r="C43" s="18" t="s">
        <v>209</v>
      </c>
      <c r="D43" s="18" t="s">
        <v>245</v>
      </c>
      <c r="E43" s="18"/>
      <c r="F43" s="18"/>
      <c r="G43" s="18" t="s">
        <v>198</v>
      </c>
      <c r="H43" s="19">
        <v>14</v>
      </c>
      <c r="I43" s="18">
        <v>2</v>
      </c>
      <c r="J43" s="20">
        <v>18</v>
      </c>
      <c r="K43" s="19">
        <v>0</v>
      </c>
      <c r="L43" s="18">
        <v>1</v>
      </c>
      <c r="M43" s="18">
        <v>0</v>
      </c>
      <c r="N43" s="20">
        <v>373</v>
      </c>
      <c r="O43" s="18">
        <v>59</v>
      </c>
      <c r="P43" s="18">
        <v>33</v>
      </c>
      <c r="Q43" s="18">
        <v>0</v>
      </c>
      <c r="R43" s="18">
        <v>0</v>
      </c>
      <c r="S43" s="148">
        <v>500</v>
      </c>
      <c r="T43" s="18">
        <v>1</v>
      </c>
      <c r="U43" s="18">
        <v>10</v>
      </c>
      <c r="V43" s="18">
        <v>0</v>
      </c>
      <c r="W43" s="18">
        <v>0</v>
      </c>
      <c r="X43" s="20">
        <v>511</v>
      </c>
      <c r="Y43" s="81">
        <v>6.8</v>
      </c>
      <c r="Z43" s="81">
        <v>18.399999999999999</v>
      </c>
      <c r="AA43" s="81">
        <v>74.8</v>
      </c>
      <c r="AB43" s="19">
        <v>0</v>
      </c>
      <c r="AC43" s="18">
        <v>0</v>
      </c>
      <c r="AD43" s="18">
        <v>0</v>
      </c>
      <c r="AE43" s="18">
        <v>0</v>
      </c>
      <c r="AF43" s="20">
        <v>0</v>
      </c>
      <c r="AG43" s="19">
        <v>0</v>
      </c>
      <c r="AH43" s="18">
        <v>0</v>
      </c>
      <c r="AI43" s="18">
        <v>0</v>
      </c>
      <c r="AJ43" s="18">
        <v>0</v>
      </c>
      <c r="AK43" s="20">
        <v>0</v>
      </c>
      <c r="AL43" s="18">
        <v>0</v>
      </c>
      <c r="AM43" s="18">
        <v>0</v>
      </c>
      <c r="AN43" s="18">
        <v>0</v>
      </c>
      <c r="AO43" s="18">
        <v>0</v>
      </c>
      <c r="AP43" s="19">
        <v>0</v>
      </c>
      <c r="AQ43" s="18">
        <v>0</v>
      </c>
      <c r="AR43" s="18">
        <v>0</v>
      </c>
      <c r="AS43" s="20">
        <v>0</v>
      </c>
      <c r="AT43" s="18">
        <v>0</v>
      </c>
      <c r="AU43" s="18">
        <v>0</v>
      </c>
      <c r="AV43" s="18">
        <v>0</v>
      </c>
      <c r="AW43" s="18">
        <v>0</v>
      </c>
      <c r="AX43" s="19">
        <v>0</v>
      </c>
      <c r="AY43" s="18">
        <v>0</v>
      </c>
      <c r="AZ43" s="18">
        <v>0</v>
      </c>
      <c r="BA43" s="20">
        <v>0</v>
      </c>
      <c r="BB43" s="18">
        <v>0</v>
      </c>
      <c r="BC43" s="18">
        <v>0</v>
      </c>
      <c r="BD43" s="18">
        <v>0</v>
      </c>
      <c r="BE43" s="18">
        <v>0</v>
      </c>
      <c r="BF43" s="19">
        <v>0</v>
      </c>
      <c r="BG43" s="18">
        <v>0</v>
      </c>
      <c r="BH43" s="18">
        <v>0</v>
      </c>
      <c r="BI43" s="20">
        <v>0</v>
      </c>
      <c r="BJ43" s="18">
        <v>0</v>
      </c>
      <c r="BK43" s="18">
        <v>0</v>
      </c>
      <c r="BL43" s="18">
        <v>0</v>
      </c>
      <c r="BM43" s="18">
        <v>0</v>
      </c>
      <c r="BN43" s="19">
        <v>0</v>
      </c>
      <c r="BO43" s="18">
        <v>0</v>
      </c>
      <c r="BP43" s="18">
        <v>0</v>
      </c>
      <c r="BQ43" s="20">
        <v>0</v>
      </c>
      <c r="BR43" s="18">
        <v>0</v>
      </c>
      <c r="BS43" s="18">
        <v>0</v>
      </c>
      <c r="BT43" s="18">
        <v>0</v>
      </c>
      <c r="BU43" s="18">
        <v>0</v>
      </c>
      <c r="BV43" s="19">
        <v>0</v>
      </c>
      <c r="BW43" s="18">
        <v>0</v>
      </c>
      <c r="BX43" s="18">
        <v>0</v>
      </c>
      <c r="BY43" s="20">
        <v>0</v>
      </c>
      <c r="BZ43" s="18">
        <v>0</v>
      </c>
      <c r="CA43" s="18">
        <v>0</v>
      </c>
      <c r="CB43" s="18">
        <v>0</v>
      </c>
      <c r="CC43" s="18">
        <v>0</v>
      </c>
      <c r="CD43" s="19">
        <v>0</v>
      </c>
      <c r="CE43" s="18">
        <v>0</v>
      </c>
      <c r="CF43" s="18">
        <v>0</v>
      </c>
      <c r="CG43" s="20">
        <v>0</v>
      </c>
      <c r="CH43" s="18">
        <v>0</v>
      </c>
      <c r="CI43" s="18">
        <v>0</v>
      </c>
      <c r="CJ43" s="18">
        <v>0</v>
      </c>
      <c r="CK43" s="18">
        <v>0</v>
      </c>
      <c r="CL43" s="19">
        <v>0</v>
      </c>
      <c r="CM43" s="18">
        <v>0</v>
      </c>
      <c r="CN43" s="18">
        <v>0</v>
      </c>
      <c r="CO43" s="20">
        <v>0</v>
      </c>
      <c r="CP43" s="18">
        <v>0</v>
      </c>
      <c r="CQ43" s="18">
        <v>0</v>
      </c>
      <c r="CR43" s="18">
        <v>0</v>
      </c>
      <c r="CS43" s="18">
        <v>0</v>
      </c>
      <c r="CT43" s="19">
        <v>0</v>
      </c>
      <c r="CU43" s="18">
        <v>0</v>
      </c>
      <c r="CV43" s="18">
        <v>0</v>
      </c>
      <c r="CW43" s="20">
        <v>0</v>
      </c>
      <c r="CX43" s="18">
        <v>0</v>
      </c>
      <c r="CY43" s="18">
        <v>0</v>
      </c>
      <c r="CZ43" s="18">
        <v>0</v>
      </c>
      <c r="DA43" s="18">
        <v>0</v>
      </c>
      <c r="DB43" s="19">
        <v>0</v>
      </c>
      <c r="DC43" s="18">
        <v>0</v>
      </c>
      <c r="DD43" s="18">
        <v>0</v>
      </c>
      <c r="DE43" s="20">
        <v>0</v>
      </c>
      <c r="DF43" s="18">
        <v>0</v>
      </c>
      <c r="DG43" s="18">
        <v>0</v>
      </c>
      <c r="DH43" s="18">
        <v>0</v>
      </c>
      <c r="DI43" s="18">
        <v>0</v>
      </c>
      <c r="DJ43" s="19">
        <v>0</v>
      </c>
      <c r="DK43" s="18">
        <v>0</v>
      </c>
      <c r="DL43" s="18">
        <v>0</v>
      </c>
      <c r="DM43" s="20">
        <v>0</v>
      </c>
      <c r="DN43" s="18">
        <v>0</v>
      </c>
      <c r="DO43" s="18">
        <v>0</v>
      </c>
      <c r="DP43" s="18">
        <v>0</v>
      </c>
      <c r="DQ43" s="18">
        <v>0</v>
      </c>
      <c r="DR43" s="19">
        <v>0</v>
      </c>
      <c r="DS43" s="18">
        <v>0</v>
      </c>
      <c r="DT43" s="18">
        <v>0</v>
      </c>
      <c r="DU43" s="20">
        <v>0</v>
      </c>
      <c r="DV43" s="18">
        <v>0</v>
      </c>
      <c r="DW43" s="18">
        <v>0</v>
      </c>
      <c r="DX43" s="18">
        <v>0</v>
      </c>
      <c r="DY43" s="18">
        <v>0</v>
      </c>
      <c r="DZ43" s="19">
        <v>0</v>
      </c>
      <c r="EA43" s="18">
        <v>0</v>
      </c>
      <c r="EB43" s="18">
        <v>0</v>
      </c>
      <c r="EC43" s="20">
        <v>0</v>
      </c>
      <c r="ED43" s="18">
        <v>0</v>
      </c>
      <c r="EE43" s="18">
        <v>0</v>
      </c>
      <c r="EF43" s="18">
        <v>0</v>
      </c>
      <c r="EG43" s="18">
        <v>0</v>
      </c>
      <c r="EH43" s="19">
        <v>0</v>
      </c>
      <c r="EI43" s="18">
        <v>0</v>
      </c>
      <c r="EJ43" s="18">
        <v>0</v>
      </c>
      <c r="EK43" s="18">
        <v>0</v>
      </c>
      <c r="EL43" s="18">
        <v>0</v>
      </c>
      <c r="EM43" s="20"/>
      <c r="EN43" s="81" t="s">
        <v>257</v>
      </c>
      <c r="EO43" s="81" t="s">
        <v>257</v>
      </c>
      <c r="EP43" s="81" t="s">
        <v>257</v>
      </c>
      <c r="EQ43" s="81" t="s">
        <v>257</v>
      </c>
      <c r="ER43" s="148">
        <v>0</v>
      </c>
      <c r="ES43" s="100">
        <v>41.176470588235297</v>
      </c>
      <c r="ET43" s="100">
        <v>5.882352941176471</v>
      </c>
      <c r="EU43" s="141">
        <v>52.941176470588232</v>
      </c>
      <c r="EV43" s="18" t="s">
        <v>197</v>
      </c>
      <c r="EW43" s="19">
        <v>0</v>
      </c>
      <c r="EX43" s="18">
        <v>0</v>
      </c>
      <c r="EY43" s="18">
        <v>0</v>
      </c>
      <c r="EZ43" s="20">
        <v>0</v>
      </c>
      <c r="FA43" s="81" t="s">
        <v>257</v>
      </c>
      <c r="FB43" s="81" t="s">
        <v>257</v>
      </c>
      <c r="FC43" s="82" t="s">
        <v>257</v>
      </c>
    </row>
    <row r="44" spans="1:159" x14ac:dyDescent="0.3">
      <c r="A44" s="148" t="s">
        <v>199</v>
      </c>
      <c r="B44" s="64">
        <v>5</v>
      </c>
      <c r="C44" s="18" t="s">
        <v>200</v>
      </c>
      <c r="D44" s="18" t="s">
        <v>245</v>
      </c>
      <c r="E44" s="18"/>
      <c r="F44" s="18"/>
      <c r="G44" s="18"/>
      <c r="H44" s="19">
        <v>132</v>
      </c>
      <c r="I44" s="18">
        <v>6</v>
      </c>
      <c r="J44" s="20">
        <v>182</v>
      </c>
      <c r="K44" s="19">
        <v>0</v>
      </c>
      <c r="L44" s="18">
        <v>0</v>
      </c>
      <c r="M44" s="18">
        <v>0</v>
      </c>
      <c r="N44" s="20">
        <v>0</v>
      </c>
      <c r="O44" s="18">
        <v>103</v>
      </c>
      <c r="P44" s="18">
        <v>0</v>
      </c>
      <c r="Q44" s="18">
        <v>0</v>
      </c>
      <c r="R44" s="18">
        <v>77</v>
      </c>
      <c r="S44" s="148">
        <v>500</v>
      </c>
      <c r="T44" s="18">
        <v>0</v>
      </c>
      <c r="U44" s="18">
        <v>222</v>
      </c>
      <c r="V44" s="18">
        <v>0</v>
      </c>
      <c r="W44" s="18">
        <v>0</v>
      </c>
      <c r="X44" s="20">
        <v>722</v>
      </c>
      <c r="Y44" s="81">
        <v>64</v>
      </c>
      <c r="Z44" s="81">
        <v>36</v>
      </c>
      <c r="AA44" s="81">
        <v>0</v>
      </c>
      <c r="AB44" s="19">
        <v>0</v>
      </c>
      <c r="AC44" s="18">
        <v>0</v>
      </c>
      <c r="AD44" s="18">
        <v>0</v>
      </c>
      <c r="AE44" s="18">
        <v>0</v>
      </c>
      <c r="AF44" s="20">
        <v>0</v>
      </c>
      <c r="AG44" s="19">
        <v>0</v>
      </c>
      <c r="AH44" s="18">
        <v>0</v>
      </c>
      <c r="AI44" s="18">
        <v>0</v>
      </c>
      <c r="AJ44" s="18">
        <v>0</v>
      </c>
      <c r="AK44" s="20">
        <v>0</v>
      </c>
      <c r="AL44" s="18">
        <v>0</v>
      </c>
      <c r="AM44" s="18">
        <v>0</v>
      </c>
      <c r="AN44" s="18">
        <v>0</v>
      </c>
      <c r="AO44" s="18">
        <v>0</v>
      </c>
      <c r="AP44" s="19">
        <v>0</v>
      </c>
      <c r="AQ44" s="18">
        <v>0</v>
      </c>
      <c r="AR44" s="18">
        <v>0</v>
      </c>
      <c r="AS44" s="20">
        <v>0</v>
      </c>
      <c r="AT44" s="18">
        <v>0</v>
      </c>
      <c r="AU44" s="18">
        <v>0</v>
      </c>
      <c r="AV44" s="18">
        <v>0</v>
      </c>
      <c r="AW44" s="18">
        <v>0</v>
      </c>
      <c r="AX44" s="19">
        <v>0</v>
      </c>
      <c r="AY44" s="18">
        <v>0</v>
      </c>
      <c r="AZ44" s="18">
        <v>0</v>
      </c>
      <c r="BA44" s="20">
        <v>0</v>
      </c>
      <c r="BB44" s="18">
        <v>0</v>
      </c>
      <c r="BC44" s="18">
        <v>0</v>
      </c>
      <c r="BD44" s="18">
        <v>0</v>
      </c>
      <c r="BE44" s="18">
        <v>0</v>
      </c>
      <c r="BF44" s="19">
        <v>0</v>
      </c>
      <c r="BG44" s="18">
        <v>0</v>
      </c>
      <c r="BH44" s="18">
        <v>0</v>
      </c>
      <c r="BI44" s="20">
        <v>0</v>
      </c>
      <c r="BJ44" s="18">
        <v>0</v>
      </c>
      <c r="BK44" s="18">
        <v>0</v>
      </c>
      <c r="BL44" s="18">
        <v>0</v>
      </c>
      <c r="BM44" s="18">
        <v>0</v>
      </c>
      <c r="BN44" s="19">
        <v>0</v>
      </c>
      <c r="BO44" s="18">
        <v>0</v>
      </c>
      <c r="BP44" s="18">
        <v>0</v>
      </c>
      <c r="BQ44" s="20">
        <v>0</v>
      </c>
      <c r="BR44" s="18">
        <v>0</v>
      </c>
      <c r="BS44" s="18">
        <v>0</v>
      </c>
      <c r="BT44" s="18">
        <v>0</v>
      </c>
      <c r="BU44" s="18">
        <v>0</v>
      </c>
      <c r="BV44" s="19">
        <v>0</v>
      </c>
      <c r="BW44" s="18">
        <v>0</v>
      </c>
      <c r="BX44" s="18">
        <v>0</v>
      </c>
      <c r="BY44" s="20">
        <v>0</v>
      </c>
      <c r="BZ44" s="18">
        <v>0</v>
      </c>
      <c r="CA44" s="18">
        <v>0</v>
      </c>
      <c r="CB44" s="18">
        <v>0</v>
      </c>
      <c r="CC44" s="18">
        <v>0</v>
      </c>
      <c r="CD44" s="19">
        <v>0</v>
      </c>
      <c r="CE44" s="18">
        <v>0</v>
      </c>
      <c r="CF44" s="18">
        <v>0</v>
      </c>
      <c r="CG44" s="20">
        <v>0</v>
      </c>
      <c r="CH44" s="18">
        <v>0</v>
      </c>
      <c r="CI44" s="18">
        <v>0</v>
      </c>
      <c r="CJ44" s="18">
        <v>0</v>
      </c>
      <c r="CK44" s="18">
        <v>0</v>
      </c>
      <c r="CL44" s="19">
        <v>0</v>
      </c>
      <c r="CM44" s="18">
        <v>0</v>
      </c>
      <c r="CN44" s="18">
        <v>0</v>
      </c>
      <c r="CO44" s="20">
        <v>0</v>
      </c>
      <c r="CP44" s="18">
        <v>0</v>
      </c>
      <c r="CQ44" s="18">
        <v>0</v>
      </c>
      <c r="CR44" s="18">
        <v>0</v>
      </c>
      <c r="CS44" s="18">
        <v>0</v>
      </c>
      <c r="CT44" s="19">
        <v>0</v>
      </c>
      <c r="CU44" s="18">
        <v>0</v>
      </c>
      <c r="CV44" s="18">
        <v>0</v>
      </c>
      <c r="CW44" s="20">
        <v>0</v>
      </c>
      <c r="CX44" s="18">
        <v>0</v>
      </c>
      <c r="CY44" s="18">
        <v>0</v>
      </c>
      <c r="CZ44" s="18">
        <v>0</v>
      </c>
      <c r="DA44" s="18">
        <v>0</v>
      </c>
      <c r="DB44" s="19">
        <v>0</v>
      </c>
      <c r="DC44" s="18">
        <v>0</v>
      </c>
      <c r="DD44" s="18">
        <v>0</v>
      </c>
      <c r="DE44" s="20">
        <v>0</v>
      </c>
      <c r="DF44" s="18">
        <v>0</v>
      </c>
      <c r="DG44" s="18">
        <v>0</v>
      </c>
      <c r="DH44" s="18">
        <v>0</v>
      </c>
      <c r="DI44" s="18">
        <v>0</v>
      </c>
      <c r="DJ44" s="19">
        <v>0</v>
      </c>
      <c r="DK44" s="18">
        <v>0</v>
      </c>
      <c r="DL44" s="18">
        <v>0</v>
      </c>
      <c r="DM44" s="20">
        <v>0</v>
      </c>
      <c r="DN44" s="18">
        <v>0</v>
      </c>
      <c r="DO44" s="18">
        <v>0</v>
      </c>
      <c r="DP44" s="18">
        <v>0</v>
      </c>
      <c r="DQ44" s="18">
        <v>0</v>
      </c>
      <c r="DR44" s="19">
        <v>0</v>
      </c>
      <c r="DS44" s="18">
        <v>0</v>
      </c>
      <c r="DT44" s="18">
        <v>0</v>
      </c>
      <c r="DU44" s="20">
        <v>0</v>
      </c>
      <c r="DV44" s="18">
        <v>0</v>
      </c>
      <c r="DW44" s="18">
        <v>0</v>
      </c>
      <c r="DX44" s="18">
        <v>0</v>
      </c>
      <c r="DY44" s="18">
        <v>0</v>
      </c>
      <c r="DZ44" s="19">
        <v>0</v>
      </c>
      <c r="EA44" s="18">
        <v>0</v>
      </c>
      <c r="EB44" s="18">
        <v>0</v>
      </c>
      <c r="EC44" s="20">
        <v>0</v>
      </c>
      <c r="ED44" s="18">
        <v>0</v>
      </c>
      <c r="EE44" s="18">
        <v>0</v>
      </c>
      <c r="EF44" s="18">
        <v>0</v>
      </c>
      <c r="EG44" s="18">
        <v>0</v>
      </c>
      <c r="EH44" s="19">
        <v>0</v>
      </c>
      <c r="EI44" s="18">
        <v>0</v>
      </c>
      <c r="EJ44" s="18">
        <v>0</v>
      </c>
      <c r="EK44" s="18">
        <v>0</v>
      </c>
      <c r="EL44" s="18">
        <v>0</v>
      </c>
      <c r="EM44" s="20"/>
      <c r="EN44" s="81" t="s">
        <v>257</v>
      </c>
      <c r="EO44" s="81" t="s">
        <v>257</v>
      </c>
      <c r="EP44" s="81" t="s">
        <v>257</v>
      </c>
      <c r="EQ44" s="81" t="s">
        <v>257</v>
      </c>
      <c r="ER44" s="148">
        <v>0</v>
      </c>
      <c r="ES44" s="100">
        <v>41.25</v>
      </c>
      <c r="ET44" s="100">
        <v>1.875</v>
      </c>
      <c r="EU44" s="141">
        <v>56.875</v>
      </c>
      <c r="EV44" s="18" t="s">
        <v>199</v>
      </c>
      <c r="EW44" s="19">
        <v>0</v>
      </c>
      <c r="EX44" s="18">
        <v>0</v>
      </c>
      <c r="EY44" s="18">
        <v>0</v>
      </c>
      <c r="EZ44" s="20">
        <v>0</v>
      </c>
      <c r="FA44" s="81" t="s">
        <v>257</v>
      </c>
      <c r="FB44" s="81" t="s">
        <v>257</v>
      </c>
      <c r="FC44" s="82" t="s">
        <v>257</v>
      </c>
    </row>
    <row r="45" spans="1:159" x14ac:dyDescent="0.3">
      <c r="A45" s="148" t="s">
        <v>201</v>
      </c>
      <c r="B45" s="64">
        <v>5.6</v>
      </c>
      <c r="C45" s="18" t="s">
        <v>200</v>
      </c>
      <c r="D45" s="18" t="s">
        <v>245</v>
      </c>
      <c r="E45" s="18"/>
      <c r="F45" s="18"/>
      <c r="G45" s="18"/>
      <c r="H45" s="19">
        <v>26</v>
      </c>
      <c r="I45" s="18">
        <v>0</v>
      </c>
      <c r="J45" s="20">
        <v>305</v>
      </c>
      <c r="K45" s="19">
        <v>0</v>
      </c>
      <c r="L45" s="18">
        <v>0</v>
      </c>
      <c r="M45" s="18">
        <v>0</v>
      </c>
      <c r="N45" s="20">
        <v>32</v>
      </c>
      <c r="O45" s="18">
        <v>134</v>
      </c>
      <c r="P45" s="18">
        <v>0</v>
      </c>
      <c r="Q45" s="18">
        <v>0</v>
      </c>
      <c r="R45" s="18">
        <v>3</v>
      </c>
      <c r="S45" s="148">
        <v>500</v>
      </c>
      <c r="T45" s="18">
        <v>0</v>
      </c>
      <c r="U45" s="18">
        <v>40</v>
      </c>
      <c r="V45" s="18">
        <v>98</v>
      </c>
      <c r="W45" s="18">
        <v>0</v>
      </c>
      <c r="X45" s="20">
        <v>638</v>
      </c>
      <c r="Y45" s="81">
        <v>66.2</v>
      </c>
      <c r="Z45" s="81">
        <v>27.4</v>
      </c>
      <c r="AA45" s="81">
        <v>6.4</v>
      </c>
      <c r="AB45" s="19">
        <v>0</v>
      </c>
      <c r="AC45" s="18">
        <v>0</v>
      </c>
      <c r="AD45" s="18">
        <v>0</v>
      </c>
      <c r="AE45" s="18">
        <v>0</v>
      </c>
      <c r="AF45" s="20">
        <v>0</v>
      </c>
      <c r="AG45" s="19">
        <v>0</v>
      </c>
      <c r="AH45" s="18">
        <v>0</v>
      </c>
      <c r="AI45" s="18">
        <v>0</v>
      </c>
      <c r="AJ45" s="18">
        <v>0</v>
      </c>
      <c r="AK45" s="20">
        <v>0</v>
      </c>
      <c r="AL45" s="18">
        <v>0</v>
      </c>
      <c r="AM45" s="18">
        <v>0</v>
      </c>
      <c r="AN45" s="18">
        <v>0</v>
      </c>
      <c r="AO45" s="18">
        <v>0</v>
      </c>
      <c r="AP45" s="19">
        <v>0</v>
      </c>
      <c r="AQ45" s="18">
        <v>0</v>
      </c>
      <c r="AR45" s="18">
        <v>0</v>
      </c>
      <c r="AS45" s="20">
        <v>0</v>
      </c>
      <c r="AT45" s="18">
        <v>0</v>
      </c>
      <c r="AU45" s="18">
        <v>0</v>
      </c>
      <c r="AV45" s="18">
        <v>0</v>
      </c>
      <c r="AW45" s="18">
        <v>0</v>
      </c>
      <c r="AX45" s="19">
        <v>0</v>
      </c>
      <c r="AY45" s="18">
        <v>0</v>
      </c>
      <c r="AZ45" s="18">
        <v>0</v>
      </c>
      <c r="BA45" s="20">
        <v>0</v>
      </c>
      <c r="BB45" s="18">
        <v>0</v>
      </c>
      <c r="BC45" s="18">
        <v>0</v>
      </c>
      <c r="BD45" s="18">
        <v>0</v>
      </c>
      <c r="BE45" s="18">
        <v>0</v>
      </c>
      <c r="BF45" s="19">
        <v>0</v>
      </c>
      <c r="BG45" s="18">
        <v>0</v>
      </c>
      <c r="BH45" s="18">
        <v>0</v>
      </c>
      <c r="BI45" s="20">
        <v>0</v>
      </c>
      <c r="BJ45" s="18">
        <v>0</v>
      </c>
      <c r="BK45" s="18">
        <v>0</v>
      </c>
      <c r="BL45" s="18">
        <v>0</v>
      </c>
      <c r="BM45" s="18">
        <v>0</v>
      </c>
      <c r="BN45" s="19">
        <v>0</v>
      </c>
      <c r="BO45" s="18">
        <v>0</v>
      </c>
      <c r="BP45" s="18">
        <v>0</v>
      </c>
      <c r="BQ45" s="20">
        <v>0</v>
      </c>
      <c r="BR45" s="18">
        <v>0</v>
      </c>
      <c r="BS45" s="18">
        <v>0</v>
      </c>
      <c r="BT45" s="18">
        <v>0</v>
      </c>
      <c r="BU45" s="18">
        <v>0</v>
      </c>
      <c r="BV45" s="19">
        <v>0</v>
      </c>
      <c r="BW45" s="18">
        <v>0</v>
      </c>
      <c r="BX45" s="18">
        <v>0</v>
      </c>
      <c r="BY45" s="20">
        <v>0</v>
      </c>
      <c r="BZ45" s="18">
        <v>0</v>
      </c>
      <c r="CA45" s="18">
        <v>0</v>
      </c>
      <c r="CB45" s="18">
        <v>0</v>
      </c>
      <c r="CC45" s="18">
        <v>0</v>
      </c>
      <c r="CD45" s="19">
        <v>0</v>
      </c>
      <c r="CE45" s="18">
        <v>0</v>
      </c>
      <c r="CF45" s="18">
        <v>0</v>
      </c>
      <c r="CG45" s="20">
        <v>0</v>
      </c>
      <c r="CH45" s="18">
        <v>0</v>
      </c>
      <c r="CI45" s="18">
        <v>0</v>
      </c>
      <c r="CJ45" s="18">
        <v>0</v>
      </c>
      <c r="CK45" s="18">
        <v>0</v>
      </c>
      <c r="CL45" s="19">
        <v>0</v>
      </c>
      <c r="CM45" s="18">
        <v>0</v>
      </c>
      <c r="CN45" s="18">
        <v>0</v>
      </c>
      <c r="CO45" s="20">
        <v>0</v>
      </c>
      <c r="CP45" s="18">
        <v>0</v>
      </c>
      <c r="CQ45" s="18">
        <v>0</v>
      </c>
      <c r="CR45" s="18">
        <v>0</v>
      </c>
      <c r="CS45" s="18">
        <v>0</v>
      </c>
      <c r="CT45" s="19">
        <v>0</v>
      </c>
      <c r="CU45" s="18">
        <v>0</v>
      </c>
      <c r="CV45" s="18">
        <v>0</v>
      </c>
      <c r="CW45" s="20">
        <v>0</v>
      </c>
      <c r="CX45" s="18">
        <v>0</v>
      </c>
      <c r="CY45" s="18">
        <v>0</v>
      </c>
      <c r="CZ45" s="18">
        <v>0</v>
      </c>
      <c r="DA45" s="18">
        <v>0</v>
      </c>
      <c r="DB45" s="19">
        <v>0</v>
      </c>
      <c r="DC45" s="18">
        <v>0</v>
      </c>
      <c r="DD45" s="18">
        <v>0</v>
      </c>
      <c r="DE45" s="20">
        <v>0</v>
      </c>
      <c r="DF45" s="18">
        <v>0</v>
      </c>
      <c r="DG45" s="18">
        <v>0</v>
      </c>
      <c r="DH45" s="18">
        <v>0</v>
      </c>
      <c r="DI45" s="18">
        <v>0</v>
      </c>
      <c r="DJ45" s="19">
        <v>0</v>
      </c>
      <c r="DK45" s="18">
        <v>0</v>
      </c>
      <c r="DL45" s="18">
        <v>0</v>
      </c>
      <c r="DM45" s="20">
        <v>0</v>
      </c>
      <c r="DN45" s="18">
        <v>0</v>
      </c>
      <c r="DO45" s="18">
        <v>0</v>
      </c>
      <c r="DP45" s="18">
        <v>0</v>
      </c>
      <c r="DQ45" s="18">
        <v>0</v>
      </c>
      <c r="DR45" s="19">
        <v>0</v>
      </c>
      <c r="DS45" s="18">
        <v>0</v>
      </c>
      <c r="DT45" s="18">
        <v>0</v>
      </c>
      <c r="DU45" s="20">
        <v>0</v>
      </c>
      <c r="DV45" s="18">
        <v>0</v>
      </c>
      <c r="DW45" s="18">
        <v>0</v>
      </c>
      <c r="DX45" s="18">
        <v>0</v>
      </c>
      <c r="DY45" s="18">
        <v>0</v>
      </c>
      <c r="DZ45" s="19">
        <v>0</v>
      </c>
      <c r="EA45" s="18">
        <v>0</v>
      </c>
      <c r="EB45" s="18">
        <v>0</v>
      </c>
      <c r="EC45" s="20">
        <v>0</v>
      </c>
      <c r="ED45" s="18">
        <v>0</v>
      </c>
      <c r="EE45" s="18">
        <v>0</v>
      </c>
      <c r="EF45" s="18">
        <v>0</v>
      </c>
      <c r="EG45" s="18">
        <v>0</v>
      </c>
      <c r="EH45" s="19">
        <v>0</v>
      </c>
      <c r="EI45" s="18">
        <v>0</v>
      </c>
      <c r="EJ45" s="18">
        <v>0</v>
      </c>
      <c r="EK45" s="18">
        <v>0</v>
      </c>
      <c r="EL45" s="18">
        <v>0</v>
      </c>
      <c r="EM45" s="20"/>
      <c r="EN45" s="81" t="s">
        <v>257</v>
      </c>
      <c r="EO45" s="81" t="s">
        <v>257</v>
      </c>
      <c r="EP45" s="81" t="s">
        <v>257</v>
      </c>
      <c r="EQ45" s="81" t="s">
        <v>257</v>
      </c>
      <c r="ER45" s="148">
        <v>0</v>
      </c>
      <c r="ES45" s="100">
        <v>7.8549848942598191</v>
      </c>
      <c r="ET45" s="100">
        <v>0</v>
      </c>
      <c r="EU45" s="141">
        <v>92.145015105740185</v>
      </c>
      <c r="EV45" s="18" t="s">
        <v>201</v>
      </c>
      <c r="EW45" s="19">
        <v>0</v>
      </c>
      <c r="EX45" s="18">
        <v>0</v>
      </c>
      <c r="EY45" s="18">
        <v>0</v>
      </c>
      <c r="EZ45" s="20">
        <v>0</v>
      </c>
      <c r="FA45" s="81" t="s">
        <v>257</v>
      </c>
      <c r="FB45" s="81" t="s">
        <v>257</v>
      </c>
      <c r="FC45" s="82" t="s">
        <v>257</v>
      </c>
    </row>
    <row r="46" spans="1:159" x14ac:dyDescent="0.3">
      <c r="A46" s="148" t="s">
        <v>202</v>
      </c>
      <c r="B46" s="64">
        <v>1.5</v>
      </c>
      <c r="C46" s="18" t="s">
        <v>203</v>
      </c>
      <c r="D46" s="18" t="s">
        <v>245</v>
      </c>
      <c r="E46" s="18"/>
      <c r="F46" s="18"/>
      <c r="G46" s="18"/>
      <c r="H46" s="19">
        <v>14</v>
      </c>
      <c r="I46" s="18">
        <v>14</v>
      </c>
      <c r="J46" s="20">
        <v>69</v>
      </c>
      <c r="K46" s="19">
        <v>0</v>
      </c>
      <c r="L46" s="18">
        <v>28</v>
      </c>
      <c r="M46" s="18">
        <v>0</v>
      </c>
      <c r="N46" s="20">
        <v>58</v>
      </c>
      <c r="O46" s="18">
        <v>275</v>
      </c>
      <c r="P46" s="18">
        <v>0</v>
      </c>
      <c r="Q46" s="18">
        <v>0</v>
      </c>
      <c r="R46" s="18">
        <v>42</v>
      </c>
      <c r="S46" s="148">
        <v>500</v>
      </c>
      <c r="T46" s="18">
        <v>0</v>
      </c>
      <c r="U46" s="18">
        <v>8</v>
      </c>
      <c r="V46" s="18">
        <v>0</v>
      </c>
      <c r="W46" s="18">
        <v>0</v>
      </c>
      <c r="X46" s="20">
        <v>508</v>
      </c>
      <c r="Y46" s="81">
        <v>19.399999999999999</v>
      </c>
      <c r="Z46" s="81">
        <v>63.4</v>
      </c>
      <c r="AA46" s="81">
        <v>17.2</v>
      </c>
      <c r="AB46" s="19">
        <v>0</v>
      </c>
      <c r="AC46" s="18">
        <v>0</v>
      </c>
      <c r="AD46" s="18">
        <v>0</v>
      </c>
      <c r="AE46" s="18">
        <v>0</v>
      </c>
      <c r="AF46" s="20">
        <v>0</v>
      </c>
      <c r="AG46" s="19">
        <v>0</v>
      </c>
      <c r="AH46" s="18">
        <v>0</v>
      </c>
      <c r="AI46" s="18">
        <v>0</v>
      </c>
      <c r="AJ46" s="18">
        <v>0</v>
      </c>
      <c r="AK46" s="20">
        <v>0</v>
      </c>
      <c r="AL46" s="18">
        <v>0</v>
      </c>
      <c r="AM46" s="18">
        <v>0</v>
      </c>
      <c r="AN46" s="18">
        <v>0</v>
      </c>
      <c r="AO46" s="18">
        <v>0</v>
      </c>
      <c r="AP46" s="19">
        <v>0</v>
      </c>
      <c r="AQ46" s="18">
        <v>0</v>
      </c>
      <c r="AR46" s="18">
        <v>0</v>
      </c>
      <c r="AS46" s="20">
        <v>0</v>
      </c>
      <c r="AT46" s="18">
        <v>0</v>
      </c>
      <c r="AU46" s="18">
        <v>0</v>
      </c>
      <c r="AV46" s="18">
        <v>0</v>
      </c>
      <c r="AW46" s="18">
        <v>0</v>
      </c>
      <c r="AX46" s="19">
        <v>0</v>
      </c>
      <c r="AY46" s="18">
        <v>0</v>
      </c>
      <c r="AZ46" s="18">
        <v>0</v>
      </c>
      <c r="BA46" s="20">
        <v>0</v>
      </c>
      <c r="BB46" s="18">
        <v>0</v>
      </c>
      <c r="BC46" s="18">
        <v>0</v>
      </c>
      <c r="BD46" s="18">
        <v>0</v>
      </c>
      <c r="BE46" s="18">
        <v>0</v>
      </c>
      <c r="BF46" s="19">
        <v>0</v>
      </c>
      <c r="BG46" s="18">
        <v>0</v>
      </c>
      <c r="BH46" s="18">
        <v>0</v>
      </c>
      <c r="BI46" s="20">
        <v>0</v>
      </c>
      <c r="BJ46" s="18">
        <v>0</v>
      </c>
      <c r="BK46" s="18">
        <v>0</v>
      </c>
      <c r="BL46" s="18">
        <v>0</v>
      </c>
      <c r="BM46" s="18">
        <v>0</v>
      </c>
      <c r="BN46" s="19">
        <v>0</v>
      </c>
      <c r="BO46" s="18">
        <v>0</v>
      </c>
      <c r="BP46" s="18">
        <v>0</v>
      </c>
      <c r="BQ46" s="20">
        <v>0</v>
      </c>
      <c r="BR46" s="18">
        <v>0</v>
      </c>
      <c r="BS46" s="18">
        <v>0</v>
      </c>
      <c r="BT46" s="18">
        <v>0</v>
      </c>
      <c r="BU46" s="18">
        <v>0</v>
      </c>
      <c r="BV46" s="19">
        <v>0</v>
      </c>
      <c r="BW46" s="18">
        <v>0</v>
      </c>
      <c r="BX46" s="18">
        <v>0</v>
      </c>
      <c r="BY46" s="20">
        <v>0</v>
      </c>
      <c r="BZ46" s="18">
        <v>0</v>
      </c>
      <c r="CA46" s="18">
        <v>0</v>
      </c>
      <c r="CB46" s="18">
        <v>0</v>
      </c>
      <c r="CC46" s="18">
        <v>0</v>
      </c>
      <c r="CD46" s="19">
        <v>0</v>
      </c>
      <c r="CE46" s="18">
        <v>0</v>
      </c>
      <c r="CF46" s="18">
        <v>0</v>
      </c>
      <c r="CG46" s="20">
        <v>0</v>
      </c>
      <c r="CH46" s="18">
        <v>0</v>
      </c>
      <c r="CI46" s="18">
        <v>0</v>
      </c>
      <c r="CJ46" s="18">
        <v>0</v>
      </c>
      <c r="CK46" s="18">
        <v>0</v>
      </c>
      <c r="CL46" s="19">
        <v>0</v>
      </c>
      <c r="CM46" s="18">
        <v>0</v>
      </c>
      <c r="CN46" s="18">
        <v>0</v>
      </c>
      <c r="CO46" s="20">
        <v>0</v>
      </c>
      <c r="CP46" s="18">
        <v>0</v>
      </c>
      <c r="CQ46" s="18">
        <v>0</v>
      </c>
      <c r="CR46" s="18">
        <v>0</v>
      </c>
      <c r="CS46" s="18">
        <v>0</v>
      </c>
      <c r="CT46" s="19">
        <v>0</v>
      </c>
      <c r="CU46" s="18">
        <v>0</v>
      </c>
      <c r="CV46" s="18">
        <v>0</v>
      </c>
      <c r="CW46" s="20">
        <v>0</v>
      </c>
      <c r="CX46" s="18">
        <v>0</v>
      </c>
      <c r="CY46" s="18">
        <v>0</v>
      </c>
      <c r="CZ46" s="18">
        <v>0</v>
      </c>
      <c r="DA46" s="18">
        <v>0</v>
      </c>
      <c r="DB46" s="19">
        <v>0</v>
      </c>
      <c r="DC46" s="18">
        <v>0</v>
      </c>
      <c r="DD46" s="18">
        <v>0</v>
      </c>
      <c r="DE46" s="20">
        <v>0</v>
      </c>
      <c r="DF46" s="18">
        <v>0</v>
      </c>
      <c r="DG46" s="18">
        <v>0</v>
      </c>
      <c r="DH46" s="18">
        <v>0</v>
      </c>
      <c r="DI46" s="18">
        <v>0</v>
      </c>
      <c r="DJ46" s="19">
        <v>0</v>
      </c>
      <c r="DK46" s="18">
        <v>0</v>
      </c>
      <c r="DL46" s="18">
        <v>0</v>
      </c>
      <c r="DM46" s="20">
        <v>0</v>
      </c>
      <c r="DN46" s="18">
        <v>0</v>
      </c>
      <c r="DO46" s="18">
        <v>0</v>
      </c>
      <c r="DP46" s="18">
        <v>0</v>
      </c>
      <c r="DQ46" s="18">
        <v>0</v>
      </c>
      <c r="DR46" s="19">
        <v>0</v>
      </c>
      <c r="DS46" s="18">
        <v>0</v>
      </c>
      <c r="DT46" s="18">
        <v>0</v>
      </c>
      <c r="DU46" s="20">
        <v>0</v>
      </c>
      <c r="DV46" s="18">
        <v>0</v>
      </c>
      <c r="DW46" s="18">
        <v>0</v>
      </c>
      <c r="DX46" s="18">
        <v>0</v>
      </c>
      <c r="DY46" s="18">
        <v>0</v>
      </c>
      <c r="DZ46" s="19">
        <v>0</v>
      </c>
      <c r="EA46" s="18">
        <v>0</v>
      </c>
      <c r="EB46" s="18">
        <v>0</v>
      </c>
      <c r="EC46" s="20">
        <v>0</v>
      </c>
      <c r="ED46" s="18">
        <v>0</v>
      </c>
      <c r="EE46" s="18">
        <v>0</v>
      </c>
      <c r="EF46" s="18">
        <v>0</v>
      </c>
      <c r="EG46" s="18">
        <v>0</v>
      </c>
      <c r="EH46" s="19">
        <v>0</v>
      </c>
      <c r="EI46" s="18">
        <v>0</v>
      </c>
      <c r="EJ46" s="18">
        <v>0</v>
      </c>
      <c r="EK46" s="18">
        <v>0</v>
      </c>
      <c r="EL46" s="18">
        <v>0</v>
      </c>
      <c r="EM46" s="20"/>
      <c r="EN46" s="81" t="s">
        <v>257</v>
      </c>
      <c r="EO46" s="81" t="s">
        <v>257</v>
      </c>
      <c r="EP46" s="81" t="s">
        <v>257</v>
      </c>
      <c r="EQ46" s="81" t="s">
        <v>257</v>
      </c>
      <c r="ER46" s="148">
        <v>0</v>
      </c>
      <c r="ES46" s="100">
        <v>14.43298969072165</v>
      </c>
      <c r="ET46" s="100">
        <v>14.43298969072165</v>
      </c>
      <c r="EU46" s="141">
        <v>71.134020618556704</v>
      </c>
      <c r="EV46" s="18" t="s">
        <v>202</v>
      </c>
      <c r="EW46" s="19">
        <v>0</v>
      </c>
      <c r="EX46" s="18">
        <v>0</v>
      </c>
      <c r="EY46" s="18">
        <v>0</v>
      </c>
      <c r="EZ46" s="20">
        <v>0</v>
      </c>
      <c r="FA46" s="81" t="s">
        <v>257</v>
      </c>
      <c r="FB46" s="81" t="s">
        <v>257</v>
      </c>
      <c r="FC46" s="82" t="s">
        <v>257</v>
      </c>
    </row>
    <row r="47" spans="1:159" x14ac:dyDescent="0.3">
      <c r="A47" s="148" t="s">
        <v>204</v>
      </c>
      <c r="B47" s="64" t="s">
        <v>205</v>
      </c>
      <c r="C47" s="18" t="s">
        <v>209</v>
      </c>
      <c r="D47" s="18" t="s">
        <v>245</v>
      </c>
      <c r="E47" s="18"/>
      <c r="F47" s="18"/>
      <c r="G47" s="18"/>
      <c r="H47" s="19">
        <v>0</v>
      </c>
      <c r="I47" s="18">
        <v>1</v>
      </c>
      <c r="J47" s="20">
        <v>59</v>
      </c>
      <c r="K47" s="19">
        <v>400</v>
      </c>
      <c r="L47" s="18">
        <v>23</v>
      </c>
      <c r="M47" s="18">
        <v>17</v>
      </c>
      <c r="N47" s="20">
        <v>0</v>
      </c>
      <c r="O47" s="18">
        <v>0</v>
      </c>
      <c r="P47" s="18">
        <v>0</v>
      </c>
      <c r="Q47" s="18">
        <v>0</v>
      </c>
      <c r="R47" s="18">
        <v>0</v>
      </c>
      <c r="S47" s="148">
        <v>500</v>
      </c>
      <c r="T47" s="18">
        <v>3</v>
      </c>
      <c r="U47" s="18">
        <v>8</v>
      </c>
      <c r="V47" s="18">
        <v>0</v>
      </c>
      <c r="W47" s="18">
        <v>0</v>
      </c>
      <c r="X47" s="20">
        <v>511</v>
      </c>
      <c r="Y47" s="81">
        <v>12</v>
      </c>
      <c r="Z47" s="81">
        <v>0</v>
      </c>
      <c r="AA47" s="81">
        <v>88</v>
      </c>
      <c r="AB47" s="19">
        <v>20</v>
      </c>
      <c r="AC47" s="18">
        <v>0</v>
      </c>
      <c r="AD47" s="18">
        <v>0</v>
      </c>
      <c r="AE47" s="18">
        <v>6</v>
      </c>
      <c r="AF47" s="20">
        <v>0</v>
      </c>
      <c r="AG47" s="19">
        <v>4</v>
      </c>
      <c r="AH47" s="18">
        <v>0</v>
      </c>
      <c r="AI47" s="18">
        <v>0</v>
      </c>
      <c r="AJ47" s="18">
        <v>0</v>
      </c>
      <c r="AK47" s="20">
        <v>0</v>
      </c>
      <c r="AL47" s="18">
        <v>0</v>
      </c>
      <c r="AM47" s="18">
        <v>0</v>
      </c>
      <c r="AN47" s="18">
        <v>0</v>
      </c>
      <c r="AO47" s="18">
        <v>0</v>
      </c>
      <c r="AP47" s="19">
        <v>0</v>
      </c>
      <c r="AQ47" s="18">
        <v>0</v>
      </c>
      <c r="AR47" s="18">
        <v>0</v>
      </c>
      <c r="AS47" s="20">
        <v>0</v>
      </c>
      <c r="AT47" s="18">
        <v>0</v>
      </c>
      <c r="AU47" s="18">
        <v>0</v>
      </c>
      <c r="AV47" s="18">
        <v>0</v>
      </c>
      <c r="AW47" s="18">
        <v>0</v>
      </c>
      <c r="AX47" s="19">
        <v>0</v>
      </c>
      <c r="AY47" s="18">
        <v>0</v>
      </c>
      <c r="AZ47" s="18">
        <v>0</v>
      </c>
      <c r="BA47" s="20">
        <v>0</v>
      </c>
      <c r="BB47" s="18">
        <v>0</v>
      </c>
      <c r="BC47" s="18">
        <v>0</v>
      </c>
      <c r="BD47" s="18">
        <v>0</v>
      </c>
      <c r="BE47" s="18">
        <v>0</v>
      </c>
      <c r="BF47" s="19">
        <v>0</v>
      </c>
      <c r="BG47" s="18">
        <v>0</v>
      </c>
      <c r="BH47" s="18">
        <v>0</v>
      </c>
      <c r="BI47" s="20">
        <v>0</v>
      </c>
      <c r="BJ47" s="18">
        <v>0</v>
      </c>
      <c r="BK47" s="18">
        <v>0</v>
      </c>
      <c r="BL47" s="18">
        <v>0</v>
      </c>
      <c r="BM47" s="18">
        <v>0</v>
      </c>
      <c r="BN47" s="19">
        <v>0</v>
      </c>
      <c r="BO47" s="18">
        <v>0</v>
      </c>
      <c r="BP47" s="18">
        <v>0</v>
      </c>
      <c r="BQ47" s="20">
        <v>0</v>
      </c>
      <c r="BR47" s="18">
        <v>0</v>
      </c>
      <c r="BS47" s="18">
        <v>0</v>
      </c>
      <c r="BT47" s="18">
        <v>0</v>
      </c>
      <c r="BU47" s="18">
        <v>0</v>
      </c>
      <c r="BV47" s="19">
        <v>0</v>
      </c>
      <c r="BW47" s="18">
        <v>0</v>
      </c>
      <c r="BX47" s="18">
        <v>0</v>
      </c>
      <c r="BY47" s="20">
        <v>0</v>
      </c>
      <c r="BZ47" s="18">
        <v>31</v>
      </c>
      <c r="CA47" s="18">
        <v>79</v>
      </c>
      <c r="CB47" s="18">
        <v>0</v>
      </c>
      <c r="CC47" s="18">
        <v>0</v>
      </c>
      <c r="CD47" s="19">
        <v>0</v>
      </c>
      <c r="CE47" s="18">
        <v>0</v>
      </c>
      <c r="CF47" s="18">
        <v>0</v>
      </c>
      <c r="CG47" s="20">
        <v>0</v>
      </c>
      <c r="CH47" s="18">
        <v>45</v>
      </c>
      <c r="CI47" s="18">
        <v>0</v>
      </c>
      <c r="CJ47" s="18">
        <v>0</v>
      </c>
      <c r="CK47" s="18">
        <v>0</v>
      </c>
      <c r="CL47" s="19">
        <v>0</v>
      </c>
      <c r="CM47" s="18">
        <v>0</v>
      </c>
      <c r="CN47" s="18">
        <v>0</v>
      </c>
      <c r="CO47" s="20">
        <v>0</v>
      </c>
      <c r="CP47" s="18">
        <v>14</v>
      </c>
      <c r="CQ47" s="18">
        <v>12</v>
      </c>
      <c r="CR47" s="18">
        <v>0</v>
      </c>
      <c r="CS47" s="18">
        <v>0</v>
      </c>
      <c r="CT47" s="19">
        <v>0</v>
      </c>
      <c r="CU47" s="18">
        <v>0</v>
      </c>
      <c r="CV47" s="18">
        <v>0</v>
      </c>
      <c r="CW47" s="20">
        <v>0</v>
      </c>
      <c r="CX47" s="18">
        <v>67</v>
      </c>
      <c r="CY47" s="18">
        <v>0</v>
      </c>
      <c r="CZ47" s="18">
        <v>0</v>
      </c>
      <c r="DA47" s="18">
        <v>0</v>
      </c>
      <c r="DB47" s="19">
        <v>0</v>
      </c>
      <c r="DC47" s="18">
        <v>0</v>
      </c>
      <c r="DD47" s="18">
        <v>0</v>
      </c>
      <c r="DE47" s="20">
        <v>0</v>
      </c>
      <c r="DF47" s="18">
        <v>0</v>
      </c>
      <c r="DG47" s="18">
        <v>0</v>
      </c>
      <c r="DH47" s="18">
        <v>0</v>
      </c>
      <c r="DI47" s="18">
        <v>12</v>
      </c>
      <c r="DJ47" s="19">
        <v>6</v>
      </c>
      <c r="DK47" s="18">
        <v>0</v>
      </c>
      <c r="DL47" s="18">
        <v>0</v>
      </c>
      <c r="DM47" s="20">
        <v>0</v>
      </c>
      <c r="DN47" s="18">
        <v>0</v>
      </c>
      <c r="DO47" s="18">
        <v>4</v>
      </c>
      <c r="DP47" s="18">
        <v>0</v>
      </c>
      <c r="DQ47" s="18">
        <v>0</v>
      </c>
      <c r="DR47" s="19">
        <v>0</v>
      </c>
      <c r="DS47" s="18">
        <v>0</v>
      </c>
      <c r="DT47" s="18">
        <v>0</v>
      </c>
      <c r="DU47" s="20">
        <v>0</v>
      </c>
      <c r="DV47" s="18">
        <v>100</v>
      </c>
      <c r="DW47" s="18">
        <v>0</v>
      </c>
      <c r="DX47" s="18">
        <v>0</v>
      </c>
      <c r="DY47" s="18">
        <v>0</v>
      </c>
      <c r="DZ47" s="19">
        <v>0</v>
      </c>
      <c r="EA47" s="18">
        <v>0</v>
      </c>
      <c r="EB47" s="18">
        <v>0</v>
      </c>
      <c r="EC47" s="20">
        <v>0</v>
      </c>
      <c r="ED47" s="18">
        <v>0</v>
      </c>
      <c r="EE47" s="18">
        <v>0</v>
      </c>
      <c r="EF47" s="18">
        <v>0</v>
      </c>
      <c r="EG47" s="18">
        <v>0</v>
      </c>
      <c r="EH47" s="19">
        <v>400</v>
      </c>
      <c r="EI47" s="18">
        <v>287</v>
      </c>
      <c r="EJ47" s="18">
        <v>95</v>
      </c>
      <c r="EK47" s="18">
        <v>0</v>
      </c>
      <c r="EL47" s="18">
        <v>18</v>
      </c>
      <c r="EM47" s="20"/>
      <c r="EN47" s="81">
        <v>71.75</v>
      </c>
      <c r="EO47" s="81">
        <v>23.75</v>
      </c>
      <c r="EP47" s="81">
        <v>0</v>
      </c>
      <c r="EQ47" s="81">
        <v>4.5</v>
      </c>
      <c r="ER47" s="151">
        <v>400</v>
      </c>
      <c r="ES47" s="100">
        <v>0</v>
      </c>
      <c r="ET47" s="100">
        <v>1.6666666666666667</v>
      </c>
      <c r="EU47" s="141">
        <v>98.333333333333329</v>
      </c>
      <c r="EV47" s="18" t="s">
        <v>204</v>
      </c>
      <c r="EW47" s="19">
        <v>30</v>
      </c>
      <c r="EX47" s="18">
        <v>348</v>
      </c>
      <c r="EY47" s="18">
        <v>22</v>
      </c>
      <c r="EZ47" s="20">
        <v>400</v>
      </c>
      <c r="FA47" s="81">
        <v>7.5</v>
      </c>
      <c r="FB47" s="81">
        <v>87</v>
      </c>
      <c r="FC47" s="82">
        <v>5.5</v>
      </c>
    </row>
    <row r="48" spans="1:159" s="113" customFormat="1" x14ac:dyDescent="0.3">
      <c r="A48" s="200" t="s">
        <v>36</v>
      </c>
      <c r="B48" s="104"/>
      <c r="C48" s="104"/>
      <c r="D48" s="104"/>
      <c r="E48" s="104"/>
      <c r="F48" s="104"/>
      <c r="G48" s="104"/>
      <c r="H48" s="103">
        <v>186</v>
      </c>
      <c r="I48" s="104">
        <v>23</v>
      </c>
      <c r="J48" s="105">
        <v>633</v>
      </c>
      <c r="K48" s="103">
        <v>400</v>
      </c>
      <c r="L48" s="104">
        <v>52</v>
      </c>
      <c r="M48" s="104">
        <v>17</v>
      </c>
      <c r="N48" s="105">
        <v>463</v>
      </c>
      <c r="O48" s="104">
        <v>571</v>
      </c>
      <c r="P48" s="104">
        <v>33</v>
      </c>
      <c r="Q48" s="104">
        <v>0</v>
      </c>
      <c r="R48" s="104">
        <v>122</v>
      </c>
      <c r="S48" s="200">
        <v>2500</v>
      </c>
      <c r="T48" s="104">
        <v>4</v>
      </c>
      <c r="U48" s="104">
        <v>288</v>
      </c>
      <c r="V48" s="104">
        <v>98</v>
      </c>
      <c r="W48" s="104">
        <v>0</v>
      </c>
      <c r="X48" s="112" t="s">
        <v>218</v>
      </c>
      <c r="Y48" s="110">
        <v>33.68</v>
      </c>
      <c r="Z48" s="110">
        <v>29.04</v>
      </c>
      <c r="AA48" s="110">
        <v>37.28</v>
      </c>
      <c r="AB48" s="103">
        <v>20</v>
      </c>
      <c r="AC48" s="104">
        <v>0</v>
      </c>
      <c r="AD48" s="104">
        <v>0</v>
      </c>
      <c r="AE48" s="104">
        <v>6</v>
      </c>
      <c r="AF48" s="105">
        <v>0</v>
      </c>
      <c r="AG48" s="103">
        <v>4</v>
      </c>
      <c r="AH48" s="104">
        <v>0</v>
      </c>
      <c r="AI48" s="104">
        <v>0</v>
      </c>
      <c r="AJ48" s="104">
        <v>0</v>
      </c>
      <c r="AK48" s="105">
        <v>0</v>
      </c>
      <c r="AL48" s="104">
        <v>0</v>
      </c>
      <c r="AM48" s="104">
        <v>0</v>
      </c>
      <c r="AN48" s="104">
        <v>0</v>
      </c>
      <c r="AO48" s="104">
        <v>0</v>
      </c>
      <c r="AP48" s="103">
        <v>0</v>
      </c>
      <c r="AQ48" s="104">
        <v>0</v>
      </c>
      <c r="AR48" s="104">
        <v>0</v>
      </c>
      <c r="AS48" s="105">
        <v>0</v>
      </c>
      <c r="AT48" s="104">
        <v>0</v>
      </c>
      <c r="AU48" s="104">
        <v>0</v>
      </c>
      <c r="AV48" s="104">
        <v>0</v>
      </c>
      <c r="AW48" s="104">
        <v>0</v>
      </c>
      <c r="AX48" s="103">
        <v>0</v>
      </c>
      <c r="AY48" s="104">
        <v>0</v>
      </c>
      <c r="AZ48" s="104">
        <v>0</v>
      </c>
      <c r="BA48" s="105">
        <v>0</v>
      </c>
      <c r="BB48" s="104">
        <v>0</v>
      </c>
      <c r="BC48" s="104">
        <v>0</v>
      </c>
      <c r="BD48" s="104">
        <v>0</v>
      </c>
      <c r="BE48" s="104">
        <v>0</v>
      </c>
      <c r="BF48" s="103">
        <v>0</v>
      </c>
      <c r="BG48" s="104">
        <v>0</v>
      </c>
      <c r="BH48" s="104">
        <v>0</v>
      </c>
      <c r="BI48" s="105">
        <v>0</v>
      </c>
      <c r="BJ48" s="104">
        <v>0</v>
      </c>
      <c r="BK48" s="104">
        <v>0</v>
      </c>
      <c r="BL48" s="104">
        <v>0</v>
      </c>
      <c r="BM48" s="104">
        <v>0</v>
      </c>
      <c r="BN48" s="103">
        <v>0</v>
      </c>
      <c r="BO48" s="104">
        <v>0</v>
      </c>
      <c r="BP48" s="104">
        <v>0</v>
      </c>
      <c r="BQ48" s="105">
        <v>0</v>
      </c>
      <c r="BR48" s="104">
        <v>0</v>
      </c>
      <c r="BS48" s="104">
        <v>0</v>
      </c>
      <c r="BT48" s="104">
        <v>0</v>
      </c>
      <c r="BU48" s="104">
        <v>0</v>
      </c>
      <c r="BV48" s="103">
        <v>0</v>
      </c>
      <c r="BW48" s="104">
        <v>0</v>
      </c>
      <c r="BX48" s="104">
        <v>0</v>
      </c>
      <c r="BY48" s="105">
        <v>0</v>
      </c>
      <c r="BZ48" s="104">
        <v>31</v>
      </c>
      <c r="CA48" s="104">
        <v>79</v>
      </c>
      <c r="CB48" s="104">
        <v>0</v>
      </c>
      <c r="CC48" s="104">
        <v>0</v>
      </c>
      <c r="CD48" s="103">
        <v>0</v>
      </c>
      <c r="CE48" s="104">
        <v>0</v>
      </c>
      <c r="CF48" s="104">
        <v>0</v>
      </c>
      <c r="CG48" s="105">
        <v>0</v>
      </c>
      <c r="CH48" s="104">
        <v>45</v>
      </c>
      <c r="CI48" s="104">
        <v>0</v>
      </c>
      <c r="CJ48" s="104">
        <v>0</v>
      </c>
      <c r="CK48" s="104">
        <v>0</v>
      </c>
      <c r="CL48" s="103">
        <v>0</v>
      </c>
      <c r="CM48" s="104">
        <v>0</v>
      </c>
      <c r="CN48" s="104">
        <v>0</v>
      </c>
      <c r="CO48" s="105">
        <v>0</v>
      </c>
      <c r="CP48" s="104">
        <v>14</v>
      </c>
      <c r="CQ48" s="104">
        <v>12</v>
      </c>
      <c r="CR48" s="104">
        <v>0</v>
      </c>
      <c r="CS48" s="104">
        <v>0</v>
      </c>
      <c r="CT48" s="103">
        <v>0</v>
      </c>
      <c r="CU48" s="104">
        <v>0</v>
      </c>
      <c r="CV48" s="104">
        <v>0</v>
      </c>
      <c r="CW48" s="105">
        <v>0</v>
      </c>
      <c r="CX48" s="104">
        <v>67</v>
      </c>
      <c r="CY48" s="104">
        <v>0</v>
      </c>
      <c r="CZ48" s="104">
        <v>0</v>
      </c>
      <c r="DA48" s="104">
        <v>0</v>
      </c>
      <c r="DB48" s="103">
        <v>0</v>
      </c>
      <c r="DC48" s="104">
        <v>0</v>
      </c>
      <c r="DD48" s="104">
        <v>0</v>
      </c>
      <c r="DE48" s="105">
        <v>0</v>
      </c>
      <c r="DF48" s="104">
        <v>0</v>
      </c>
      <c r="DG48" s="104">
        <v>0</v>
      </c>
      <c r="DH48" s="104">
        <v>0</v>
      </c>
      <c r="DI48" s="104">
        <v>12</v>
      </c>
      <c r="DJ48" s="103">
        <v>6</v>
      </c>
      <c r="DK48" s="104">
        <v>0</v>
      </c>
      <c r="DL48" s="104">
        <v>0</v>
      </c>
      <c r="DM48" s="105">
        <v>0</v>
      </c>
      <c r="DN48" s="104">
        <v>0</v>
      </c>
      <c r="DO48" s="104">
        <v>4</v>
      </c>
      <c r="DP48" s="104">
        <v>0</v>
      </c>
      <c r="DQ48" s="104">
        <v>0</v>
      </c>
      <c r="DR48" s="103">
        <v>0</v>
      </c>
      <c r="DS48" s="104">
        <v>0</v>
      </c>
      <c r="DT48" s="104">
        <v>0</v>
      </c>
      <c r="DU48" s="105">
        <v>0</v>
      </c>
      <c r="DV48" s="104">
        <v>100</v>
      </c>
      <c r="DW48" s="104">
        <v>0</v>
      </c>
      <c r="DX48" s="104">
        <v>0</v>
      </c>
      <c r="DY48" s="104">
        <v>0</v>
      </c>
      <c r="DZ48" s="103">
        <v>0</v>
      </c>
      <c r="EA48" s="104">
        <v>0</v>
      </c>
      <c r="EB48" s="104">
        <v>0</v>
      </c>
      <c r="EC48" s="105">
        <v>0</v>
      </c>
      <c r="ED48" s="104">
        <v>0</v>
      </c>
      <c r="EE48" s="104">
        <v>0</v>
      </c>
      <c r="EF48" s="104">
        <v>0</v>
      </c>
      <c r="EG48" s="104">
        <v>0</v>
      </c>
      <c r="EH48" s="103"/>
      <c r="EI48" s="104"/>
      <c r="EJ48" s="104"/>
      <c r="EK48" s="104"/>
      <c r="EL48" s="104"/>
      <c r="EM48" s="112" t="s">
        <v>218</v>
      </c>
      <c r="EN48" s="110">
        <v>71.75</v>
      </c>
      <c r="EO48" s="110">
        <v>23.75</v>
      </c>
      <c r="EP48" s="110">
        <v>0</v>
      </c>
      <c r="EQ48" s="110">
        <v>4.5</v>
      </c>
      <c r="ER48" s="112" t="s">
        <v>218</v>
      </c>
      <c r="ES48" s="110">
        <v>20.942889034643354</v>
      </c>
      <c r="ET48" s="110">
        <v>4.7714018597129577</v>
      </c>
      <c r="EU48" s="111">
        <v>74.28570910564369</v>
      </c>
      <c r="EV48" s="104"/>
      <c r="EW48" s="103"/>
      <c r="EX48" s="104"/>
      <c r="EY48" s="104"/>
      <c r="EZ48" s="112" t="s">
        <v>218</v>
      </c>
      <c r="FA48" s="110">
        <v>7.5</v>
      </c>
      <c r="FB48" s="110">
        <v>87</v>
      </c>
      <c r="FC48" s="111">
        <v>5.5</v>
      </c>
    </row>
    <row r="49" spans="1:159" x14ac:dyDescent="0.3">
      <c r="A49" s="148" t="s">
        <v>38</v>
      </c>
      <c r="B49" s="18"/>
      <c r="C49" s="18"/>
      <c r="D49" s="18"/>
      <c r="E49" s="18"/>
      <c r="F49" s="18"/>
      <c r="G49" s="18"/>
      <c r="H49" s="115">
        <v>7.44</v>
      </c>
      <c r="I49" s="116">
        <v>0.92</v>
      </c>
      <c r="J49" s="117">
        <v>25.32</v>
      </c>
      <c r="K49" s="115">
        <v>16</v>
      </c>
      <c r="L49" s="116">
        <v>2.08</v>
      </c>
      <c r="M49" s="116">
        <v>0.68</v>
      </c>
      <c r="N49" s="117">
        <v>18.52</v>
      </c>
      <c r="O49" s="116">
        <v>22.84</v>
      </c>
      <c r="P49" s="116">
        <v>1.32</v>
      </c>
      <c r="Q49" s="116">
        <v>0</v>
      </c>
      <c r="R49" s="116">
        <v>4.88</v>
      </c>
      <c r="S49" s="195">
        <v>100</v>
      </c>
      <c r="T49" s="22">
        <v>0.13840830449826991</v>
      </c>
      <c r="U49" s="22">
        <v>9.9653979238754324</v>
      </c>
      <c r="V49" s="22">
        <v>3.3910034602076125</v>
      </c>
      <c r="W49" s="22">
        <v>0</v>
      </c>
      <c r="X49" s="120" t="s">
        <v>220</v>
      </c>
      <c r="Y49" s="81">
        <v>66.2</v>
      </c>
      <c r="Z49" s="81">
        <v>63.4</v>
      </c>
      <c r="AA49" s="81">
        <v>88</v>
      </c>
      <c r="AB49" s="114">
        <v>5</v>
      </c>
      <c r="AC49" s="22">
        <v>0</v>
      </c>
      <c r="AD49" s="22">
        <v>0</v>
      </c>
      <c r="AE49" s="22">
        <v>1.5</v>
      </c>
      <c r="AF49" s="119">
        <v>0</v>
      </c>
      <c r="AG49" s="114">
        <v>1</v>
      </c>
      <c r="AH49" s="22">
        <v>0</v>
      </c>
      <c r="AI49" s="22">
        <v>0</v>
      </c>
      <c r="AJ49" s="22">
        <v>0</v>
      </c>
      <c r="AK49" s="119">
        <v>0</v>
      </c>
      <c r="AL49" s="22">
        <v>0</v>
      </c>
      <c r="AM49" s="22">
        <v>0</v>
      </c>
      <c r="AN49" s="22">
        <v>0</v>
      </c>
      <c r="AO49" s="22">
        <v>0</v>
      </c>
      <c r="AP49" s="114">
        <v>0</v>
      </c>
      <c r="AQ49" s="22">
        <v>0</v>
      </c>
      <c r="AR49" s="22">
        <v>0</v>
      </c>
      <c r="AS49" s="119">
        <v>0</v>
      </c>
      <c r="AT49" s="22">
        <v>0</v>
      </c>
      <c r="AU49" s="22">
        <v>0</v>
      </c>
      <c r="AV49" s="22">
        <v>0</v>
      </c>
      <c r="AW49" s="22">
        <v>0</v>
      </c>
      <c r="AX49" s="114">
        <v>0</v>
      </c>
      <c r="AY49" s="22">
        <v>0</v>
      </c>
      <c r="AZ49" s="22">
        <v>0</v>
      </c>
      <c r="BA49" s="119">
        <v>0</v>
      </c>
      <c r="BB49" s="22">
        <v>0</v>
      </c>
      <c r="BC49" s="22">
        <v>0</v>
      </c>
      <c r="BD49" s="22">
        <v>0</v>
      </c>
      <c r="BE49" s="22">
        <v>0</v>
      </c>
      <c r="BF49" s="114">
        <v>0</v>
      </c>
      <c r="BG49" s="22">
        <v>0</v>
      </c>
      <c r="BH49" s="22">
        <v>0</v>
      </c>
      <c r="BI49" s="119">
        <v>0</v>
      </c>
      <c r="BJ49" s="22">
        <v>0</v>
      </c>
      <c r="BK49" s="22">
        <v>0</v>
      </c>
      <c r="BL49" s="22">
        <v>0</v>
      </c>
      <c r="BM49" s="22">
        <v>0</v>
      </c>
      <c r="BN49" s="114">
        <v>0</v>
      </c>
      <c r="BO49" s="22">
        <v>0</v>
      </c>
      <c r="BP49" s="22">
        <v>0</v>
      </c>
      <c r="BQ49" s="119">
        <v>0</v>
      </c>
      <c r="BR49" s="22">
        <v>0</v>
      </c>
      <c r="BS49" s="22">
        <v>0</v>
      </c>
      <c r="BT49" s="22">
        <v>0</v>
      </c>
      <c r="BU49" s="22">
        <v>0</v>
      </c>
      <c r="BV49" s="114">
        <v>0</v>
      </c>
      <c r="BW49" s="22">
        <v>0</v>
      </c>
      <c r="BX49" s="22">
        <v>0</v>
      </c>
      <c r="BY49" s="119">
        <v>0</v>
      </c>
      <c r="BZ49" s="22">
        <v>7.75</v>
      </c>
      <c r="CA49" s="22">
        <v>19.75</v>
      </c>
      <c r="CB49" s="22">
        <v>0</v>
      </c>
      <c r="CC49" s="22">
        <v>0</v>
      </c>
      <c r="CD49" s="114">
        <v>0</v>
      </c>
      <c r="CE49" s="22">
        <v>0</v>
      </c>
      <c r="CF49" s="22">
        <v>0</v>
      </c>
      <c r="CG49" s="119">
        <v>0</v>
      </c>
      <c r="CH49" s="22">
        <v>11.25</v>
      </c>
      <c r="CI49" s="22">
        <v>0</v>
      </c>
      <c r="CJ49" s="22">
        <v>0</v>
      </c>
      <c r="CK49" s="22">
        <v>0</v>
      </c>
      <c r="CL49" s="114">
        <v>0</v>
      </c>
      <c r="CM49" s="22">
        <v>0</v>
      </c>
      <c r="CN49" s="22">
        <v>0</v>
      </c>
      <c r="CO49" s="119">
        <v>0</v>
      </c>
      <c r="CP49" s="22">
        <v>3.5</v>
      </c>
      <c r="CQ49" s="22">
        <v>3</v>
      </c>
      <c r="CR49" s="22">
        <v>0</v>
      </c>
      <c r="CS49" s="22">
        <v>0</v>
      </c>
      <c r="CT49" s="114">
        <v>0</v>
      </c>
      <c r="CU49" s="22">
        <v>0</v>
      </c>
      <c r="CV49" s="22">
        <v>0</v>
      </c>
      <c r="CW49" s="119">
        <v>0</v>
      </c>
      <c r="CX49" s="22">
        <v>16.75</v>
      </c>
      <c r="CY49" s="22">
        <v>0</v>
      </c>
      <c r="CZ49" s="22">
        <v>0</v>
      </c>
      <c r="DA49" s="22">
        <v>0</v>
      </c>
      <c r="DB49" s="114">
        <v>0</v>
      </c>
      <c r="DC49" s="22">
        <v>0</v>
      </c>
      <c r="DD49" s="22">
        <v>0</v>
      </c>
      <c r="DE49" s="119">
        <v>0</v>
      </c>
      <c r="DF49" s="22">
        <v>0</v>
      </c>
      <c r="DG49" s="22">
        <v>0</v>
      </c>
      <c r="DH49" s="22">
        <v>0</v>
      </c>
      <c r="DI49" s="22">
        <v>3</v>
      </c>
      <c r="DJ49" s="114">
        <v>1.5</v>
      </c>
      <c r="DK49" s="22">
        <v>0</v>
      </c>
      <c r="DL49" s="22">
        <v>0</v>
      </c>
      <c r="DM49" s="119">
        <v>0</v>
      </c>
      <c r="DN49" s="22">
        <v>0</v>
      </c>
      <c r="DO49" s="22">
        <v>1</v>
      </c>
      <c r="DP49" s="22">
        <v>0</v>
      </c>
      <c r="DQ49" s="22">
        <v>0</v>
      </c>
      <c r="DR49" s="114">
        <v>0</v>
      </c>
      <c r="DS49" s="22">
        <v>0</v>
      </c>
      <c r="DT49" s="22">
        <v>0</v>
      </c>
      <c r="DU49" s="119">
        <v>0</v>
      </c>
      <c r="DV49" s="22">
        <v>25</v>
      </c>
      <c r="DW49" s="22">
        <v>0</v>
      </c>
      <c r="DX49" s="22">
        <v>0</v>
      </c>
      <c r="DY49" s="22">
        <v>0</v>
      </c>
      <c r="DZ49" s="114">
        <v>0</v>
      </c>
      <c r="EA49" s="22">
        <v>0</v>
      </c>
      <c r="EB49" s="22">
        <v>0</v>
      </c>
      <c r="EC49" s="119">
        <v>0</v>
      </c>
      <c r="ED49" s="22">
        <v>0</v>
      </c>
      <c r="EE49" s="22">
        <v>0</v>
      </c>
      <c r="EF49" s="22">
        <v>0</v>
      </c>
      <c r="EG49" s="22">
        <v>0</v>
      </c>
      <c r="EH49" s="19"/>
      <c r="EI49" s="18"/>
      <c r="EJ49" s="18"/>
      <c r="EK49" s="18"/>
      <c r="EL49" s="18"/>
      <c r="EM49" s="120" t="s">
        <v>221</v>
      </c>
      <c r="EN49" s="81">
        <v>71.75</v>
      </c>
      <c r="EO49" s="81">
        <v>23.75</v>
      </c>
      <c r="EP49" s="81">
        <v>0</v>
      </c>
      <c r="EQ49" s="81">
        <v>4.5</v>
      </c>
      <c r="ER49" s="120" t="s">
        <v>221</v>
      </c>
      <c r="ES49" s="81">
        <v>41.25</v>
      </c>
      <c r="ET49" s="81">
        <v>14.43298969072165</v>
      </c>
      <c r="EU49" s="82">
        <v>98.333333333333329</v>
      </c>
      <c r="EV49" s="18"/>
      <c r="EW49" s="19"/>
      <c r="EX49" s="18"/>
      <c r="EY49" s="18"/>
      <c r="EZ49" s="120" t="s">
        <v>221</v>
      </c>
      <c r="FA49" s="81">
        <v>7.5</v>
      </c>
      <c r="FB49" s="81">
        <v>87</v>
      </c>
      <c r="FC49" s="82">
        <v>5.5</v>
      </c>
    </row>
    <row r="50" spans="1:159" x14ac:dyDescent="0.3">
      <c r="A50" s="148"/>
      <c r="B50" s="18"/>
      <c r="C50" s="18"/>
      <c r="D50" s="18"/>
      <c r="E50" s="18"/>
      <c r="F50" s="18"/>
      <c r="G50" s="18"/>
      <c r="H50" s="19"/>
      <c r="I50" s="18"/>
      <c r="J50" s="20"/>
      <c r="K50" s="19"/>
      <c r="L50" s="18"/>
      <c r="M50" s="18"/>
      <c r="N50" s="20"/>
      <c r="O50" s="18"/>
      <c r="P50" s="18"/>
      <c r="Q50" s="18"/>
      <c r="R50" s="18"/>
      <c r="S50" s="148"/>
      <c r="T50" s="18" t="s">
        <v>146</v>
      </c>
      <c r="U50" s="18" t="s">
        <v>146</v>
      </c>
      <c r="V50" s="18" t="s">
        <v>146</v>
      </c>
      <c r="W50" s="18" t="s">
        <v>146</v>
      </c>
      <c r="X50" s="126" t="s">
        <v>185</v>
      </c>
      <c r="Y50" s="81">
        <v>6.8</v>
      </c>
      <c r="Z50" s="81">
        <v>0</v>
      </c>
      <c r="AA50" s="81">
        <v>0</v>
      </c>
      <c r="AB50" s="114" t="s">
        <v>344</v>
      </c>
      <c r="AC50" s="18"/>
      <c r="AD50" s="18"/>
      <c r="AE50" s="18"/>
      <c r="AF50" s="119">
        <v>6.5</v>
      </c>
      <c r="AG50" s="114" t="s">
        <v>344</v>
      </c>
      <c r="AH50" s="18"/>
      <c r="AI50" s="18"/>
      <c r="AJ50" s="18"/>
      <c r="AK50" s="119">
        <v>1</v>
      </c>
      <c r="AL50" s="18"/>
      <c r="AM50" s="18"/>
      <c r="AN50" s="18"/>
      <c r="AO50" s="22">
        <v>0</v>
      </c>
      <c r="AP50" s="19"/>
      <c r="AQ50" s="18"/>
      <c r="AR50" s="18"/>
      <c r="AS50" s="119">
        <v>0</v>
      </c>
      <c r="AT50" s="18"/>
      <c r="AU50" s="18"/>
      <c r="AV50" s="18"/>
      <c r="AW50" s="22">
        <v>0</v>
      </c>
      <c r="AX50" s="19"/>
      <c r="AY50" s="18"/>
      <c r="AZ50" s="18"/>
      <c r="BA50" s="119">
        <v>0</v>
      </c>
      <c r="BB50" s="18"/>
      <c r="BC50" s="18"/>
      <c r="BD50" s="18"/>
      <c r="BE50" s="22">
        <v>0</v>
      </c>
      <c r="BF50" s="19"/>
      <c r="BG50" s="18"/>
      <c r="BH50" s="18"/>
      <c r="BI50" s="119">
        <v>0</v>
      </c>
      <c r="BJ50" s="18"/>
      <c r="BK50" s="18"/>
      <c r="BL50" s="18"/>
      <c r="BM50" s="22">
        <v>0</v>
      </c>
      <c r="BN50" s="19"/>
      <c r="BO50" s="18"/>
      <c r="BP50" s="18"/>
      <c r="BQ50" s="119">
        <v>0</v>
      </c>
      <c r="BR50" s="18"/>
      <c r="BS50" s="18"/>
      <c r="BT50" s="18"/>
      <c r="BU50" s="22">
        <v>0</v>
      </c>
      <c r="BV50" s="19"/>
      <c r="BW50" s="18"/>
      <c r="BX50" s="18"/>
      <c r="BY50" s="119">
        <v>0</v>
      </c>
      <c r="BZ50" s="18"/>
      <c r="CA50" s="18"/>
      <c r="CB50" s="18"/>
      <c r="CC50" s="22">
        <v>27.5</v>
      </c>
      <c r="CD50" s="19"/>
      <c r="CE50" s="18"/>
      <c r="CF50" s="18"/>
      <c r="CG50" s="119">
        <v>0</v>
      </c>
      <c r="CH50" s="18"/>
      <c r="CI50" s="18"/>
      <c r="CJ50" s="18"/>
      <c r="CK50" s="22">
        <v>11.25</v>
      </c>
      <c r="CL50" s="19"/>
      <c r="CM50" s="18"/>
      <c r="CN50" s="18"/>
      <c r="CO50" s="119">
        <v>0</v>
      </c>
      <c r="CP50" s="18"/>
      <c r="CQ50" s="18"/>
      <c r="CR50" s="18"/>
      <c r="CS50" s="22">
        <v>6.5</v>
      </c>
      <c r="CT50" s="19"/>
      <c r="CU50" s="18"/>
      <c r="CV50" s="18"/>
      <c r="CW50" s="119">
        <v>0</v>
      </c>
      <c r="CX50" s="18"/>
      <c r="CY50" s="18"/>
      <c r="CZ50" s="18"/>
      <c r="DA50" s="22">
        <v>16.75</v>
      </c>
      <c r="DB50" s="19"/>
      <c r="DC50" s="18"/>
      <c r="DD50" s="18"/>
      <c r="DE50" s="119">
        <v>0</v>
      </c>
      <c r="DF50" s="18"/>
      <c r="DG50" s="18"/>
      <c r="DH50" s="18"/>
      <c r="DI50" s="22">
        <v>3</v>
      </c>
      <c r="DJ50" s="19"/>
      <c r="DK50" s="18"/>
      <c r="DL50" s="18"/>
      <c r="DM50" s="119">
        <v>1.5</v>
      </c>
      <c r="DN50" s="18"/>
      <c r="DO50" s="18"/>
      <c r="DP50" s="18"/>
      <c r="DQ50" s="22">
        <v>1</v>
      </c>
      <c r="DR50" s="19"/>
      <c r="DS50" s="18"/>
      <c r="DT50" s="18"/>
      <c r="DU50" s="119">
        <v>0</v>
      </c>
      <c r="DV50" s="18"/>
      <c r="DW50" s="18"/>
      <c r="DX50" s="18"/>
      <c r="DY50" s="22">
        <v>25</v>
      </c>
      <c r="DZ50" s="19"/>
      <c r="EA50" s="18"/>
      <c r="EB50" s="18"/>
      <c r="EC50" s="119">
        <v>0</v>
      </c>
      <c r="ED50" s="18"/>
      <c r="EE50" s="18"/>
      <c r="EF50" s="18"/>
      <c r="EG50" s="22">
        <v>0</v>
      </c>
      <c r="EH50" s="19"/>
      <c r="EI50" s="18"/>
      <c r="EJ50" s="18"/>
      <c r="EK50" s="18"/>
      <c r="EL50" s="18"/>
      <c r="EM50" s="120" t="s">
        <v>222</v>
      </c>
      <c r="EN50" s="81">
        <v>0</v>
      </c>
      <c r="EO50" s="81">
        <v>0</v>
      </c>
      <c r="EP50" s="81">
        <v>0</v>
      </c>
      <c r="EQ50" s="81">
        <v>0</v>
      </c>
      <c r="ER50" s="120" t="s">
        <v>222</v>
      </c>
      <c r="ES50" s="81">
        <v>0</v>
      </c>
      <c r="ET50" s="81">
        <v>0</v>
      </c>
      <c r="EU50" s="82">
        <v>52.941176470588232</v>
      </c>
      <c r="EV50" s="18"/>
      <c r="EW50" s="19"/>
      <c r="EX50" s="18"/>
      <c r="EY50" s="18"/>
      <c r="EZ50" s="120" t="s">
        <v>222</v>
      </c>
      <c r="FA50" s="121">
        <v>0</v>
      </c>
      <c r="FB50" s="121">
        <v>0</v>
      </c>
      <c r="FC50" s="203">
        <v>0</v>
      </c>
    </row>
    <row r="51" spans="1:159" x14ac:dyDescent="0.3">
      <c r="A51" s="151"/>
      <c r="B51" s="72"/>
      <c r="C51" s="72"/>
      <c r="D51" s="72"/>
      <c r="E51" s="72"/>
      <c r="F51" s="72"/>
      <c r="G51" s="72"/>
      <c r="H51" s="71"/>
      <c r="I51" s="72"/>
      <c r="J51" s="102"/>
      <c r="K51" s="71"/>
      <c r="L51" s="72"/>
      <c r="M51" s="72"/>
      <c r="N51" s="102"/>
      <c r="O51" s="72"/>
      <c r="P51" s="72"/>
      <c r="Q51" s="72"/>
      <c r="R51" s="72"/>
      <c r="S51" s="151"/>
      <c r="T51" s="72" t="s">
        <v>5</v>
      </c>
      <c r="U51" s="72"/>
      <c r="V51" s="122">
        <v>86.505190311418687</v>
      </c>
      <c r="W51" s="72" t="s">
        <v>33</v>
      </c>
      <c r="X51" s="102">
        <v>2890</v>
      </c>
      <c r="Y51" s="80"/>
      <c r="Z51" s="80"/>
      <c r="AA51" s="80"/>
      <c r="AB51" s="71"/>
      <c r="AC51" s="72"/>
      <c r="AD51" s="72"/>
      <c r="AE51" s="72"/>
      <c r="AF51" s="102"/>
      <c r="AG51" s="71"/>
      <c r="AH51" s="72"/>
      <c r="AI51" s="72"/>
      <c r="AJ51" s="72"/>
      <c r="AK51" s="102"/>
      <c r="AL51" s="72"/>
      <c r="AM51" s="72"/>
      <c r="AN51" s="72"/>
      <c r="AO51" s="72"/>
      <c r="AP51" s="71"/>
      <c r="AQ51" s="72"/>
      <c r="AR51" s="72"/>
      <c r="AS51" s="102"/>
      <c r="AT51" s="72"/>
      <c r="AU51" s="72"/>
      <c r="AV51" s="72"/>
      <c r="AW51" s="72"/>
      <c r="AX51" s="71"/>
      <c r="AY51" s="72"/>
      <c r="AZ51" s="72"/>
      <c r="BA51" s="102"/>
      <c r="BB51" s="72"/>
      <c r="BC51" s="72"/>
      <c r="BD51" s="72"/>
      <c r="BE51" s="72"/>
      <c r="BF51" s="71"/>
      <c r="BG51" s="72"/>
      <c r="BH51" s="72"/>
      <c r="BI51" s="102"/>
      <c r="BJ51" s="72"/>
      <c r="BK51" s="72"/>
      <c r="BL51" s="72"/>
      <c r="BM51" s="72"/>
      <c r="BN51" s="71"/>
      <c r="BO51" s="72"/>
      <c r="BP51" s="72"/>
      <c r="BQ51" s="102"/>
      <c r="BR51" s="72"/>
      <c r="BS51" s="72"/>
      <c r="BT51" s="72"/>
      <c r="BU51" s="72"/>
      <c r="BV51" s="71"/>
      <c r="BW51" s="72"/>
      <c r="BX51" s="72"/>
      <c r="BY51" s="102"/>
      <c r="BZ51" s="72"/>
      <c r="CA51" s="72"/>
      <c r="CB51" s="72"/>
      <c r="CC51" s="72"/>
      <c r="CD51" s="71"/>
      <c r="CE51" s="72"/>
      <c r="CF51" s="72"/>
      <c r="CG51" s="102"/>
      <c r="CH51" s="72"/>
      <c r="CI51" s="72"/>
      <c r="CJ51" s="72"/>
      <c r="CK51" s="72"/>
      <c r="CL51" s="71"/>
      <c r="CM51" s="72"/>
      <c r="CN51" s="72"/>
      <c r="CO51" s="102"/>
      <c r="CP51" s="72"/>
      <c r="CQ51" s="72"/>
      <c r="CR51" s="72"/>
      <c r="CS51" s="72"/>
      <c r="CT51" s="71"/>
      <c r="CU51" s="72"/>
      <c r="CV51" s="72"/>
      <c r="CW51" s="102"/>
      <c r="CX51" s="72"/>
      <c r="CY51" s="72"/>
      <c r="CZ51" s="72"/>
      <c r="DA51" s="72"/>
      <c r="DB51" s="71"/>
      <c r="DC51" s="72"/>
      <c r="DD51" s="72"/>
      <c r="DE51" s="102"/>
      <c r="DF51" s="72"/>
      <c r="DG51" s="72"/>
      <c r="DH51" s="72"/>
      <c r="DI51" s="72"/>
      <c r="DJ51" s="71"/>
      <c r="DK51" s="72"/>
      <c r="DL51" s="72"/>
      <c r="DM51" s="102"/>
      <c r="DN51" s="72"/>
      <c r="DO51" s="72"/>
      <c r="DP51" s="72"/>
      <c r="DQ51" s="72"/>
      <c r="DR51" s="71"/>
      <c r="DS51" s="72"/>
      <c r="DT51" s="72"/>
      <c r="DU51" s="102"/>
      <c r="DV51" s="72"/>
      <c r="DW51" s="72"/>
      <c r="DX51" s="72"/>
      <c r="DY51" s="72"/>
      <c r="DZ51" s="71"/>
      <c r="EA51" s="72"/>
      <c r="EB51" s="72"/>
      <c r="EC51" s="102"/>
      <c r="ED51" s="72"/>
      <c r="EE51" s="72"/>
      <c r="EF51" s="72"/>
      <c r="EG51" s="72"/>
      <c r="EH51" s="71"/>
      <c r="EI51" s="72"/>
      <c r="EJ51" s="72"/>
      <c r="EK51" s="72"/>
      <c r="EL51" s="72"/>
      <c r="EM51" s="126" t="s">
        <v>162</v>
      </c>
      <c r="EN51" s="80" t="s">
        <v>257</v>
      </c>
      <c r="EO51" s="80" t="s">
        <v>257</v>
      </c>
      <c r="EP51" s="80" t="s">
        <v>257</v>
      </c>
      <c r="EQ51" s="80" t="s">
        <v>257</v>
      </c>
      <c r="ER51" s="126" t="s">
        <v>162</v>
      </c>
      <c r="ES51" s="80">
        <v>19.196700260841766</v>
      </c>
      <c r="ET51" s="80">
        <v>5.817544408521119</v>
      </c>
      <c r="EU51" s="88">
        <v>20.407707165989894</v>
      </c>
      <c r="EV51" s="72"/>
      <c r="EW51" s="71"/>
      <c r="EX51" s="72"/>
      <c r="EY51" s="72"/>
      <c r="EZ51" s="126" t="s">
        <v>162</v>
      </c>
      <c r="FA51" s="127" t="s">
        <v>257</v>
      </c>
      <c r="FB51" s="127" t="s">
        <v>257</v>
      </c>
      <c r="FC51" s="204" t="s">
        <v>257</v>
      </c>
    </row>
    <row r="53" spans="1:159" x14ac:dyDescent="0.3">
      <c r="A53" s="197" t="s">
        <v>253</v>
      </c>
      <c r="B53" s="58"/>
      <c r="C53" s="58"/>
      <c r="D53" s="58"/>
      <c r="E53" s="58"/>
      <c r="F53" s="58"/>
      <c r="G53" s="58"/>
      <c r="H53" s="57"/>
      <c r="I53" s="58"/>
      <c r="J53" s="59"/>
      <c r="K53" s="57"/>
      <c r="L53" s="58"/>
      <c r="M53" s="58"/>
      <c r="N53" s="59"/>
      <c r="O53" s="58"/>
      <c r="P53" s="58"/>
      <c r="Q53" s="58"/>
      <c r="R53" s="58"/>
      <c r="S53" s="146"/>
      <c r="T53" s="58"/>
      <c r="U53" s="58"/>
      <c r="V53" s="58"/>
      <c r="W53" s="58"/>
      <c r="X53" s="59"/>
      <c r="Y53" s="67"/>
      <c r="Z53" s="67"/>
      <c r="AA53" s="67"/>
      <c r="AB53" s="57"/>
      <c r="AC53" s="58"/>
      <c r="AD53" s="58"/>
      <c r="AE53" s="58"/>
      <c r="AF53" s="59"/>
      <c r="AG53" s="57"/>
      <c r="AH53" s="58"/>
      <c r="AI53" s="58"/>
      <c r="AJ53" s="58"/>
      <c r="AK53" s="59"/>
      <c r="AL53" s="58"/>
      <c r="AM53" s="58"/>
      <c r="AN53" s="58"/>
      <c r="AO53" s="58"/>
      <c r="AP53" s="57"/>
      <c r="AQ53" s="58"/>
      <c r="AR53" s="58"/>
      <c r="AS53" s="59"/>
      <c r="AT53" s="58"/>
      <c r="AU53" s="58"/>
      <c r="AV53" s="58"/>
      <c r="AW53" s="58"/>
      <c r="AX53" s="57"/>
      <c r="AY53" s="58"/>
      <c r="AZ53" s="58"/>
      <c r="BA53" s="59"/>
      <c r="BB53" s="58"/>
      <c r="BC53" s="58"/>
      <c r="BD53" s="58"/>
      <c r="BE53" s="58"/>
      <c r="BF53" s="57"/>
      <c r="BG53" s="58"/>
      <c r="BH53" s="58"/>
      <c r="BI53" s="59"/>
      <c r="BJ53" s="58"/>
      <c r="BK53" s="58"/>
      <c r="BL53" s="58"/>
      <c r="BM53" s="58"/>
      <c r="BN53" s="57"/>
      <c r="BO53" s="58"/>
      <c r="BP53" s="58"/>
      <c r="BQ53" s="59"/>
      <c r="BR53" s="58"/>
      <c r="BS53" s="58"/>
      <c r="BT53" s="58"/>
      <c r="BU53" s="58"/>
      <c r="BV53" s="57"/>
      <c r="BW53" s="58"/>
      <c r="BX53" s="58"/>
      <c r="BY53" s="59"/>
      <c r="BZ53" s="58"/>
      <c r="CA53" s="58"/>
      <c r="CB53" s="58"/>
      <c r="CC53" s="58"/>
      <c r="CD53" s="57"/>
      <c r="CE53" s="58"/>
      <c r="CF53" s="58"/>
      <c r="CG53" s="59"/>
      <c r="CH53" s="58"/>
      <c r="CI53" s="58"/>
      <c r="CJ53" s="58"/>
      <c r="CK53" s="58"/>
      <c r="CL53" s="57"/>
      <c r="CM53" s="58"/>
      <c r="CN53" s="58"/>
      <c r="CO53" s="59"/>
      <c r="CP53" s="58"/>
      <c r="CQ53" s="58"/>
      <c r="CR53" s="58"/>
      <c r="CS53" s="58"/>
      <c r="CT53" s="57"/>
      <c r="CU53" s="58"/>
      <c r="CV53" s="58"/>
      <c r="CW53" s="59"/>
      <c r="CX53" s="58"/>
      <c r="CY53" s="58"/>
      <c r="CZ53" s="58"/>
      <c r="DA53" s="58"/>
      <c r="DB53" s="57"/>
      <c r="DC53" s="58"/>
      <c r="DD53" s="58"/>
      <c r="DE53" s="59"/>
      <c r="DF53" s="58"/>
      <c r="DG53" s="58"/>
      <c r="DH53" s="58"/>
      <c r="DI53" s="58"/>
      <c r="DJ53" s="57"/>
      <c r="DK53" s="58"/>
      <c r="DL53" s="58"/>
      <c r="DM53" s="59"/>
      <c r="DN53" s="58"/>
      <c r="DO53" s="58"/>
      <c r="DP53" s="58"/>
      <c r="DQ53" s="58"/>
      <c r="DR53" s="57"/>
      <c r="DS53" s="58"/>
      <c r="DT53" s="58"/>
      <c r="DU53" s="59"/>
      <c r="DV53" s="58"/>
      <c r="DW53" s="58"/>
      <c r="DX53" s="58"/>
      <c r="DY53" s="58"/>
      <c r="DZ53" s="57"/>
      <c r="EA53" s="58"/>
      <c r="EB53" s="58"/>
      <c r="EC53" s="59"/>
      <c r="ED53" s="58"/>
      <c r="EE53" s="58"/>
      <c r="EF53" s="58"/>
      <c r="EG53" s="58"/>
      <c r="EH53" s="57"/>
      <c r="EI53" s="58"/>
      <c r="EJ53" s="58"/>
      <c r="EK53" s="58"/>
      <c r="EL53" s="58"/>
      <c r="EM53" s="59"/>
      <c r="EN53" s="182"/>
      <c r="EO53" s="180"/>
      <c r="EP53" s="180"/>
      <c r="EQ53" s="181"/>
      <c r="ER53" s="58"/>
      <c r="ES53" s="182"/>
      <c r="ET53" s="180"/>
      <c r="EU53" s="181"/>
      <c r="EV53" s="58"/>
      <c r="EW53" s="57"/>
      <c r="EX53" s="58"/>
      <c r="EY53" s="58"/>
      <c r="EZ53" s="59"/>
      <c r="FA53" s="180"/>
      <c r="FB53" s="180"/>
      <c r="FC53" s="181"/>
    </row>
    <row r="54" spans="1:159" x14ac:dyDescent="0.3">
      <c r="A54" s="148" t="s">
        <v>28</v>
      </c>
      <c r="B54" s="64">
        <v>-20</v>
      </c>
      <c r="C54" s="18" t="s">
        <v>255</v>
      </c>
      <c r="D54" s="18" t="s">
        <v>245</v>
      </c>
      <c r="E54" s="18"/>
      <c r="F54" s="18"/>
      <c r="G54" s="18"/>
      <c r="H54" s="19">
        <v>55</v>
      </c>
      <c r="I54" s="18">
        <v>6</v>
      </c>
      <c r="J54" s="20">
        <v>249</v>
      </c>
      <c r="K54" s="19">
        <v>0</v>
      </c>
      <c r="L54" s="18">
        <v>105</v>
      </c>
      <c r="M54" s="18">
        <v>0</v>
      </c>
      <c r="N54" s="20">
        <v>2</v>
      </c>
      <c r="O54" s="18">
        <v>50</v>
      </c>
      <c r="P54" s="18">
        <v>2</v>
      </c>
      <c r="Q54" s="18">
        <v>0</v>
      </c>
      <c r="R54" s="18">
        <v>31</v>
      </c>
      <c r="S54" s="148">
        <v>500</v>
      </c>
      <c r="T54" s="18">
        <v>0</v>
      </c>
      <c r="U54" s="18">
        <v>48</v>
      </c>
      <c r="V54" s="18">
        <v>0</v>
      </c>
      <c r="W54" s="18">
        <v>0</v>
      </c>
      <c r="X54" s="20">
        <v>548</v>
      </c>
      <c r="Y54" s="81">
        <v>62</v>
      </c>
      <c r="Z54" s="81">
        <v>16.600000000000001</v>
      </c>
      <c r="AA54" s="81">
        <v>21.4</v>
      </c>
      <c r="AB54" s="19">
        <v>0</v>
      </c>
      <c r="AC54" s="18">
        <v>0</v>
      </c>
      <c r="AD54" s="18">
        <v>0</v>
      </c>
      <c r="AE54" s="18">
        <v>0</v>
      </c>
      <c r="AF54" s="20">
        <v>0</v>
      </c>
      <c r="AG54" s="19">
        <v>0</v>
      </c>
      <c r="AH54" s="18">
        <v>0</v>
      </c>
      <c r="AI54" s="18">
        <v>0</v>
      </c>
      <c r="AJ54" s="18">
        <v>0</v>
      </c>
      <c r="AK54" s="20">
        <v>0</v>
      </c>
      <c r="AL54" s="18">
        <v>0</v>
      </c>
      <c r="AM54" s="18">
        <v>0</v>
      </c>
      <c r="AN54" s="18">
        <v>0</v>
      </c>
      <c r="AO54" s="18">
        <v>0</v>
      </c>
      <c r="AP54" s="19">
        <v>0</v>
      </c>
      <c r="AQ54" s="18">
        <v>0</v>
      </c>
      <c r="AR54" s="18">
        <v>0</v>
      </c>
      <c r="AS54" s="20">
        <v>0</v>
      </c>
      <c r="AT54" s="18">
        <v>0</v>
      </c>
      <c r="AU54" s="18">
        <v>0</v>
      </c>
      <c r="AV54" s="18">
        <v>0</v>
      </c>
      <c r="AW54" s="18">
        <v>0</v>
      </c>
      <c r="AX54" s="19">
        <v>0</v>
      </c>
      <c r="AY54" s="18">
        <v>0</v>
      </c>
      <c r="AZ54" s="18">
        <v>0</v>
      </c>
      <c r="BA54" s="20">
        <v>0</v>
      </c>
      <c r="BB54" s="18">
        <v>0</v>
      </c>
      <c r="BC54" s="18">
        <v>0</v>
      </c>
      <c r="BD54" s="18">
        <v>0</v>
      </c>
      <c r="BE54" s="18">
        <v>0</v>
      </c>
      <c r="BF54" s="19">
        <v>0</v>
      </c>
      <c r="BG54" s="18">
        <v>0</v>
      </c>
      <c r="BH54" s="18">
        <v>0</v>
      </c>
      <c r="BI54" s="20">
        <v>0</v>
      </c>
      <c r="BJ54" s="18">
        <v>0</v>
      </c>
      <c r="BK54" s="18">
        <v>0</v>
      </c>
      <c r="BL54" s="18">
        <v>0</v>
      </c>
      <c r="BM54" s="18">
        <v>0</v>
      </c>
      <c r="BN54" s="19">
        <v>0</v>
      </c>
      <c r="BO54" s="18">
        <v>0</v>
      </c>
      <c r="BP54" s="18">
        <v>0</v>
      </c>
      <c r="BQ54" s="20">
        <v>0</v>
      </c>
      <c r="BR54" s="18">
        <v>0</v>
      </c>
      <c r="BS54" s="18">
        <v>0</v>
      </c>
      <c r="BT54" s="18">
        <v>0</v>
      </c>
      <c r="BU54" s="18">
        <v>0</v>
      </c>
      <c r="BV54" s="19">
        <v>0</v>
      </c>
      <c r="BW54" s="18">
        <v>0</v>
      </c>
      <c r="BX54" s="18">
        <v>0</v>
      </c>
      <c r="BY54" s="20">
        <v>0</v>
      </c>
      <c r="BZ54" s="18">
        <v>0</v>
      </c>
      <c r="CA54" s="18">
        <v>0</v>
      </c>
      <c r="CB54" s="18">
        <v>0</v>
      </c>
      <c r="CC54" s="18">
        <v>0</v>
      </c>
      <c r="CD54" s="19">
        <v>0</v>
      </c>
      <c r="CE54" s="18">
        <v>0</v>
      </c>
      <c r="CF54" s="18">
        <v>0</v>
      </c>
      <c r="CG54" s="20">
        <v>0</v>
      </c>
      <c r="CH54" s="18">
        <v>0</v>
      </c>
      <c r="CI54" s="18">
        <v>0</v>
      </c>
      <c r="CJ54" s="18">
        <v>0</v>
      </c>
      <c r="CK54" s="18">
        <v>0</v>
      </c>
      <c r="CL54" s="19">
        <v>0</v>
      </c>
      <c r="CM54" s="18">
        <v>0</v>
      </c>
      <c r="CN54" s="18">
        <v>0</v>
      </c>
      <c r="CO54" s="20">
        <v>0</v>
      </c>
      <c r="CP54" s="18">
        <v>0</v>
      </c>
      <c r="CQ54" s="18">
        <v>0</v>
      </c>
      <c r="CR54" s="18">
        <v>0</v>
      </c>
      <c r="CS54" s="18">
        <v>0</v>
      </c>
      <c r="CT54" s="19">
        <v>0</v>
      </c>
      <c r="CU54" s="18">
        <v>0</v>
      </c>
      <c r="CV54" s="18">
        <v>0</v>
      </c>
      <c r="CW54" s="20">
        <v>0</v>
      </c>
      <c r="CX54" s="18">
        <v>0</v>
      </c>
      <c r="CY54" s="18">
        <v>0</v>
      </c>
      <c r="CZ54" s="18">
        <v>0</v>
      </c>
      <c r="DA54" s="18">
        <v>0</v>
      </c>
      <c r="DB54" s="19">
        <v>0</v>
      </c>
      <c r="DC54" s="18">
        <v>0</v>
      </c>
      <c r="DD54" s="18">
        <v>0</v>
      </c>
      <c r="DE54" s="20">
        <v>0</v>
      </c>
      <c r="DF54" s="18">
        <v>0</v>
      </c>
      <c r="DG54" s="18">
        <v>0</v>
      </c>
      <c r="DH54" s="18">
        <v>0</v>
      </c>
      <c r="DI54" s="18">
        <v>0</v>
      </c>
      <c r="DJ54" s="19">
        <v>0</v>
      </c>
      <c r="DK54" s="18">
        <v>0</v>
      </c>
      <c r="DL54" s="18">
        <v>0</v>
      </c>
      <c r="DM54" s="20">
        <v>0</v>
      </c>
      <c r="DN54" s="18">
        <v>0</v>
      </c>
      <c r="DO54" s="18">
        <v>0</v>
      </c>
      <c r="DP54" s="18">
        <v>0</v>
      </c>
      <c r="DQ54" s="18">
        <v>0</v>
      </c>
      <c r="DR54" s="19">
        <v>0</v>
      </c>
      <c r="DS54" s="18">
        <v>0</v>
      </c>
      <c r="DT54" s="18">
        <v>0</v>
      </c>
      <c r="DU54" s="20">
        <v>0</v>
      </c>
      <c r="DV54" s="18">
        <v>0</v>
      </c>
      <c r="DW54" s="18">
        <v>0</v>
      </c>
      <c r="DX54" s="18">
        <v>0</v>
      </c>
      <c r="DY54" s="18">
        <v>0</v>
      </c>
      <c r="DZ54" s="19">
        <v>0</v>
      </c>
      <c r="EA54" s="18">
        <v>0</v>
      </c>
      <c r="EB54" s="18">
        <v>0</v>
      </c>
      <c r="EC54" s="20">
        <v>0</v>
      </c>
      <c r="ED54" s="18">
        <v>0</v>
      </c>
      <c r="EE54" s="18">
        <v>0</v>
      </c>
      <c r="EF54" s="18">
        <v>0</v>
      </c>
      <c r="EG54" s="18">
        <v>0</v>
      </c>
      <c r="EH54" s="19">
        <v>0</v>
      </c>
      <c r="EI54" s="18">
        <v>0</v>
      </c>
      <c r="EJ54" s="18">
        <v>0</v>
      </c>
      <c r="EK54" s="18">
        <v>0</v>
      </c>
      <c r="EL54" s="18">
        <v>0</v>
      </c>
      <c r="EM54" s="20"/>
      <c r="EN54" s="101" t="s">
        <v>257</v>
      </c>
      <c r="EO54" s="81" t="s">
        <v>257</v>
      </c>
      <c r="EP54" s="81" t="s">
        <v>257</v>
      </c>
      <c r="EQ54" s="82" t="s">
        <v>257</v>
      </c>
      <c r="ER54" s="18">
        <v>0</v>
      </c>
      <c r="ES54" s="140">
        <v>17.741935483870968</v>
      </c>
      <c r="ET54" s="100">
        <v>1.935483870967742</v>
      </c>
      <c r="EU54" s="141">
        <v>80.322580645161295</v>
      </c>
      <c r="EV54" s="18" t="s">
        <v>28</v>
      </c>
      <c r="EW54" s="19">
        <v>0</v>
      </c>
      <c r="EX54" s="18">
        <v>0</v>
      </c>
      <c r="EY54" s="18">
        <v>0</v>
      </c>
      <c r="EZ54" s="20">
        <v>0</v>
      </c>
      <c r="FA54" s="81" t="s">
        <v>257</v>
      </c>
      <c r="FB54" s="81" t="s">
        <v>257</v>
      </c>
      <c r="FC54" s="82" t="s">
        <v>257</v>
      </c>
    </row>
    <row r="55" spans="1:159" x14ac:dyDescent="0.3">
      <c r="A55" s="148" t="s">
        <v>29</v>
      </c>
      <c r="B55" s="64" t="s">
        <v>205</v>
      </c>
      <c r="C55" s="18" t="s">
        <v>30</v>
      </c>
      <c r="D55" s="18" t="s">
        <v>245</v>
      </c>
      <c r="E55" s="18"/>
      <c r="F55" s="18"/>
      <c r="G55" s="18"/>
      <c r="H55" s="19">
        <v>50</v>
      </c>
      <c r="I55" s="18">
        <v>11</v>
      </c>
      <c r="J55" s="20">
        <v>228</v>
      </c>
      <c r="K55" s="19">
        <v>1</v>
      </c>
      <c r="L55" s="18">
        <v>0</v>
      </c>
      <c r="M55" s="18">
        <v>0</v>
      </c>
      <c r="N55" s="20">
        <v>28</v>
      </c>
      <c r="O55" s="18">
        <v>161</v>
      </c>
      <c r="P55" s="18">
        <v>11</v>
      </c>
      <c r="Q55" s="18">
        <v>0</v>
      </c>
      <c r="R55" s="18">
        <v>10</v>
      </c>
      <c r="S55" s="148">
        <v>500</v>
      </c>
      <c r="T55" s="18">
        <v>1</v>
      </c>
      <c r="U55" s="18">
        <v>29</v>
      </c>
      <c r="V55" s="18">
        <v>0</v>
      </c>
      <c r="W55" s="18">
        <v>0</v>
      </c>
      <c r="X55" s="20">
        <v>530</v>
      </c>
      <c r="Y55" s="81">
        <v>57.8</v>
      </c>
      <c r="Z55" s="81">
        <v>36.4</v>
      </c>
      <c r="AA55" s="81">
        <v>5.8</v>
      </c>
      <c r="AB55" s="19">
        <v>0</v>
      </c>
      <c r="AC55" s="18">
        <v>0</v>
      </c>
      <c r="AD55" s="18">
        <v>0</v>
      </c>
      <c r="AE55" s="18">
        <v>0</v>
      </c>
      <c r="AF55" s="20">
        <v>0</v>
      </c>
      <c r="AG55" s="19">
        <v>1</v>
      </c>
      <c r="AH55" s="18">
        <v>0</v>
      </c>
      <c r="AI55" s="18">
        <v>0</v>
      </c>
      <c r="AJ55" s="18">
        <v>0</v>
      </c>
      <c r="AK55" s="20">
        <v>0</v>
      </c>
      <c r="AL55" s="18">
        <v>0</v>
      </c>
      <c r="AM55" s="18">
        <v>0</v>
      </c>
      <c r="AN55" s="18">
        <v>0</v>
      </c>
      <c r="AO55" s="18">
        <v>0</v>
      </c>
      <c r="AP55" s="19">
        <v>0</v>
      </c>
      <c r="AQ55" s="18">
        <v>0</v>
      </c>
      <c r="AR55" s="18">
        <v>0</v>
      </c>
      <c r="AS55" s="20">
        <v>0</v>
      </c>
      <c r="AT55" s="18">
        <v>0</v>
      </c>
      <c r="AU55" s="18">
        <v>0</v>
      </c>
      <c r="AV55" s="18">
        <v>0</v>
      </c>
      <c r="AW55" s="18">
        <v>0</v>
      </c>
      <c r="AX55" s="19">
        <v>0</v>
      </c>
      <c r="AY55" s="18">
        <v>0</v>
      </c>
      <c r="AZ55" s="18">
        <v>0</v>
      </c>
      <c r="BA55" s="20">
        <v>0</v>
      </c>
      <c r="BB55" s="18">
        <v>0</v>
      </c>
      <c r="BC55" s="18">
        <v>0</v>
      </c>
      <c r="BD55" s="18">
        <v>0</v>
      </c>
      <c r="BE55" s="18">
        <v>0</v>
      </c>
      <c r="BF55" s="19">
        <v>0</v>
      </c>
      <c r="BG55" s="18">
        <v>0</v>
      </c>
      <c r="BH55" s="18">
        <v>0</v>
      </c>
      <c r="BI55" s="20">
        <v>0</v>
      </c>
      <c r="BJ55" s="18">
        <v>0</v>
      </c>
      <c r="BK55" s="18">
        <v>0</v>
      </c>
      <c r="BL55" s="18">
        <v>0</v>
      </c>
      <c r="BM55" s="18">
        <v>0</v>
      </c>
      <c r="BN55" s="19">
        <v>0</v>
      </c>
      <c r="BO55" s="18">
        <v>0</v>
      </c>
      <c r="BP55" s="18">
        <v>0</v>
      </c>
      <c r="BQ55" s="20">
        <v>0</v>
      </c>
      <c r="BR55" s="18">
        <v>0</v>
      </c>
      <c r="BS55" s="18">
        <v>0</v>
      </c>
      <c r="BT55" s="18">
        <v>0</v>
      </c>
      <c r="BU55" s="18">
        <v>0</v>
      </c>
      <c r="BV55" s="19">
        <v>0</v>
      </c>
      <c r="BW55" s="18">
        <v>0</v>
      </c>
      <c r="BX55" s="18">
        <v>0</v>
      </c>
      <c r="BY55" s="20">
        <v>0</v>
      </c>
      <c r="BZ55" s="18">
        <v>0</v>
      </c>
      <c r="CA55" s="18">
        <v>0</v>
      </c>
      <c r="CB55" s="18">
        <v>0</v>
      </c>
      <c r="CC55" s="18">
        <v>0</v>
      </c>
      <c r="CD55" s="19">
        <v>0</v>
      </c>
      <c r="CE55" s="18">
        <v>0</v>
      </c>
      <c r="CF55" s="18">
        <v>0</v>
      </c>
      <c r="CG55" s="20">
        <v>0</v>
      </c>
      <c r="CH55" s="18">
        <v>0</v>
      </c>
      <c r="CI55" s="18">
        <v>0</v>
      </c>
      <c r="CJ55" s="18">
        <v>0</v>
      </c>
      <c r="CK55" s="18">
        <v>0</v>
      </c>
      <c r="CL55" s="19">
        <v>0</v>
      </c>
      <c r="CM55" s="18">
        <v>0</v>
      </c>
      <c r="CN55" s="18">
        <v>0</v>
      </c>
      <c r="CO55" s="20">
        <v>0</v>
      </c>
      <c r="CP55" s="18">
        <v>0</v>
      </c>
      <c r="CQ55" s="18">
        <v>0</v>
      </c>
      <c r="CR55" s="18">
        <v>0</v>
      </c>
      <c r="CS55" s="18">
        <v>0</v>
      </c>
      <c r="CT55" s="19">
        <v>0</v>
      </c>
      <c r="CU55" s="18">
        <v>0</v>
      </c>
      <c r="CV55" s="18">
        <v>0</v>
      </c>
      <c r="CW55" s="20">
        <v>0</v>
      </c>
      <c r="CX55" s="18">
        <v>0</v>
      </c>
      <c r="CY55" s="18">
        <v>0</v>
      </c>
      <c r="CZ55" s="18">
        <v>0</v>
      </c>
      <c r="DA55" s="18">
        <v>0</v>
      </c>
      <c r="DB55" s="19">
        <v>0</v>
      </c>
      <c r="DC55" s="18">
        <v>0</v>
      </c>
      <c r="DD55" s="18">
        <v>0</v>
      </c>
      <c r="DE55" s="20">
        <v>0</v>
      </c>
      <c r="DF55" s="18">
        <v>0</v>
      </c>
      <c r="DG55" s="18">
        <v>0</v>
      </c>
      <c r="DH55" s="18">
        <v>0</v>
      </c>
      <c r="DI55" s="18">
        <v>0</v>
      </c>
      <c r="DJ55" s="19">
        <v>0</v>
      </c>
      <c r="DK55" s="18">
        <v>0</v>
      </c>
      <c r="DL55" s="18">
        <v>0</v>
      </c>
      <c r="DM55" s="20">
        <v>0</v>
      </c>
      <c r="DN55" s="18">
        <v>0</v>
      </c>
      <c r="DO55" s="18">
        <v>0</v>
      </c>
      <c r="DP55" s="18">
        <v>0</v>
      </c>
      <c r="DQ55" s="18">
        <v>0</v>
      </c>
      <c r="DR55" s="19">
        <v>0</v>
      </c>
      <c r="DS55" s="18">
        <v>0</v>
      </c>
      <c r="DT55" s="18">
        <v>0</v>
      </c>
      <c r="DU55" s="20">
        <v>0</v>
      </c>
      <c r="DV55" s="18">
        <v>0</v>
      </c>
      <c r="DW55" s="18">
        <v>0</v>
      </c>
      <c r="DX55" s="18">
        <v>0</v>
      </c>
      <c r="DY55" s="18">
        <v>0</v>
      </c>
      <c r="DZ55" s="19">
        <v>0</v>
      </c>
      <c r="EA55" s="18">
        <v>0</v>
      </c>
      <c r="EB55" s="18">
        <v>0</v>
      </c>
      <c r="EC55" s="20">
        <v>0</v>
      </c>
      <c r="ED55" s="18">
        <v>0</v>
      </c>
      <c r="EE55" s="18">
        <v>0</v>
      </c>
      <c r="EF55" s="18">
        <v>0</v>
      </c>
      <c r="EG55" s="18">
        <v>0</v>
      </c>
      <c r="EH55" s="19">
        <v>1</v>
      </c>
      <c r="EI55" s="18">
        <v>1</v>
      </c>
      <c r="EJ55" s="18">
        <v>0</v>
      </c>
      <c r="EK55" s="18">
        <v>0</v>
      </c>
      <c r="EL55" s="18">
        <v>0</v>
      </c>
      <c r="EM55" s="20"/>
      <c r="EN55" s="101">
        <v>100</v>
      </c>
      <c r="EO55" s="81">
        <v>0</v>
      </c>
      <c r="EP55" s="81">
        <v>0</v>
      </c>
      <c r="EQ55" s="82">
        <v>0</v>
      </c>
      <c r="ER55" s="18">
        <v>1</v>
      </c>
      <c r="ES55" s="140">
        <v>17.301038062283737</v>
      </c>
      <c r="ET55" s="100">
        <v>3.8062283737024223</v>
      </c>
      <c r="EU55" s="141">
        <v>78.892733564013838</v>
      </c>
      <c r="EV55" s="18" t="s">
        <v>29</v>
      </c>
      <c r="EW55" s="19">
        <v>1</v>
      </c>
      <c r="EX55" s="18">
        <v>0</v>
      </c>
      <c r="EY55" s="18">
        <v>0</v>
      </c>
      <c r="EZ55" s="20">
        <v>1</v>
      </c>
      <c r="FA55" s="81">
        <v>100</v>
      </c>
      <c r="FB55" s="81">
        <v>0</v>
      </c>
      <c r="FC55" s="82">
        <v>0</v>
      </c>
    </row>
    <row r="56" spans="1:159" s="113" customFormat="1" x14ac:dyDescent="0.3">
      <c r="A56" s="200" t="s">
        <v>37</v>
      </c>
      <c r="B56" s="104"/>
      <c r="C56" s="104"/>
      <c r="D56" s="104"/>
      <c r="E56" s="104"/>
      <c r="F56" s="104"/>
      <c r="G56" s="104"/>
      <c r="H56" s="103">
        <v>105</v>
      </c>
      <c r="I56" s="104">
        <v>17</v>
      </c>
      <c r="J56" s="105">
        <v>477</v>
      </c>
      <c r="K56" s="103">
        <v>1</v>
      </c>
      <c r="L56" s="104">
        <v>105</v>
      </c>
      <c r="M56" s="104">
        <v>0</v>
      </c>
      <c r="N56" s="105">
        <v>30</v>
      </c>
      <c r="O56" s="104">
        <v>211</v>
      </c>
      <c r="P56" s="104">
        <v>13</v>
      </c>
      <c r="Q56" s="104">
        <v>0</v>
      </c>
      <c r="R56" s="104">
        <v>41</v>
      </c>
      <c r="S56" s="200">
        <v>1000</v>
      </c>
      <c r="T56" s="104">
        <v>1</v>
      </c>
      <c r="U56" s="104">
        <v>77</v>
      </c>
      <c r="V56" s="104">
        <v>0</v>
      </c>
      <c r="W56" s="104">
        <v>0</v>
      </c>
      <c r="X56" s="112" t="s">
        <v>218</v>
      </c>
      <c r="Y56" s="110">
        <v>59.9</v>
      </c>
      <c r="Z56" s="110">
        <v>26.5</v>
      </c>
      <c r="AA56" s="110">
        <v>13.6</v>
      </c>
      <c r="AB56" s="103"/>
      <c r="AC56" s="104"/>
      <c r="AD56" s="104"/>
      <c r="AE56" s="104"/>
      <c r="AF56" s="105"/>
      <c r="AG56" s="103"/>
      <c r="AH56" s="104"/>
      <c r="AI56" s="104"/>
      <c r="AJ56" s="104"/>
      <c r="AK56" s="105"/>
      <c r="AL56" s="104"/>
      <c r="AM56" s="104"/>
      <c r="AN56" s="104"/>
      <c r="AO56" s="104"/>
      <c r="AP56" s="103"/>
      <c r="AQ56" s="104"/>
      <c r="AR56" s="104"/>
      <c r="AS56" s="105"/>
      <c r="AT56" s="104"/>
      <c r="AU56" s="104"/>
      <c r="AV56" s="104"/>
      <c r="AW56" s="104"/>
      <c r="AX56" s="103"/>
      <c r="AY56" s="104"/>
      <c r="AZ56" s="104"/>
      <c r="BA56" s="105"/>
      <c r="BB56" s="104"/>
      <c r="BC56" s="104"/>
      <c r="BD56" s="104"/>
      <c r="BE56" s="104"/>
      <c r="BF56" s="103"/>
      <c r="BG56" s="104"/>
      <c r="BH56" s="104"/>
      <c r="BI56" s="105"/>
      <c r="BJ56" s="104"/>
      <c r="BK56" s="104"/>
      <c r="BL56" s="104"/>
      <c r="BM56" s="104"/>
      <c r="BN56" s="103"/>
      <c r="BO56" s="104"/>
      <c r="BP56" s="104"/>
      <c r="BQ56" s="105"/>
      <c r="BR56" s="104"/>
      <c r="BS56" s="104"/>
      <c r="BT56" s="104"/>
      <c r="BU56" s="104"/>
      <c r="BV56" s="103"/>
      <c r="BW56" s="104"/>
      <c r="BX56" s="104"/>
      <c r="BY56" s="105"/>
      <c r="BZ56" s="104"/>
      <c r="CA56" s="104"/>
      <c r="CB56" s="104"/>
      <c r="CC56" s="104"/>
      <c r="CD56" s="103"/>
      <c r="CE56" s="104"/>
      <c r="CF56" s="104"/>
      <c r="CG56" s="105"/>
      <c r="CH56" s="104"/>
      <c r="CI56" s="104"/>
      <c r="CJ56" s="104"/>
      <c r="CK56" s="104"/>
      <c r="CL56" s="103"/>
      <c r="CM56" s="104"/>
      <c r="CN56" s="104"/>
      <c r="CO56" s="105"/>
      <c r="CP56" s="104"/>
      <c r="CQ56" s="104"/>
      <c r="CR56" s="104"/>
      <c r="CS56" s="104"/>
      <c r="CT56" s="103"/>
      <c r="CU56" s="104"/>
      <c r="CV56" s="104"/>
      <c r="CW56" s="105"/>
      <c r="CX56" s="104"/>
      <c r="CY56" s="104"/>
      <c r="CZ56" s="104"/>
      <c r="DA56" s="104"/>
      <c r="DB56" s="103"/>
      <c r="DC56" s="104"/>
      <c r="DD56" s="104"/>
      <c r="DE56" s="105"/>
      <c r="DF56" s="104"/>
      <c r="DG56" s="104"/>
      <c r="DH56" s="104"/>
      <c r="DI56" s="104"/>
      <c r="DJ56" s="103"/>
      <c r="DK56" s="104"/>
      <c r="DL56" s="104"/>
      <c r="DM56" s="105"/>
      <c r="DN56" s="104"/>
      <c r="DO56" s="104"/>
      <c r="DP56" s="104"/>
      <c r="DQ56" s="104"/>
      <c r="DR56" s="103"/>
      <c r="DS56" s="104"/>
      <c r="DT56" s="104"/>
      <c r="DU56" s="105"/>
      <c r="DV56" s="104"/>
      <c r="DW56" s="104"/>
      <c r="DX56" s="104"/>
      <c r="DY56" s="104"/>
      <c r="DZ56" s="103"/>
      <c r="EA56" s="104"/>
      <c r="EB56" s="104"/>
      <c r="EC56" s="105"/>
      <c r="ED56" s="104"/>
      <c r="EE56" s="104"/>
      <c r="EF56" s="104"/>
      <c r="EG56" s="104"/>
      <c r="EH56" s="103"/>
      <c r="EI56" s="104"/>
      <c r="EJ56" s="104"/>
      <c r="EK56" s="104"/>
      <c r="EL56" s="104"/>
      <c r="EM56" s="105"/>
      <c r="EN56" s="109"/>
      <c r="EO56" s="205"/>
      <c r="EP56" s="205"/>
      <c r="EQ56" s="206"/>
      <c r="ER56" s="104"/>
      <c r="ES56" s="109"/>
      <c r="ET56" s="205"/>
      <c r="EU56" s="206"/>
      <c r="EV56" s="104"/>
      <c r="EW56" s="103"/>
      <c r="EX56" s="104"/>
      <c r="EY56" s="104"/>
      <c r="EZ56" s="105"/>
      <c r="FA56" s="205"/>
      <c r="FB56" s="205"/>
      <c r="FC56" s="206"/>
    </row>
    <row r="57" spans="1:159" x14ac:dyDescent="0.3">
      <c r="A57" s="148" t="s">
        <v>38</v>
      </c>
      <c r="B57" s="18"/>
      <c r="C57" s="18"/>
      <c r="D57" s="18"/>
      <c r="E57" s="18"/>
      <c r="F57" s="18"/>
      <c r="G57" s="18"/>
      <c r="H57" s="115">
        <v>10.5</v>
      </c>
      <c r="I57" s="116">
        <v>1.7</v>
      </c>
      <c r="J57" s="117">
        <v>47.7</v>
      </c>
      <c r="K57" s="115">
        <v>0.1</v>
      </c>
      <c r="L57" s="116">
        <v>10.5</v>
      </c>
      <c r="M57" s="116">
        <v>0</v>
      </c>
      <c r="N57" s="117">
        <v>3</v>
      </c>
      <c r="O57" s="116">
        <v>21.1</v>
      </c>
      <c r="P57" s="116">
        <v>1.3</v>
      </c>
      <c r="Q57" s="116">
        <v>0</v>
      </c>
      <c r="R57" s="116">
        <v>4.0999999999999996</v>
      </c>
      <c r="S57" s="195">
        <v>100</v>
      </c>
      <c r="T57" s="22">
        <v>9.2764378478664186E-2</v>
      </c>
      <c r="U57" s="22">
        <v>7.1428571428571432</v>
      </c>
      <c r="V57" s="22">
        <v>0</v>
      </c>
      <c r="W57" s="22">
        <v>0</v>
      </c>
      <c r="X57" s="120" t="s">
        <v>220</v>
      </c>
      <c r="Y57" s="81">
        <v>62</v>
      </c>
      <c r="Z57" s="81">
        <v>36.4</v>
      </c>
      <c r="AA57" s="81">
        <v>21.4</v>
      </c>
      <c r="AB57" s="19"/>
      <c r="AC57" s="18"/>
      <c r="AD57" s="18"/>
      <c r="AE57" s="18"/>
      <c r="AF57" s="20"/>
      <c r="AG57" s="19"/>
      <c r="AH57" s="18"/>
      <c r="AI57" s="18"/>
      <c r="AJ57" s="18"/>
      <c r="AK57" s="20"/>
      <c r="AL57" s="18"/>
      <c r="AM57" s="18"/>
      <c r="AN57" s="18"/>
      <c r="AO57" s="18"/>
      <c r="AP57" s="19"/>
      <c r="AQ57" s="18"/>
      <c r="AR57" s="18"/>
      <c r="AS57" s="20"/>
      <c r="AT57" s="18"/>
      <c r="AU57" s="18"/>
      <c r="AV57" s="18"/>
      <c r="AW57" s="18"/>
      <c r="AX57" s="19"/>
      <c r="AY57" s="18"/>
      <c r="AZ57" s="18"/>
      <c r="BA57" s="20"/>
      <c r="BB57" s="18"/>
      <c r="BC57" s="18"/>
      <c r="BD57" s="18"/>
      <c r="BE57" s="18"/>
      <c r="BF57" s="19"/>
      <c r="BG57" s="18"/>
      <c r="BH57" s="18"/>
      <c r="BI57" s="20"/>
      <c r="BJ57" s="18"/>
      <c r="BK57" s="18"/>
      <c r="BL57" s="18"/>
      <c r="BM57" s="18"/>
      <c r="BN57" s="19"/>
      <c r="BO57" s="18"/>
      <c r="BP57" s="18"/>
      <c r="BQ57" s="20"/>
      <c r="BR57" s="18"/>
      <c r="BS57" s="18"/>
      <c r="BT57" s="18"/>
      <c r="BU57" s="18"/>
      <c r="BV57" s="19"/>
      <c r="BW57" s="18"/>
      <c r="BX57" s="18"/>
      <c r="BY57" s="20"/>
      <c r="BZ57" s="18"/>
      <c r="CA57" s="18"/>
      <c r="CB57" s="18"/>
      <c r="CC57" s="18"/>
      <c r="CD57" s="19"/>
      <c r="CE57" s="18"/>
      <c r="CF57" s="18"/>
      <c r="CG57" s="20"/>
      <c r="CH57" s="18"/>
      <c r="CI57" s="18"/>
      <c r="CJ57" s="18"/>
      <c r="CK57" s="18"/>
      <c r="CL57" s="19"/>
      <c r="CM57" s="18"/>
      <c r="CN57" s="18"/>
      <c r="CO57" s="20"/>
      <c r="CP57" s="18"/>
      <c r="CQ57" s="18"/>
      <c r="CR57" s="18"/>
      <c r="CS57" s="18"/>
      <c r="CT57" s="19"/>
      <c r="CU57" s="18"/>
      <c r="CV57" s="18"/>
      <c r="CW57" s="20"/>
      <c r="CX57" s="18"/>
      <c r="CY57" s="18"/>
      <c r="CZ57" s="18"/>
      <c r="DA57" s="18"/>
      <c r="DB57" s="19"/>
      <c r="DC57" s="18"/>
      <c r="DD57" s="18"/>
      <c r="DE57" s="20"/>
      <c r="DF57" s="18"/>
      <c r="DG57" s="18"/>
      <c r="DH57" s="18"/>
      <c r="DI57" s="18"/>
      <c r="DJ57" s="19"/>
      <c r="DK57" s="18"/>
      <c r="DL57" s="18"/>
      <c r="DM57" s="20"/>
      <c r="DN57" s="18"/>
      <c r="DO57" s="18"/>
      <c r="DP57" s="18"/>
      <c r="DQ57" s="18"/>
      <c r="DR57" s="19"/>
      <c r="DS57" s="18"/>
      <c r="DT57" s="18"/>
      <c r="DU57" s="20"/>
      <c r="DV57" s="18"/>
      <c r="DW57" s="18"/>
      <c r="DX57" s="18"/>
      <c r="DY57" s="18"/>
      <c r="DZ57" s="19"/>
      <c r="EA57" s="18"/>
      <c r="EB57" s="18"/>
      <c r="EC57" s="20"/>
      <c r="ED57" s="18"/>
      <c r="EE57" s="18"/>
      <c r="EF57" s="18"/>
      <c r="EG57" s="18"/>
      <c r="EH57" s="19"/>
      <c r="EI57" s="18"/>
      <c r="EJ57" s="18"/>
      <c r="EK57" s="18"/>
      <c r="EL57" s="18"/>
      <c r="EM57" s="20"/>
      <c r="EN57" s="120"/>
      <c r="EO57" s="121"/>
      <c r="EP57" s="121"/>
      <c r="EQ57" s="203"/>
      <c r="ER57" s="18"/>
      <c r="ES57" s="120"/>
      <c r="ET57" s="121"/>
      <c r="EU57" s="203"/>
      <c r="EV57" s="18"/>
      <c r="EW57" s="19"/>
      <c r="EX57" s="18"/>
      <c r="EY57" s="18"/>
      <c r="EZ57" s="20"/>
      <c r="FA57" s="121"/>
      <c r="FB57" s="121"/>
      <c r="FC57" s="203"/>
    </row>
    <row r="58" spans="1:159" x14ac:dyDescent="0.3">
      <c r="A58" s="148"/>
      <c r="B58" s="18"/>
      <c r="C58" s="18"/>
      <c r="D58" s="18"/>
      <c r="E58" s="18"/>
      <c r="F58" s="18"/>
      <c r="G58" s="18"/>
      <c r="H58" s="19"/>
      <c r="I58" s="18"/>
      <c r="J58" s="20"/>
      <c r="K58" s="19"/>
      <c r="L58" s="18"/>
      <c r="M58" s="18"/>
      <c r="N58" s="20"/>
      <c r="O58" s="18"/>
      <c r="P58" s="18"/>
      <c r="Q58" s="18"/>
      <c r="R58" s="18"/>
      <c r="S58" s="148"/>
      <c r="T58" s="18"/>
      <c r="U58" s="18"/>
      <c r="V58" s="18"/>
      <c r="W58" s="18"/>
      <c r="X58" s="126" t="s">
        <v>185</v>
      </c>
      <c r="Y58" s="81">
        <v>57.8</v>
      </c>
      <c r="Z58" s="81">
        <v>16.600000000000001</v>
      </c>
      <c r="AA58" s="81">
        <v>5.8</v>
      </c>
      <c r="AB58" s="19"/>
      <c r="AC58" s="18"/>
      <c r="AD58" s="18"/>
      <c r="AE58" s="18"/>
      <c r="AF58" s="20"/>
      <c r="AG58" s="19"/>
      <c r="AH58" s="18"/>
      <c r="AI58" s="18"/>
      <c r="AJ58" s="18"/>
      <c r="AK58" s="20"/>
      <c r="AL58" s="18"/>
      <c r="AM58" s="18"/>
      <c r="AN58" s="18"/>
      <c r="AO58" s="18"/>
      <c r="AP58" s="19"/>
      <c r="AQ58" s="18"/>
      <c r="AR58" s="18"/>
      <c r="AS58" s="20"/>
      <c r="AT58" s="18"/>
      <c r="AU58" s="18"/>
      <c r="AV58" s="18"/>
      <c r="AW58" s="18"/>
      <c r="AX58" s="19"/>
      <c r="AY58" s="18"/>
      <c r="AZ58" s="18"/>
      <c r="BA58" s="20"/>
      <c r="BB58" s="18"/>
      <c r="BC58" s="18"/>
      <c r="BD58" s="18"/>
      <c r="BE58" s="18"/>
      <c r="BF58" s="19"/>
      <c r="BG58" s="18"/>
      <c r="BH58" s="18"/>
      <c r="BI58" s="20"/>
      <c r="BJ58" s="18"/>
      <c r="BK58" s="18"/>
      <c r="BL58" s="18"/>
      <c r="BM58" s="18"/>
      <c r="BN58" s="19"/>
      <c r="BO58" s="18"/>
      <c r="BP58" s="18"/>
      <c r="BQ58" s="20"/>
      <c r="BR58" s="18"/>
      <c r="BS58" s="18"/>
      <c r="BT58" s="18"/>
      <c r="BU58" s="18"/>
      <c r="BV58" s="19"/>
      <c r="BW58" s="18"/>
      <c r="BX58" s="18"/>
      <c r="BY58" s="20"/>
      <c r="BZ58" s="18"/>
      <c r="CA58" s="18"/>
      <c r="CB58" s="18"/>
      <c r="CC58" s="18"/>
      <c r="CD58" s="19"/>
      <c r="CE58" s="18"/>
      <c r="CF58" s="18"/>
      <c r="CG58" s="20"/>
      <c r="CH58" s="18"/>
      <c r="CI58" s="18"/>
      <c r="CJ58" s="18"/>
      <c r="CK58" s="18"/>
      <c r="CL58" s="19"/>
      <c r="CM58" s="18"/>
      <c r="CN58" s="18"/>
      <c r="CO58" s="20"/>
      <c r="CP58" s="18"/>
      <c r="CQ58" s="18"/>
      <c r="CR58" s="18"/>
      <c r="CS58" s="18"/>
      <c r="CT58" s="19"/>
      <c r="CU58" s="18"/>
      <c r="CV58" s="18"/>
      <c r="CW58" s="20"/>
      <c r="CX58" s="18"/>
      <c r="CY58" s="18"/>
      <c r="CZ58" s="18"/>
      <c r="DA58" s="18"/>
      <c r="DB58" s="19"/>
      <c r="DC58" s="18"/>
      <c r="DD58" s="18"/>
      <c r="DE58" s="20"/>
      <c r="DF58" s="18"/>
      <c r="DG58" s="18"/>
      <c r="DH58" s="18"/>
      <c r="DI58" s="18"/>
      <c r="DJ58" s="19"/>
      <c r="DK58" s="18"/>
      <c r="DL58" s="18"/>
      <c r="DM58" s="20"/>
      <c r="DN58" s="18"/>
      <c r="DO58" s="18"/>
      <c r="DP58" s="18"/>
      <c r="DQ58" s="18"/>
      <c r="DR58" s="19"/>
      <c r="DS58" s="18"/>
      <c r="DT58" s="18"/>
      <c r="DU58" s="20"/>
      <c r="DV58" s="18"/>
      <c r="DW58" s="18"/>
      <c r="DX58" s="18"/>
      <c r="DY58" s="18"/>
      <c r="DZ58" s="19"/>
      <c r="EA58" s="18"/>
      <c r="EB58" s="18"/>
      <c r="EC58" s="20"/>
      <c r="ED58" s="18"/>
      <c r="EE58" s="18"/>
      <c r="EF58" s="18"/>
      <c r="EG58" s="18"/>
      <c r="EH58" s="19"/>
      <c r="EI58" s="18"/>
      <c r="EJ58" s="18"/>
      <c r="EK58" s="18"/>
      <c r="EL58" s="18"/>
      <c r="EM58" s="20"/>
      <c r="EN58" s="120"/>
      <c r="EO58" s="121"/>
      <c r="EP58" s="121"/>
      <c r="EQ58" s="203"/>
      <c r="ER58" s="18"/>
      <c r="ES58" s="120"/>
      <c r="ET58" s="121"/>
      <c r="EU58" s="203"/>
      <c r="EV58" s="18"/>
      <c r="EW58" s="19"/>
      <c r="EX58" s="18"/>
      <c r="EY58" s="18"/>
      <c r="EZ58" s="20"/>
      <c r="FA58" s="121"/>
      <c r="FB58" s="121"/>
      <c r="FC58" s="203"/>
    </row>
    <row r="59" spans="1:159" x14ac:dyDescent="0.3">
      <c r="A59" s="151"/>
      <c r="B59" s="72"/>
      <c r="C59" s="72"/>
      <c r="D59" s="72"/>
      <c r="E59" s="72"/>
      <c r="F59" s="72"/>
      <c r="G59" s="72"/>
      <c r="H59" s="71"/>
      <c r="I59" s="72"/>
      <c r="J59" s="102"/>
      <c r="K59" s="71"/>
      <c r="L59" s="72"/>
      <c r="M59" s="72"/>
      <c r="N59" s="102"/>
      <c r="O59" s="72"/>
      <c r="P59" s="72"/>
      <c r="Q59" s="72"/>
      <c r="R59" s="72"/>
      <c r="S59" s="151"/>
      <c r="T59" s="72" t="s">
        <v>5</v>
      </c>
      <c r="U59" s="72"/>
      <c r="V59" s="122">
        <v>92.764378478664199</v>
      </c>
      <c r="W59" s="72" t="s">
        <v>33</v>
      </c>
      <c r="X59" s="102">
        <v>1078</v>
      </c>
      <c r="Y59" s="80"/>
      <c r="Z59" s="80"/>
      <c r="AA59" s="80"/>
      <c r="AB59" s="71"/>
      <c r="AC59" s="72"/>
      <c r="AD59" s="72"/>
      <c r="AE59" s="72"/>
      <c r="AF59" s="102"/>
      <c r="AG59" s="71"/>
      <c r="AH59" s="72"/>
      <c r="AI59" s="72"/>
      <c r="AJ59" s="72"/>
      <c r="AK59" s="102"/>
      <c r="AL59" s="72"/>
      <c r="AM59" s="72"/>
      <c r="AN59" s="72"/>
      <c r="AO59" s="72"/>
      <c r="AP59" s="71"/>
      <c r="AQ59" s="72"/>
      <c r="AR59" s="72"/>
      <c r="AS59" s="102"/>
      <c r="AT59" s="72"/>
      <c r="AU59" s="72"/>
      <c r="AV59" s="72"/>
      <c r="AW59" s="72"/>
      <c r="AX59" s="71"/>
      <c r="AY59" s="72"/>
      <c r="AZ59" s="72"/>
      <c r="BA59" s="102"/>
      <c r="BB59" s="72"/>
      <c r="BC59" s="72"/>
      <c r="BD59" s="72"/>
      <c r="BE59" s="72"/>
      <c r="BF59" s="71"/>
      <c r="BG59" s="72"/>
      <c r="BH59" s="72"/>
      <c r="BI59" s="102"/>
      <c r="BJ59" s="72"/>
      <c r="BK59" s="72"/>
      <c r="BL59" s="72"/>
      <c r="BM59" s="72"/>
      <c r="BN59" s="71"/>
      <c r="BO59" s="72"/>
      <c r="BP59" s="72"/>
      <c r="BQ59" s="102"/>
      <c r="BR59" s="72"/>
      <c r="BS59" s="72"/>
      <c r="BT59" s="72"/>
      <c r="BU59" s="72"/>
      <c r="BV59" s="71"/>
      <c r="BW59" s="72"/>
      <c r="BX59" s="72"/>
      <c r="BY59" s="102"/>
      <c r="BZ59" s="72"/>
      <c r="CA59" s="72"/>
      <c r="CB59" s="72"/>
      <c r="CC59" s="72"/>
      <c r="CD59" s="71"/>
      <c r="CE59" s="72"/>
      <c r="CF59" s="72"/>
      <c r="CG59" s="102"/>
      <c r="CH59" s="72"/>
      <c r="CI59" s="72"/>
      <c r="CJ59" s="72"/>
      <c r="CK59" s="72"/>
      <c r="CL59" s="71"/>
      <c r="CM59" s="72"/>
      <c r="CN59" s="72"/>
      <c r="CO59" s="102"/>
      <c r="CP59" s="72"/>
      <c r="CQ59" s="72"/>
      <c r="CR59" s="72"/>
      <c r="CS59" s="72"/>
      <c r="CT59" s="71"/>
      <c r="CU59" s="72"/>
      <c r="CV59" s="72"/>
      <c r="CW59" s="102"/>
      <c r="CX59" s="72"/>
      <c r="CY59" s="72"/>
      <c r="CZ59" s="72"/>
      <c r="DA59" s="72"/>
      <c r="DB59" s="71"/>
      <c r="DC59" s="72"/>
      <c r="DD59" s="72"/>
      <c r="DE59" s="102"/>
      <c r="DF59" s="72"/>
      <c r="DG59" s="72"/>
      <c r="DH59" s="72"/>
      <c r="DI59" s="72"/>
      <c r="DJ59" s="71"/>
      <c r="DK59" s="72"/>
      <c r="DL59" s="72"/>
      <c r="DM59" s="102"/>
      <c r="DN59" s="72"/>
      <c r="DO59" s="72"/>
      <c r="DP59" s="72"/>
      <c r="DQ59" s="72"/>
      <c r="DR59" s="71"/>
      <c r="DS59" s="72"/>
      <c r="DT59" s="72"/>
      <c r="DU59" s="102"/>
      <c r="DV59" s="72"/>
      <c r="DW59" s="72"/>
      <c r="DX59" s="72"/>
      <c r="DY59" s="72"/>
      <c r="DZ59" s="71"/>
      <c r="EA59" s="72"/>
      <c r="EB59" s="72"/>
      <c r="EC59" s="102"/>
      <c r="ED59" s="72"/>
      <c r="EE59" s="72"/>
      <c r="EF59" s="72"/>
      <c r="EG59" s="72"/>
      <c r="EH59" s="71"/>
      <c r="EI59" s="72"/>
      <c r="EJ59" s="72"/>
      <c r="EK59" s="72"/>
      <c r="EL59" s="72"/>
      <c r="EM59" s="102"/>
      <c r="EN59" s="126"/>
      <c r="EO59" s="127"/>
      <c r="EP59" s="127"/>
      <c r="EQ59" s="204"/>
      <c r="ER59" s="72"/>
      <c r="ES59" s="126"/>
      <c r="ET59" s="127"/>
      <c r="EU59" s="204"/>
      <c r="EV59" s="72"/>
      <c r="EW59" s="71"/>
      <c r="EX59" s="72"/>
      <c r="EY59" s="72"/>
      <c r="EZ59" s="102"/>
      <c r="FA59" s="127"/>
      <c r="FB59" s="127"/>
      <c r="FC59" s="204"/>
    </row>
    <row r="61" spans="1:159" x14ac:dyDescent="0.3">
      <c r="H61" s="7" t="s">
        <v>21</v>
      </c>
      <c r="P61" s="7" t="s">
        <v>291</v>
      </c>
      <c r="Y61" s="55"/>
      <c r="Z61" s="55"/>
      <c r="AA61" s="55"/>
      <c r="AB61" s="7" t="s">
        <v>161</v>
      </c>
    </row>
    <row r="62" spans="1:159" x14ac:dyDescent="0.3">
      <c r="H62" s="7" t="s">
        <v>20</v>
      </c>
      <c r="P62" s="7" t="s">
        <v>292</v>
      </c>
      <c r="Y62" s="55"/>
      <c r="Z62" s="55"/>
      <c r="AA62" s="55"/>
    </row>
    <row r="63" spans="1:159" x14ac:dyDescent="0.3">
      <c r="H63" s="7" t="s">
        <v>22</v>
      </c>
      <c r="P63" s="7" t="s">
        <v>130</v>
      </c>
    </row>
    <row r="64" spans="1:159" x14ac:dyDescent="0.3">
      <c r="H64" s="7" t="s">
        <v>288</v>
      </c>
      <c r="P64" s="7" t="s">
        <v>131</v>
      </c>
    </row>
    <row r="65" spans="8:16" x14ac:dyDescent="0.3">
      <c r="H65" s="7" t="s">
        <v>289</v>
      </c>
      <c r="P65" s="7" t="s">
        <v>132</v>
      </c>
    </row>
    <row r="66" spans="8:16" x14ac:dyDescent="0.3">
      <c r="H66" s="7" t="s">
        <v>290</v>
      </c>
      <c r="P66" s="7" t="s">
        <v>163</v>
      </c>
    </row>
  </sheetData>
  <phoneticPr fontId="3" type="noConversion"/>
  <pageMargins left="0.75" right="0.75" top="1" bottom="1" header="0.5" footer="0.5"/>
  <pageSetup paperSize="122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95"/>
  <sheetViews>
    <sheetView topLeftCell="DL1" zoomScale="75" workbookViewId="0">
      <selection activeCell="EA28" sqref="EA28"/>
    </sheetView>
  </sheetViews>
  <sheetFormatPr defaultColWidth="11.19921875" defaultRowHeight="11.4" x14ac:dyDescent="0.3"/>
  <cols>
    <col min="1" max="1" width="9.296875" style="7" customWidth="1"/>
    <col min="2" max="2" width="7.796875" style="7" customWidth="1"/>
    <col min="3" max="3" width="8.69921875" style="7" customWidth="1"/>
    <col min="4" max="4" width="8.8984375" style="7" customWidth="1"/>
    <col min="5" max="5" width="3" style="7" hidden="1" customWidth="1"/>
    <col min="6" max="6" width="9" style="7" hidden="1" customWidth="1"/>
    <col min="7" max="7" width="12.8984375" style="7" customWidth="1"/>
    <col min="8" max="9" width="4.5" style="7" customWidth="1"/>
    <col min="10" max="10" width="5.59765625" style="7" customWidth="1"/>
    <col min="11" max="11" width="6" style="7" customWidth="1"/>
    <col min="12" max="13" width="4.5" style="7" customWidth="1"/>
    <col min="14" max="14" width="5.3984375" style="7" customWidth="1"/>
    <col min="15" max="18" width="4.5" style="7" customWidth="1"/>
    <col min="19" max="19" width="6.59765625" style="7" customWidth="1"/>
    <col min="20" max="20" width="4.796875" style="7" customWidth="1"/>
    <col min="21" max="24" width="4.5" style="7" customWidth="1"/>
    <col min="25" max="25" width="5.796875" style="7" customWidth="1"/>
    <col min="26" max="26" width="5.8984375" style="7" customWidth="1"/>
    <col min="27" max="27" width="6.296875" style="7" customWidth="1"/>
    <col min="28" max="28" width="4.796875" style="7" customWidth="1"/>
    <col min="29" max="29" width="5.59765625" style="7" customWidth="1"/>
    <col min="30" max="31" width="5.19921875" style="7" customWidth="1"/>
    <col min="32" max="32" width="4.296875" style="7" customWidth="1"/>
    <col min="33" max="33" width="5.3984375" style="7" customWidth="1"/>
    <col min="34" max="37" width="4.296875" style="7" customWidth="1"/>
    <col min="38" max="61" width="3.8984375" style="7" customWidth="1"/>
    <col min="62" max="62" width="4.69921875" style="7" customWidth="1"/>
    <col min="63" max="77" width="3.8984375" style="7" customWidth="1"/>
    <col min="78" max="78" width="5.296875" style="7" customWidth="1"/>
    <col min="79" max="81" width="3.8984375" style="7" customWidth="1"/>
    <col min="82" max="82" width="4.69921875" style="7" customWidth="1"/>
    <col min="83" max="83" width="4.19921875" style="7" customWidth="1"/>
    <col min="84" max="84" width="3.8984375" style="7" customWidth="1"/>
    <col min="85" max="85" width="4.19921875" style="7" customWidth="1"/>
    <col min="86" max="89" width="3.8984375" style="7" customWidth="1"/>
    <col min="90" max="90" width="4.69921875" style="7" customWidth="1"/>
    <col min="91" max="91" width="3.8984375" style="7" customWidth="1"/>
    <col min="92" max="92" width="4.3984375" style="7" customWidth="1"/>
    <col min="93" max="96" width="3.8984375" style="7" customWidth="1"/>
    <col min="97" max="97" width="4.59765625" style="7" customWidth="1"/>
    <col min="98" max="98" width="3.8984375" style="7" customWidth="1"/>
    <col min="99" max="99" width="4.3984375" style="7" customWidth="1"/>
    <col min="100" max="103" width="3.8984375" style="7" customWidth="1"/>
    <col min="104" max="104" width="4.796875" style="7" customWidth="1"/>
    <col min="105" max="105" width="4.3984375" style="7" customWidth="1"/>
    <col min="106" max="110" width="3.8984375" style="7" customWidth="1"/>
    <col min="111" max="111" width="4.3984375" style="7" customWidth="1"/>
    <col min="112" max="112" width="3.8984375" style="7" customWidth="1"/>
    <col min="113" max="113" width="4.296875" style="7" customWidth="1"/>
    <col min="114" max="114" width="5.296875" style="7" customWidth="1"/>
    <col min="115" max="115" width="5" style="7" customWidth="1"/>
    <col min="116" max="116" width="4.59765625" style="7" customWidth="1"/>
    <col min="117" max="117" width="4.69921875" style="7" customWidth="1"/>
    <col min="118" max="118" width="5.296875" style="7" customWidth="1"/>
    <col min="119" max="119" width="4.59765625" style="7" customWidth="1"/>
    <col min="120" max="126" width="3.8984375" style="7" customWidth="1"/>
    <col min="127" max="127" width="5" style="7" customWidth="1"/>
    <col min="128" max="137" width="3.8984375" style="7" customWidth="1"/>
    <col min="138" max="138" width="6.296875" style="7" customWidth="1"/>
    <col min="139" max="139" width="5.3984375" style="7" customWidth="1"/>
    <col min="140" max="140" width="5.09765625" style="7" customWidth="1"/>
    <col min="141" max="141" width="4.796875" style="7" customWidth="1"/>
    <col min="142" max="142" width="6.3984375" style="7" customWidth="1"/>
    <col min="143" max="143" width="4.796875" style="7" customWidth="1"/>
    <col min="144" max="144" width="5.5" style="7" customWidth="1"/>
    <col min="145" max="145" width="5.8984375" style="7" customWidth="1"/>
    <col min="146" max="146" width="5.09765625" style="7" customWidth="1"/>
    <col min="147" max="147" width="4.8984375" style="7" customWidth="1"/>
    <col min="148" max="148" width="4.796875" style="7" customWidth="1"/>
    <col min="149" max="149" width="6.19921875" style="7" customWidth="1"/>
    <col min="150" max="150" width="6.5" style="7" customWidth="1"/>
    <col min="151" max="151" width="6.8984375" style="7" customWidth="1"/>
    <col min="152" max="152" width="7.796875" style="7" customWidth="1"/>
    <col min="153" max="153" width="8.09765625" style="7" customWidth="1"/>
    <col min="154" max="154" width="11.19921875" style="7" bestFit="1" customWidth="1"/>
    <col min="155" max="155" width="8.296875" style="7" customWidth="1"/>
    <col min="156" max="156" width="5" style="7" customWidth="1"/>
    <col min="157" max="157" width="5.3984375" style="7" customWidth="1"/>
    <col min="158" max="158" width="5.796875" style="7" customWidth="1"/>
    <col min="159" max="159" width="6.09765625" style="7" customWidth="1"/>
    <col min="160" max="16384" width="11.19921875" style="7"/>
  </cols>
  <sheetData>
    <row r="1" spans="1:159" x14ac:dyDescent="0.3">
      <c r="A1" s="89" t="s">
        <v>272</v>
      </c>
      <c r="B1" s="57"/>
      <c r="C1" s="58"/>
      <c r="D1" s="58" t="s">
        <v>270</v>
      </c>
      <c r="E1" s="58"/>
      <c r="F1" s="58"/>
      <c r="G1" s="58"/>
      <c r="H1" s="57" t="s">
        <v>19</v>
      </c>
      <c r="I1" s="58"/>
      <c r="J1" s="59"/>
      <c r="K1" s="58"/>
      <c r="L1" s="58"/>
      <c r="M1" s="58"/>
      <c r="N1" s="58"/>
      <c r="O1" s="58"/>
      <c r="P1" s="58"/>
      <c r="Q1" s="58"/>
      <c r="R1" s="58"/>
      <c r="S1" s="59"/>
      <c r="T1" s="58"/>
      <c r="U1" s="58"/>
      <c r="V1" s="58"/>
      <c r="W1" s="58"/>
      <c r="X1" s="59"/>
      <c r="Y1" s="58"/>
      <c r="Z1" s="58"/>
      <c r="AA1" s="62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9"/>
    </row>
    <row r="2" spans="1:159" x14ac:dyDescent="0.3">
      <c r="A2" s="155" t="s">
        <v>127</v>
      </c>
      <c r="B2" s="64"/>
      <c r="C2" s="18"/>
      <c r="D2" s="18"/>
      <c r="E2" s="18"/>
      <c r="F2" s="18"/>
      <c r="G2" s="18"/>
      <c r="H2" s="19" t="s">
        <v>128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20" t="s">
        <v>376</v>
      </c>
      <c r="T2" s="18" t="s">
        <v>377</v>
      </c>
      <c r="U2" s="18"/>
      <c r="V2" s="18"/>
      <c r="W2" s="18"/>
      <c r="X2" s="20" t="s">
        <v>378</v>
      </c>
      <c r="Y2" s="64" t="s">
        <v>379</v>
      </c>
      <c r="Z2" s="64"/>
      <c r="AA2" s="64"/>
      <c r="AB2" s="18" t="s">
        <v>380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57" t="s">
        <v>381</v>
      </c>
      <c r="EI2" s="58"/>
      <c r="EJ2" s="58"/>
      <c r="EK2" s="58"/>
      <c r="EL2" s="59"/>
      <c r="EM2" s="182"/>
      <c r="EN2" s="67" t="s">
        <v>382</v>
      </c>
      <c r="EO2" s="67"/>
      <c r="EP2" s="67"/>
      <c r="EQ2" s="68"/>
      <c r="ER2" s="57"/>
      <c r="ES2" s="134" t="s">
        <v>383</v>
      </c>
      <c r="ET2" s="92" t="s">
        <v>384</v>
      </c>
      <c r="EU2" s="135" t="s">
        <v>385</v>
      </c>
      <c r="EV2" s="146"/>
      <c r="EW2" s="137" t="s">
        <v>386</v>
      </c>
      <c r="EX2" s="58"/>
      <c r="EY2" s="58"/>
      <c r="EZ2" s="58" t="s">
        <v>387</v>
      </c>
      <c r="FA2" s="70"/>
      <c r="FB2" s="67"/>
      <c r="FC2" s="68"/>
    </row>
    <row r="3" spans="1:159" x14ac:dyDescent="0.3">
      <c r="A3" s="71"/>
      <c r="B3" s="86"/>
      <c r="C3" s="72"/>
      <c r="D3" s="72"/>
      <c r="E3" s="72"/>
      <c r="F3" s="72"/>
      <c r="G3" s="72"/>
      <c r="H3" s="71"/>
      <c r="I3" s="72"/>
      <c r="J3" s="72"/>
      <c r="K3" s="72"/>
      <c r="L3" s="72"/>
      <c r="M3" s="72"/>
      <c r="N3" s="72"/>
      <c r="O3" s="72"/>
      <c r="P3" s="72"/>
      <c r="Q3" s="72"/>
      <c r="R3" s="72"/>
      <c r="S3" s="102"/>
      <c r="T3" s="72"/>
      <c r="U3" s="72"/>
      <c r="V3" s="72"/>
      <c r="W3" s="72"/>
      <c r="X3" s="102"/>
      <c r="Y3" s="86"/>
      <c r="Z3" s="86"/>
      <c r="AA3" s="86"/>
      <c r="AB3" s="74" t="s">
        <v>388</v>
      </c>
      <c r="AC3" s="75"/>
      <c r="AD3" s="75"/>
      <c r="AE3" s="75"/>
      <c r="AF3" s="76" t="s">
        <v>389</v>
      </c>
      <c r="AG3" s="74" t="s">
        <v>390</v>
      </c>
      <c r="AH3" s="75"/>
      <c r="AI3" s="75"/>
      <c r="AJ3" s="75"/>
      <c r="AK3" s="76" t="s">
        <v>389</v>
      </c>
      <c r="AL3" s="74" t="s">
        <v>391</v>
      </c>
      <c r="AM3" s="75"/>
      <c r="AN3" s="75"/>
      <c r="AO3" s="75"/>
      <c r="AP3" s="74" t="s">
        <v>392</v>
      </c>
      <c r="AQ3" s="75"/>
      <c r="AR3" s="75"/>
      <c r="AS3" s="78"/>
      <c r="AT3" s="75" t="s">
        <v>393</v>
      </c>
      <c r="AU3" s="75"/>
      <c r="AV3" s="75"/>
      <c r="AW3" s="75"/>
      <c r="AX3" s="74" t="s">
        <v>394</v>
      </c>
      <c r="AY3" s="75"/>
      <c r="AZ3" s="75"/>
      <c r="BA3" s="78"/>
      <c r="BB3" s="75" t="s">
        <v>311</v>
      </c>
      <c r="BC3" s="75"/>
      <c r="BD3" s="75"/>
      <c r="BE3" s="75"/>
      <c r="BF3" s="74" t="s">
        <v>395</v>
      </c>
      <c r="BG3" s="75"/>
      <c r="BH3" s="75"/>
      <c r="BI3" s="78"/>
      <c r="BJ3" s="75" t="s">
        <v>396</v>
      </c>
      <c r="BK3" s="75"/>
      <c r="BL3" s="75"/>
      <c r="BM3" s="75"/>
      <c r="BN3" s="74" t="s">
        <v>397</v>
      </c>
      <c r="BO3" s="75"/>
      <c r="BP3" s="75"/>
      <c r="BQ3" s="78"/>
      <c r="BR3" s="75" t="s">
        <v>398</v>
      </c>
      <c r="BS3" s="75"/>
      <c r="BT3" s="75"/>
      <c r="BU3" s="75"/>
      <c r="BV3" s="74" t="s">
        <v>399</v>
      </c>
      <c r="BW3" s="75"/>
      <c r="BX3" s="75"/>
      <c r="BY3" s="78"/>
      <c r="BZ3" s="75" t="s">
        <v>400</v>
      </c>
      <c r="CA3" s="75"/>
      <c r="CB3" s="75"/>
      <c r="CC3" s="75"/>
      <c r="CD3" s="74" t="s">
        <v>401</v>
      </c>
      <c r="CE3" s="75"/>
      <c r="CF3" s="75"/>
      <c r="CG3" s="78"/>
      <c r="CH3" s="75" t="s">
        <v>402</v>
      </c>
      <c r="CI3" s="75"/>
      <c r="CJ3" s="75"/>
      <c r="CK3" s="78"/>
      <c r="CL3" s="74" t="s">
        <v>403</v>
      </c>
      <c r="CM3" s="75"/>
      <c r="CN3" s="75"/>
      <c r="CO3" s="75"/>
      <c r="CP3" s="75" t="s">
        <v>404</v>
      </c>
      <c r="CQ3" s="75"/>
      <c r="CR3" s="75"/>
      <c r="CS3" s="75"/>
      <c r="CT3" s="74" t="s">
        <v>405</v>
      </c>
      <c r="CU3" s="75"/>
      <c r="CV3" s="75"/>
      <c r="CW3" s="78"/>
      <c r="CX3" s="75" t="s">
        <v>406</v>
      </c>
      <c r="CY3" s="75"/>
      <c r="CZ3" s="75"/>
      <c r="DA3" s="75"/>
      <c r="DB3" s="74" t="s">
        <v>407</v>
      </c>
      <c r="DC3" s="75"/>
      <c r="DD3" s="75"/>
      <c r="DE3" s="78"/>
      <c r="DF3" s="75" t="s">
        <v>408</v>
      </c>
      <c r="DG3" s="75"/>
      <c r="DH3" s="75"/>
      <c r="DI3" s="75"/>
      <c r="DJ3" s="74" t="s">
        <v>409</v>
      </c>
      <c r="DK3" s="75"/>
      <c r="DL3" s="75"/>
      <c r="DM3" s="78"/>
      <c r="DN3" s="75" t="s">
        <v>410</v>
      </c>
      <c r="DO3" s="75"/>
      <c r="DP3" s="75"/>
      <c r="DQ3" s="75"/>
      <c r="DR3" s="74" t="s">
        <v>411</v>
      </c>
      <c r="DS3" s="75"/>
      <c r="DT3" s="75"/>
      <c r="DU3" s="78"/>
      <c r="DV3" s="75" t="s">
        <v>412</v>
      </c>
      <c r="DW3" s="75"/>
      <c r="DX3" s="75"/>
      <c r="DY3" s="75"/>
      <c r="DZ3" s="74" t="s">
        <v>139</v>
      </c>
      <c r="EA3" s="75"/>
      <c r="EB3" s="75"/>
      <c r="EC3" s="78"/>
      <c r="ED3" s="74" t="s">
        <v>140</v>
      </c>
      <c r="EE3" s="75"/>
      <c r="EF3" s="75"/>
      <c r="EG3" s="75"/>
      <c r="EH3" s="71"/>
      <c r="EI3" s="72" t="s">
        <v>410</v>
      </c>
      <c r="EJ3" s="72" t="s">
        <v>141</v>
      </c>
      <c r="EK3" s="72" t="s">
        <v>311</v>
      </c>
      <c r="EL3" s="102" t="s">
        <v>142</v>
      </c>
      <c r="EM3" s="126"/>
      <c r="EN3" s="80" t="s">
        <v>143</v>
      </c>
      <c r="EO3" s="80" t="s">
        <v>144</v>
      </c>
      <c r="EP3" s="80" t="s">
        <v>145</v>
      </c>
      <c r="EQ3" s="88" t="s">
        <v>294</v>
      </c>
      <c r="ER3" s="71"/>
      <c r="ES3" s="207" t="s">
        <v>146</v>
      </c>
      <c r="ET3" s="125" t="s">
        <v>146</v>
      </c>
      <c r="EU3" s="208" t="s">
        <v>146</v>
      </c>
      <c r="EV3" s="151"/>
      <c r="EW3" s="86" t="s">
        <v>147</v>
      </c>
      <c r="EX3" s="86" t="s">
        <v>148</v>
      </c>
      <c r="EY3" s="86" t="s">
        <v>149</v>
      </c>
      <c r="EZ3" s="86" t="s">
        <v>150</v>
      </c>
      <c r="FA3" s="87" t="s">
        <v>151</v>
      </c>
      <c r="FB3" s="80" t="s">
        <v>152</v>
      </c>
      <c r="FC3" s="88" t="s">
        <v>153</v>
      </c>
    </row>
    <row r="4" spans="1:159" x14ac:dyDescent="0.3">
      <c r="A4" s="197" t="s">
        <v>124</v>
      </c>
      <c r="B4" s="137"/>
      <c r="C4" s="58"/>
      <c r="D4" s="58"/>
      <c r="E4" s="58"/>
      <c r="F4" s="58"/>
      <c r="G4" s="58" t="s">
        <v>155</v>
      </c>
      <c r="H4" s="57" t="s">
        <v>383</v>
      </c>
      <c r="I4" s="58" t="s">
        <v>384</v>
      </c>
      <c r="J4" s="58" t="s">
        <v>385</v>
      </c>
      <c r="K4" s="58" t="s">
        <v>156</v>
      </c>
      <c r="L4" s="58" t="s">
        <v>497</v>
      </c>
      <c r="M4" s="58" t="s">
        <v>498</v>
      </c>
      <c r="N4" s="58" t="s">
        <v>499</v>
      </c>
      <c r="O4" s="58" t="s">
        <v>500</v>
      </c>
      <c r="P4" s="58" t="s">
        <v>501</v>
      </c>
      <c r="Q4" s="58" t="s">
        <v>502</v>
      </c>
      <c r="R4" s="58" t="s">
        <v>503</v>
      </c>
      <c r="S4" s="59" t="s">
        <v>504</v>
      </c>
      <c r="T4" s="58" t="s">
        <v>505</v>
      </c>
      <c r="U4" s="58" t="s">
        <v>506</v>
      </c>
      <c r="V4" s="58" t="s">
        <v>507</v>
      </c>
      <c r="W4" s="58" t="s">
        <v>299</v>
      </c>
      <c r="X4" s="58"/>
      <c r="Y4" s="134" t="s">
        <v>404</v>
      </c>
      <c r="Z4" s="92" t="s">
        <v>394</v>
      </c>
      <c r="AA4" s="92" t="s">
        <v>399</v>
      </c>
      <c r="AB4" s="136" t="s">
        <v>508</v>
      </c>
      <c r="AC4" s="137" t="s">
        <v>509</v>
      </c>
      <c r="AD4" s="137" t="s">
        <v>510</v>
      </c>
      <c r="AE4" s="137" t="s">
        <v>273</v>
      </c>
      <c r="AF4" s="198" t="s">
        <v>274</v>
      </c>
      <c r="AG4" s="136" t="s">
        <v>508</v>
      </c>
      <c r="AH4" s="137" t="s">
        <v>509</v>
      </c>
      <c r="AI4" s="137" t="s">
        <v>510</v>
      </c>
      <c r="AJ4" s="137" t="s">
        <v>273</v>
      </c>
      <c r="AK4" s="145" t="s">
        <v>274</v>
      </c>
      <c r="AL4" s="137" t="s">
        <v>508</v>
      </c>
      <c r="AM4" s="137" t="s">
        <v>509</v>
      </c>
      <c r="AN4" s="137" t="s">
        <v>510</v>
      </c>
      <c r="AO4" s="137" t="s">
        <v>273</v>
      </c>
      <c r="AP4" s="136" t="s">
        <v>508</v>
      </c>
      <c r="AQ4" s="137" t="s">
        <v>509</v>
      </c>
      <c r="AR4" s="137" t="s">
        <v>510</v>
      </c>
      <c r="AS4" s="97" t="s">
        <v>273</v>
      </c>
      <c r="AT4" s="137" t="s">
        <v>508</v>
      </c>
      <c r="AU4" s="137" t="s">
        <v>509</v>
      </c>
      <c r="AV4" s="137" t="s">
        <v>510</v>
      </c>
      <c r="AW4" s="137" t="s">
        <v>273</v>
      </c>
      <c r="AX4" s="136" t="s">
        <v>508</v>
      </c>
      <c r="AY4" s="137" t="s">
        <v>509</v>
      </c>
      <c r="AZ4" s="137" t="s">
        <v>510</v>
      </c>
      <c r="BA4" s="97" t="s">
        <v>273</v>
      </c>
      <c r="BB4" s="137" t="s">
        <v>508</v>
      </c>
      <c r="BC4" s="137" t="s">
        <v>509</v>
      </c>
      <c r="BD4" s="137" t="s">
        <v>510</v>
      </c>
      <c r="BE4" s="137" t="s">
        <v>273</v>
      </c>
      <c r="BF4" s="136" t="s">
        <v>508</v>
      </c>
      <c r="BG4" s="137" t="s">
        <v>509</v>
      </c>
      <c r="BH4" s="137" t="s">
        <v>510</v>
      </c>
      <c r="BI4" s="97" t="s">
        <v>273</v>
      </c>
      <c r="BJ4" s="137" t="s">
        <v>508</v>
      </c>
      <c r="BK4" s="137" t="s">
        <v>509</v>
      </c>
      <c r="BL4" s="137" t="s">
        <v>510</v>
      </c>
      <c r="BM4" s="137" t="s">
        <v>273</v>
      </c>
      <c r="BN4" s="136" t="s">
        <v>508</v>
      </c>
      <c r="BO4" s="137" t="s">
        <v>509</v>
      </c>
      <c r="BP4" s="137" t="s">
        <v>510</v>
      </c>
      <c r="BQ4" s="97" t="s">
        <v>273</v>
      </c>
      <c r="BR4" s="137" t="s">
        <v>508</v>
      </c>
      <c r="BS4" s="137" t="s">
        <v>509</v>
      </c>
      <c r="BT4" s="137" t="s">
        <v>510</v>
      </c>
      <c r="BU4" s="137" t="s">
        <v>273</v>
      </c>
      <c r="BV4" s="136" t="s">
        <v>508</v>
      </c>
      <c r="BW4" s="137" t="s">
        <v>509</v>
      </c>
      <c r="BX4" s="137" t="s">
        <v>510</v>
      </c>
      <c r="BY4" s="97" t="s">
        <v>273</v>
      </c>
      <c r="BZ4" s="137" t="s">
        <v>508</v>
      </c>
      <c r="CA4" s="137" t="s">
        <v>509</v>
      </c>
      <c r="CB4" s="137" t="s">
        <v>510</v>
      </c>
      <c r="CC4" s="137" t="s">
        <v>273</v>
      </c>
      <c r="CD4" s="136" t="s">
        <v>508</v>
      </c>
      <c r="CE4" s="137" t="s">
        <v>509</v>
      </c>
      <c r="CF4" s="137" t="s">
        <v>510</v>
      </c>
      <c r="CG4" s="97" t="s">
        <v>273</v>
      </c>
      <c r="CH4" s="137" t="s">
        <v>508</v>
      </c>
      <c r="CI4" s="137" t="s">
        <v>509</v>
      </c>
      <c r="CJ4" s="137" t="s">
        <v>510</v>
      </c>
      <c r="CK4" s="137" t="s">
        <v>273</v>
      </c>
      <c r="CL4" s="136" t="s">
        <v>508</v>
      </c>
      <c r="CM4" s="137" t="s">
        <v>509</v>
      </c>
      <c r="CN4" s="137" t="s">
        <v>510</v>
      </c>
      <c r="CO4" s="97" t="s">
        <v>273</v>
      </c>
      <c r="CP4" s="137" t="s">
        <v>508</v>
      </c>
      <c r="CQ4" s="137" t="s">
        <v>509</v>
      </c>
      <c r="CR4" s="137" t="s">
        <v>510</v>
      </c>
      <c r="CS4" s="137" t="s">
        <v>273</v>
      </c>
      <c r="CT4" s="136" t="s">
        <v>508</v>
      </c>
      <c r="CU4" s="137" t="s">
        <v>509</v>
      </c>
      <c r="CV4" s="137" t="s">
        <v>510</v>
      </c>
      <c r="CW4" s="97" t="s">
        <v>273</v>
      </c>
      <c r="CX4" s="137" t="s">
        <v>508</v>
      </c>
      <c r="CY4" s="137" t="s">
        <v>509</v>
      </c>
      <c r="CZ4" s="137" t="s">
        <v>510</v>
      </c>
      <c r="DA4" s="137" t="s">
        <v>273</v>
      </c>
      <c r="DB4" s="136" t="s">
        <v>508</v>
      </c>
      <c r="DC4" s="137" t="s">
        <v>509</v>
      </c>
      <c r="DD4" s="137" t="s">
        <v>510</v>
      </c>
      <c r="DE4" s="97" t="s">
        <v>273</v>
      </c>
      <c r="DF4" s="137" t="s">
        <v>508</v>
      </c>
      <c r="DG4" s="137" t="s">
        <v>509</v>
      </c>
      <c r="DH4" s="137" t="s">
        <v>510</v>
      </c>
      <c r="DI4" s="137" t="s">
        <v>273</v>
      </c>
      <c r="DJ4" s="136" t="s">
        <v>508</v>
      </c>
      <c r="DK4" s="137" t="s">
        <v>509</v>
      </c>
      <c r="DL4" s="137" t="s">
        <v>510</v>
      </c>
      <c r="DM4" s="97" t="s">
        <v>273</v>
      </c>
      <c r="DN4" s="137" t="s">
        <v>508</v>
      </c>
      <c r="DO4" s="137" t="s">
        <v>509</v>
      </c>
      <c r="DP4" s="137" t="s">
        <v>510</v>
      </c>
      <c r="DQ4" s="137" t="s">
        <v>273</v>
      </c>
      <c r="DR4" s="136" t="s">
        <v>508</v>
      </c>
      <c r="DS4" s="137" t="s">
        <v>509</v>
      </c>
      <c r="DT4" s="137" t="s">
        <v>510</v>
      </c>
      <c r="DU4" s="97" t="s">
        <v>273</v>
      </c>
      <c r="DV4" s="137" t="s">
        <v>508</v>
      </c>
      <c r="DW4" s="137" t="s">
        <v>509</v>
      </c>
      <c r="DX4" s="137" t="s">
        <v>510</v>
      </c>
      <c r="DY4" s="137" t="s">
        <v>273</v>
      </c>
      <c r="DZ4" s="136" t="s">
        <v>508</v>
      </c>
      <c r="EA4" s="137" t="s">
        <v>509</v>
      </c>
      <c r="EB4" s="137" t="s">
        <v>510</v>
      </c>
      <c r="EC4" s="97" t="s">
        <v>273</v>
      </c>
      <c r="ED4" s="136" t="s">
        <v>508</v>
      </c>
      <c r="EE4" s="137" t="s">
        <v>509</v>
      </c>
      <c r="EF4" s="137" t="s">
        <v>510</v>
      </c>
      <c r="EG4" s="137" t="s">
        <v>273</v>
      </c>
      <c r="EH4" s="136"/>
      <c r="EI4" s="137"/>
      <c r="EJ4" s="137"/>
      <c r="EK4" s="137"/>
      <c r="EL4" s="97"/>
      <c r="EM4" s="134"/>
      <c r="EN4" s="67" t="s">
        <v>146</v>
      </c>
      <c r="EO4" s="67" t="s">
        <v>146</v>
      </c>
      <c r="EP4" s="67" t="s">
        <v>146</v>
      </c>
      <c r="EQ4" s="68" t="s">
        <v>146</v>
      </c>
      <c r="ER4" s="137"/>
      <c r="ES4" s="134"/>
      <c r="ET4" s="92"/>
      <c r="EU4" s="135"/>
      <c r="EV4" s="146"/>
      <c r="EW4" s="58" t="s">
        <v>275</v>
      </c>
      <c r="EX4" s="58" t="s">
        <v>276</v>
      </c>
      <c r="EY4" s="58" t="s">
        <v>206</v>
      </c>
      <c r="EZ4" s="58"/>
      <c r="FA4" s="70"/>
      <c r="FB4" s="67"/>
      <c r="FC4" s="68"/>
    </row>
    <row r="5" spans="1:159" x14ac:dyDescent="0.3">
      <c r="A5" s="148" t="s">
        <v>327</v>
      </c>
      <c r="B5" s="64">
        <v>0.25</v>
      </c>
      <c r="C5" s="18" t="s">
        <v>311</v>
      </c>
      <c r="D5" s="18"/>
      <c r="E5" s="18"/>
      <c r="F5" s="18"/>
      <c r="G5" s="18"/>
      <c r="H5" s="19">
        <v>2</v>
      </c>
      <c r="I5" s="18">
        <v>0</v>
      </c>
      <c r="J5" s="18">
        <v>3</v>
      </c>
      <c r="K5" s="18">
        <v>495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20">
        <v>500</v>
      </c>
      <c r="T5" s="18">
        <v>42</v>
      </c>
      <c r="U5" s="18">
        <v>2</v>
      </c>
      <c r="V5" s="18">
        <v>0</v>
      </c>
      <c r="W5" s="18">
        <v>5</v>
      </c>
      <c r="X5" s="18">
        <v>549</v>
      </c>
      <c r="Y5" s="140">
        <v>1</v>
      </c>
      <c r="Z5" s="100">
        <v>0</v>
      </c>
      <c r="AA5" s="100">
        <v>99</v>
      </c>
      <c r="AB5" s="19">
        <v>33</v>
      </c>
      <c r="AC5" s="18">
        <v>148</v>
      </c>
      <c r="AD5" s="18">
        <v>5</v>
      </c>
      <c r="AE5" s="18">
        <v>20</v>
      </c>
      <c r="AF5" s="94">
        <v>1</v>
      </c>
      <c r="AG5" s="19">
        <v>19</v>
      </c>
      <c r="AH5" s="18">
        <v>17</v>
      </c>
      <c r="AI5" s="18">
        <v>0</v>
      </c>
      <c r="AJ5" s="18">
        <v>0</v>
      </c>
      <c r="AK5" s="20">
        <v>0</v>
      </c>
      <c r="AL5" s="18">
        <v>0</v>
      </c>
      <c r="AM5" s="18">
        <v>0</v>
      </c>
      <c r="AN5" s="18">
        <v>0</v>
      </c>
      <c r="AO5" s="18">
        <v>0</v>
      </c>
      <c r="AP5" s="19">
        <v>0</v>
      </c>
      <c r="AQ5" s="18">
        <v>0</v>
      </c>
      <c r="AR5" s="18">
        <v>0</v>
      </c>
      <c r="AS5" s="20">
        <v>0</v>
      </c>
      <c r="AT5" s="18">
        <v>0</v>
      </c>
      <c r="AU5" s="18">
        <v>0</v>
      </c>
      <c r="AV5" s="18">
        <v>0</v>
      </c>
      <c r="AW5" s="18">
        <v>0</v>
      </c>
      <c r="AX5" s="19">
        <v>0</v>
      </c>
      <c r="AY5" s="18">
        <v>0</v>
      </c>
      <c r="AZ5" s="18">
        <v>0</v>
      </c>
      <c r="BA5" s="20">
        <v>0</v>
      </c>
      <c r="BB5" s="18">
        <v>0</v>
      </c>
      <c r="BC5" s="18">
        <v>0</v>
      </c>
      <c r="BD5" s="18">
        <v>0</v>
      </c>
      <c r="BE5" s="18">
        <v>0</v>
      </c>
      <c r="BF5" s="19">
        <v>0</v>
      </c>
      <c r="BG5" s="18">
        <v>0</v>
      </c>
      <c r="BH5" s="18">
        <v>0</v>
      </c>
      <c r="BI5" s="20">
        <v>0</v>
      </c>
      <c r="BJ5" s="18">
        <v>0</v>
      </c>
      <c r="BK5" s="18">
        <v>0</v>
      </c>
      <c r="BL5" s="18">
        <v>0</v>
      </c>
      <c r="BM5" s="18">
        <v>0</v>
      </c>
      <c r="BN5" s="19">
        <v>0</v>
      </c>
      <c r="BO5" s="18">
        <v>0</v>
      </c>
      <c r="BP5" s="18">
        <v>0</v>
      </c>
      <c r="BQ5" s="20">
        <v>0</v>
      </c>
      <c r="BR5" s="18">
        <v>0</v>
      </c>
      <c r="BS5" s="18">
        <v>0</v>
      </c>
      <c r="BT5" s="18">
        <v>0</v>
      </c>
      <c r="BU5" s="18">
        <v>4</v>
      </c>
      <c r="BV5" s="19">
        <v>0</v>
      </c>
      <c r="BW5" s="18">
        <v>0</v>
      </c>
      <c r="BX5" s="18">
        <v>0</v>
      </c>
      <c r="BY5" s="20">
        <v>0</v>
      </c>
      <c r="BZ5" s="18">
        <v>0</v>
      </c>
      <c r="CA5" s="18">
        <v>0</v>
      </c>
      <c r="CB5" s="18">
        <v>0</v>
      </c>
      <c r="CC5" s="18">
        <v>0</v>
      </c>
      <c r="CD5" s="19">
        <v>3</v>
      </c>
      <c r="CE5" s="18">
        <v>0</v>
      </c>
      <c r="CF5" s="18">
        <v>0</v>
      </c>
      <c r="CG5" s="20">
        <v>0</v>
      </c>
      <c r="CH5" s="18">
        <v>0</v>
      </c>
      <c r="CI5" s="18">
        <v>0</v>
      </c>
      <c r="CJ5" s="18">
        <v>0</v>
      </c>
      <c r="CK5" s="18">
        <v>9</v>
      </c>
      <c r="CL5" s="19">
        <v>0</v>
      </c>
      <c r="CM5" s="18">
        <v>0</v>
      </c>
      <c r="CN5" s="18">
        <v>0</v>
      </c>
      <c r="CO5" s="20">
        <v>0</v>
      </c>
      <c r="CP5" s="18">
        <v>0</v>
      </c>
      <c r="CQ5" s="18">
        <v>0</v>
      </c>
      <c r="CR5" s="18">
        <v>0</v>
      </c>
      <c r="CS5" s="18">
        <v>0</v>
      </c>
      <c r="CT5" s="19">
        <v>0</v>
      </c>
      <c r="CU5" s="18">
        <v>0</v>
      </c>
      <c r="CV5" s="18">
        <v>40</v>
      </c>
      <c r="CW5" s="20">
        <v>49</v>
      </c>
      <c r="CX5" s="18">
        <v>0</v>
      </c>
      <c r="CY5" s="18">
        <v>0</v>
      </c>
      <c r="CZ5" s="18">
        <v>146</v>
      </c>
      <c r="DA5" s="18">
        <v>39</v>
      </c>
      <c r="DB5" s="19">
        <v>0</v>
      </c>
      <c r="DC5" s="18">
        <v>0</v>
      </c>
      <c r="DD5" s="18">
        <v>0</v>
      </c>
      <c r="DE5" s="20">
        <v>0</v>
      </c>
      <c r="DF5" s="18">
        <v>0</v>
      </c>
      <c r="DG5" s="18">
        <v>0</v>
      </c>
      <c r="DH5" s="18">
        <v>0</v>
      </c>
      <c r="DI5" s="18">
        <v>0</v>
      </c>
      <c r="DJ5" s="19">
        <v>0</v>
      </c>
      <c r="DK5" s="18">
        <v>3</v>
      </c>
      <c r="DL5" s="18">
        <v>0</v>
      </c>
      <c r="DM5" s="20">
        <v>0</v>
      </c>
      <c r="DN5" s="18">
        <v>0</v>
      </c>
      <c r="DO5" s="18">
        <v>0</v>
      </c>
      <c r="DP5" s="18">
        <v>0</v>
      </c>
      <c r="DQ5" s="18">
        <v>0</v>
      </c>
      <c r="DR5" s="19">
        <v>0</v>
      </c>
      <c r="DS5" s="18">
        <v>0</v>
      </c>
      <c r="DT5" s="18">
        <v>0</v>
      </c>
      <c r="DU5" s="20">
        <v>0</v>
      </c>
      <c r="DV5" s="18">
        <v>0</v>
      </c>
      <c r="DW5" s="18">
        <v>8</v>
      </c>
      <c r="DX5" s="18">
        <v>0</v>
      </c>
      <c r="DY5" s="18">
        <v>0</v>
      </c>
      <c r="DZ5" s="19">
        <v>0</v>
      </c>
      <c r="EA5" s="18">
        <v>0</v>
      </c>
      <c r="EB5" s="18">
        <v>0</v>
      </c>
      <c r="EC5" s="20">
        <v>0</v>
      </c>
      <c r="ED5" s="19">
        <v>0</v>
      </c>
      <c r="EE5" s="18">
        <v>0</v>
      </c>
      <c r="EF5" s="18">
        <v>0</v>
      </c>
      <c r="EG5" s="18">
        <v>0</v>
      </c>
      <c r="EH5" s="19">
        <v>544</v>
      </c>
      <c r="EI5" s="18">
        <v>55</v>
      </c>
      <c r="EJ5" s="18">
        <v>176</v>
      </c>
      <c r="EK5" s="18">
        <v>191</v>
      </c>
      <c r="EL5" s="20">
        <v>122</v>
      </c>
      <c r="EM5" s="120"/>
      <c r="EN5" s="81">
        <v>10.110294117647058</v>
      </c>
      <c r="EO5" s="81">
        <v>32.352941176470587</v>
      </c>
      <c r="EP5" s="81">
        <v>35.110294117647058</v>
      </c>
      <c r="EQ5" s="82">
        <v>22.242647058823529</v>
      </c>
      <c r="ER5" s="18">
        <v>495</v>
      </c>
      <c r="ES5" s="140">
        <v>40</v>
      </c>
      <c r="ET5" s="100">
        <v>0</v>
      </c>
      <c r="EU5" s="141">
        <v>60</v>
      </c>
      <c r="EV5" s="148" t="s">
        <v>327</v>
      </c>
      <c r="EW5" s="18">
        <v>247</v>
      </c>
      <c r="EX5" s="18">
        <v>294</v>
      </c>
      <c r="EY5" s="18">
        <v>3</v>
      </c>
      <c r="EZ5" s="18">
        <v>544</v>
      </c>
      <c r="FA5" s="101">
        <v>45.404411764705884</v>
      </c>
      <c r="FB5" s="81">
        <v>54.044117647058826</v>
      </c>
      <c r="FC5" s="82">
        <v>0.55147058823529416</v>
      </c>
    </row>
    <row r="6" spans="1:159" x14ac:dyDescent="0.3">
      <c r="A6" s="148" t="s">
        <v>328</v>
      </c>
      <c r="B6" s="64">
        <v>58.6</v>
      </c>
      <c r="C6" s="18" t="s">
        <v>311</v>
      </c>
      <c r="D6" s="18"/>
      <c r="E6" s="18"/>
      <c r="F6" s="18"/>
      <c r="G6" s="18"/>
      <c r="H6" s="19">
        <v>0</v>
      </c>
      <c r="I6" s="18">
        <v>0</v>
      </c>
      <c r="J6" s="18">
        <v>0</v>
      </c>
      <c r="K6" s="18">
        <v>500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20">
        <v>500</v>
      </c>
      <c r="T6" s="18">
        <v>5</v>
      </c>
      <c r="U6" s="18">
        <v>0</v>
      </c>
      <c r="V6" s="18">
        <v>0</v>
      </c>
      <c r="W6" s="18">
        <v>3</v>
      </c>
      <c r="X6" s="18">
        <v>508</v>
      </c>
      <c r="Y6" s="140">
        <v>0</v>
      </c>
      <c r="Z6" s="100">
        <v>0</v>
      </c>
      <c r="AA6" s="100">
        <v>100</v>
      </c>
      <c r="AB6" s="19">
        <v>7</v>
      </c>
      <c r="AC6" s="18">
        <v>4</v>
      </c>
      <c r="AD6" s="18">
        <v>0</v>
      </c>
      <c r="AE6" s="18">
        <v>0</v>
      </c>
      <c r="AF6" s="20">
        <v>0</v>
      </c>
      <c r="AG6" s="19">
        <v>4</v>
      </c>
      <c r="AH6" s="18">
        <v>1</v>
      </c>
      <c r="AI6" s="18">
        <v>0</v>
      </c>
      <c r="AJ6" s="18">
        <v>0</v>
      </c>
      <c r="AK6" s="20">
        <v>0</v>
      </c>
      <c r="AL6" s="18">
        <v>0</v>
      </c>
      <c r="AM6" s="18">
        <v>0</v>
      </c>
      <c r="AN6" s="18">
        <v>0</v>
      </c>
      <c r="AO6" s="18">
        <v>0</v>
      </c>
      <c r="AP6" s="19">
        <v>0</v>
      </c>
      <c r="AQ6" s="18">
        <v>0</v>
      </c>
      <c r="AR6" s="18">
        <v>0</v>
      </c>
      <c r="AS6" s="20">
        <v>0</v>
      </c>
      <c r="AT6" s="18">
        <v>0</v>
      </c>
      <c r="AU6" s="18">
        <v>5</v>
      </c>
      <c r="AV6" s="18">
        <v>0</v>
      </c>
      <c r="AW6" s="18">
        <v>12</v>
      </c>
      <c r="AX6" s="19">
        <v>0</v>
      </c>
      <c r="AY6" s="18">
        <v>0</v>
      </c>
      <c r="AZ6" s="18">
        <v>0</v>
      </c>
      <c r="BA6" s="20">
        <v>0</v>
      </c>
      <c r="BB6" s="18">
        <v>0</v>
      </c>
      <c r="BC6" s="18">
        <v>0</v>
      </c>
      <c r="BD6" s="18">
        <v>0</v>
      </c>
      <c r="BE6" s="18">
        <v>0</v>
      </c>
      <c r="BF6" s="19">
        <v>0</v>
      </c>
      <c r="BG6" s="18">
        <v>0</v>
      </c>
      <c r="BH6" s="18">
        <v>0</v>
      </c>
      <c r="BI6" s="20">
        <v>0</v>
      </c>
      <c r="BJ6" s="18">
        <v>235</v>
      </c>
      <c r="BK6" s="18">
        <v>0</v>
      </c>
      <c r="BL6" s="18">
        <v>0</v>
      </c>
      <c r="BM6" s="18">
        <v>0</v>
      </c>
      <c r="BN6" s="19">
        <v>0</v>
      </c>
      <c r="BO6" s="18">
        <v>0</v>
      </c>
      <c r="BP6" s="18">
        <v>0</v>
      </c>
      <c r="BQ6" s="20">
        <v>0</v>
      </c>
      <c r="BR6" s="18">
        <v>0</v>
      </c>
      <c r="BS6" s="18">
        <v>0</v>
      </c>
      <c r="BT6" s="18">
        <v>0</v>
      </c>
      <c r="BU6" s="18">
        <v>0</v>
      </c>
      <c r="BV6" s="19">
        <v>0</v>
      </c>
      <c r="BW6" s="18">
        <v>0</v>
      </c>
      <c r="BX6" s="18">
        <v>0</v>
      </c>
      <c r="BY6" s="20">
        <v>0</v>
      </c>
      <c r="BZ6" s="18">
        <v>4</v>
      </c>
      <c r="CA6" s="18">
        <v>0</v>
      </c>
      <c r="CB6" s="18">
        <v>0</v>
      </c>
      <c r="CC6" s="18">
        <v>0</v>
      </c>
      <c r="CD6" s="19">
        <v>0</v>
      </c>
      <c r="CE6" s="18">
        <v>0</v>
      </c>
      <c r="CF6" s="18">
        <v>0</v>
      </c>
      <c r="CG6" s="20">
        <v>145</v>
      </c>
      <c r="CH6" s="18">
        <v>0</v>
      </c>
      <c r="CI6" s="18">
        <v>0</v>
      </c>
      <c r="CJ6" s="18">
        <v>0</v>
      </c>
      <c r="CK6" s="18">
        <v>0</v>
      </c>
      <c r="CL6" s="19">
        <v>0</v>
      </c>
      <c r="CM6" s="18">
        <v>0</v>
      </c>
      <c r="CN6" s="18">
        <v>0</v>
      </c>
      <c r="CO6" s="20">
        <v>0</v>
      </c>
      <c r="CP6" s="18">
        <v>0</v>
      </c>
      <c r="CQ6" s="18">
        <v>0</v>
      </c>
      <c r="CR6" s="18">
        <v>0</v>
      </c>
      <c r="CS6" s="18">
        <v>0</v>
      </c>
      <c r="CT6" s="19">
        <v>0</v>
      </c>
      <c r="CU6" s="18">
        <v>0</v>
      </c>
      <c r="CV6" s="18">
        <v>0</v>
      </c>
      <c r="CW6" s="20">
        <v>0</v>
      </c>
      <c r="CX6" s="18">
        <v>0</v>
      </c>
      <c r="CY6" s="18">
        <v>0</v>
      </c>
      <c r="CZ6" s="18">
        <v>0</v>
      </c>
      <c r="DA6" s="18">
        <v>0</v>
      </c>
      <c r="DB6" s="19">
        <v>0</v>
      </c>
      <c r="DC6" s="18">
        <v>0</v>
      </c>
      <c r="DD6" s="18">
        <v>0</v>
      </c>
      <c r="DE6" s="20">
        <v>0</v>
      </c>
      <c r="DF6" s="18">
        <v>0</v>
      </c>
      <c r="DG6" s="18">
        <v>0</v>
      </c>
      <c r="DH6" s="18">
        <v>0</v>
      </c>
      <c r="DI6" s="18">
        <v>0</v>
      </c>
      <c r="DJ6" s="19">
        <v>93</v>
      </c>
      <c r="DK6" s="18">
        <v>0</v>
      </c>
      <c r="DL6" s="18">
        <v>0</v>
      </c>
      <c r="DM6" s="20">
        <v>0</v>
      </c>
      <c r="DN6" s="18">
        <v>0</v>
      </c>
      <c r="DO6" s="18">
        <v>0</v>
      </c>
      <c r="DP6" s="18">
        <v>0</v>
      </c>
      <c r="DQ6" s="18">
        <v>0</v>
      </c>
      <c r="DR6" s="19">
        <v>0</v>
      </c>
      <c r="DS6" s="18">
        <v>0</v>
      </c>
      <c r="DT6" s="18">
        <v>0</v>
      </c>
      <c r="DU6" s="20">
        <v>0</v>
      </c>
      <c r="DV6" s="18">
        <v>0</v>
      </c>
      <c r="DW6" s="18">
        <v>0</v>
      </c>
      <c r="DX6" s="18">
        <v>0</v>
      </c>
      <c r="DY6" s="18">
        <v>0</v>
      </c>
      <c r="DZ6" s="19">
        <v>0</v>
      </c>
      <c r="EA6" s="18">
        <v>0</v>
      </c>
      <c r="EB6" s="18">
        <v>0</v>
      </c>
      <c r="EC6" s="20">
        <v>0</v>
      </c>
      <c r="ED6" s="19">
        <v>0</v>
      </c>
      <c r="EE6" s="18">
        <v>0</v>
      </c>
      <c r="EF6" s="18">
        <v>0</v>
      </c>
      <c r="EG6" s="18">
        <v>0</v>
      </c>
      <c r="EH6" s="19">
        <v>510</v>
      </c>
      <c r="EI6" s="18">
        <v>343</v>
      </c>
      <c r="EJ6" s="18">
        <v>10</v>
      </c>
      <c r="EK6" s="18">
        <v>0</v>
      </c>
      <c r="EL6" s="20">
        <v>157</v>
      </c>
      <c r="EM6" s="120"/>
      <c r="EN6" s="81">
        <v>67.254901960784309</v>
      </c>
      <c r="EO6" s="81">
        <v>1.9607843137254901</v>
      </c>
      <c r="EP6" s="81">
        <v>0</v>
      </c>
      <c r="EQ6" s="82">
        <v>30.784313725490197</v>
      </c>
      <c r="ER6" s="18">
        <v>500</v>
      </c>
      <c r="ES6" s="140">
        <v>0</v>
      </c>
      <c r="ET6" s="100">
        <v>0</v>
      </c>
      <c r="EU6" s="141">
        <v>0</v>
      </c>
      <c r="EV6" s="148" t="s">
        <v>328</v>
      </c>
      <c r="EW6" s="18">
        <v>268</v>
      </c>
      <c r="EX6" s="18">
        <v>149</v>
      </c>
      <c r="EY6" s="18">
        <v>93</v>
      </c>
      <c r="EZ6" s="18">
        <v>510</v>
      </c>
      <c r="FA6" s="101">
        <v>52.549019607843135</v>
      </c>
      <c r="FB6" s="81">
        <v>29.215686274509803</v>
      </c>
      <c r="FC6" s="82">
        <v>18.235294117647058</v>
      </c>
    </row>
    <row r="7" spans="1:159" x14ac:dyDescent="0.3">
      <c r="A7" s="148" t="s">
        <v>39</v>
      </c>
      <c r="B7" s="64">
        <v>124.6</v>
      </c>
      <c r="C7" s="18" t="s">
        <v>311</v>
      </c>
      <c r="D7" s="18"/>
      <c r="E7" s="18"/>
      <c r="F7" s="18"/>
      <c r="G7" s="18"/>
      <c r="H7" s="19">
        <v>1</v>
      </c>
      <c r="I7" s="18">
        <v>13</v>
      </c>
      <c r="J7" s="18">
        <v>0</v>
      </c>
      <c r="K7" s="18">
        <v>486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20">
        <v>500</v>
      </c>
      <c r="T7" s="18">
        <v>31</v>
      </c>
      <c r="U7" s="18">
        <v>70</v>
      </c>
      <c r="V7" s="18">
        <v>0</v>
      </c>
      <c r="W7" s="18">
        <v>0</v>
      </c>
      <c r="X7" s="18">
        <v>601</v>
      </c>
      <c r="Y7" s="140">
        <v>2.8</v>
      </c>
      <c r="Z7" s="100">
        <v>0</v>
      </c>
      <c r="AA7" s="100">
        <v>97.2</v>
      </c>
      <c r="AB7" s="19">
        <v>28</v>
      </c>
      <c r="AC7" s="18">
        <v>0</v>
      </c>
      <c r="AD7" s="18">
        <v>0</v>
      </c>
      <c r="AE7" s="18">
        <v>0</v>
      </c>
      <c r="AF7" s="20">
        <v>0</v>
      </c>
      <c r="AG7" s="19">
        <v>22</v>
      </c>
      <c r="AH7" s="18">
        <v>16</v>
      </c>
      <c r="AI7" s="18">
        <v>0</v>
      </c>
      <c r="AJ7" s="18">
        <v>0</v>
      </c>
      <c r="AK7" s="20">
        <v>0</v>
      </c>
      <c r="AL7" s="18">
        <v>0</v>
      </c>
      <c r="AM7" s="18">
        <v>0</v>
      </c>
      <c r="AN7" s="18">
        <v>0</v>
      </c>
      <c r="AO7" s="18">
        <v>0</v>
      </c>
      <c r="AP7" s="19">
        <v>0</v>
      </c>
      <c r="AQ7" s="18">
        <v>0</v>
      </c>
      <c r="AR7" s="18">
        <v>0</v>
      </c>
      <c r="AS7" s="20">
        <v>0</v>
      </c>
      <c r="AT7" s="18">
        <v>0</v>
      </c>
      <c r="AU7" s="18">
        <v>0</v>
      </c>
      <c r="AV7" s="18">
        <v>0</v>
      </c>
      <c r="AW7" s="18">
        <v>0</v>
      </c>
      <c r="AX7" s="19">
        <v>0</v>
      </c>
      <c r="AY7" s="18">
        <v>0</v>
      </c>
      <c r="AZ7" s="18">
        <v>0</v>
      </c>
      <c r="BA7" s="20">
        <v>0</v>
      </c>
      <c r="BB7" s="18">
        <v>0</v>
      </c>
      <c r="BC7" s="18">
        <v>0</v>
      </c>
      <c r="BD7" s="18">
        <v>0</v>
      </c>
      <c r="BE7" s="18">
        <v>0</v>
      </c>
      <c r="BF7" s="19">
        <v>0</v>
      </c>
      <c r="BG7" s="18">
        <v>0</v>
      </c>
      <c r="BH7" s="18">
        <v>0</v>
      </c>
      <c r="BI7" s="20">
        <v>0</v>
      </c>
      <c r="BJ7" s="18">
        <v>0</v>
      </c>
      <c r="BK7" s="18">
        <v>0</v>
      </c>
      <c r="BL7" s="18">
        <v>0</v>
      </c>
      <c r="BM7" s="18">
        <v>0</v>
      </c>
      <c r="BN7" s="19">
        <v>0</v>
      </c>
      <c r="BO7" s="18">
        <v>0</v>
      </c>
      <c r="BP7" s="18">
        <v>0</v>
      </c>
      <c r="BQ7" s="20">
        <v>0</v>
      </c>
      <c r="BR7" s="18">
        <v>0</v>
      </c>
      <c r="BS7" s="18">
        <v>0</v>
      </c>
      <c r="BT7" s="18">
        <v>0</v>
      </c>
      <c r="BU7" s="18">
        <v>0</v>
      </c>
      <c r="BV7" s="19">
        <v>0</v>
      </c>
      <c r="BW7" s="18">
        <v>0</v>
      </c>
      <c r="BX7" s="18">
        <v>0</v>
      </c>
      <c r="BY7" s="20">
        <v>0</v>
      </c>
      <c r="BZ7" s="18">
        <v>102</v>
      </c>
      <c r="CA7" s="18">
        <v>0</v>
      </c>
      <c r="CB7" s="18">
        <v>0</v>
      </c>
      <c r="CC7" s="18">
        <v>0</v>
      </c>
      <c r="CD7" s="19">
        <v>0</v>
      </c>
      <c r="CE7" s="18">
        <v>161</v>
      </c>
      <c r="CF7" s="18">
        <v>0</v>
      </c>
      <c r="CG7" s="20">
        <v>0</v>
      </c>
      <c r="CH7" s="18">
        <v>0</v>
      </c>
      <c r="CI7" s="18">
        <v>0</v>
      </c>
      <c r="CJ7" s="18">
        <v>0</v>
      </c>
      <c r="CK7" s="18">
        <v>0</v>
      </c>
      <c r="CL7" s="19">
        <v>0</v>
      </c>
      <c r="CM7" s="18">
        <v>0</v>
      </c>
      <c r="CN7" s="18">
        <v>0</v>
      </c>
      <c r="CO7" s="20">
        <v>0</v>
      </c>
      <c r="CP7" s="18">
        <v>0</v>
      </c>
      <c r="CQ7" s="18">
        <v>0</v>
      </c>
      <c r="CR7" s="18">
        <v>0</v>
      </c>
      <c r="CS7" s="18">
        <v>0</v>
      </c>
      <c r="CT7" s="19">
        <v>0</v>
      </c>
      <c r="CU7" s="18">
        <v>0</v>
      </c>
      <c r="CV7" s="18">
        <v>0</v>
      </c>
      <c r="CW7" s="20">
        <v>0</v>
      </c>
      <c r="CX7" s="18">
        <v>0</v>
      </c>
      <c r="CY7" s="18">
        <v>0</v>
      </c>
      <c r="CZ7" s="18">
        <v>0</v>
      </c>
      <c r="DA7" s="18">
        <v>0</v>
      </c>
      <c r="DB7" s="19">
        <v>0</v>
      </c>
      <c r="DC7" s="18">
        <v>0</v>
      </c>
      <c r="DD7" s="18">
        <v>0</v>
      </c>
      <c r="DE7" s="20">
        <v>0</v>
      </c>
      <c r="DF7" s="18">
        <v>15</v>
      </c>
      <c r="DG7" s="18">
        <v>96</v>
      </c>
      <c r="DH7" s="18">
        <v>0</v>
      </c>
      <c r="DI7" s="18">
        <v>0</v>
      </c>
      <c r="DJ7" s="19">
        <v>20</v>
      </c>
      <c r="DK7" s="18">
        <v>26</v>
      </c>
      <c r="DL7" s="18">
        <v>0</v>
      </c>
      <c r="DM7" s="20">
        <v>0</v>
      </c>
      <c r="DN7" s="18">
        <v>0</v>
      </c>
      <c r="DO7" s="18">
        <v>0</v>
      </c>
      <c r="DP7" s="18">
        <v>0</v>
      </c>
      <c r="DQ7" s="18">
        <v>0</v>
      </c>
      <c r="DR7" s="19">
        <v>0</v>
      </c>
      <c r="DS7" s="18">
        <v>0</v>
      </c>
      <c r="DT7" s="18">
        <v>0</v>
      </c>
      <c r="DU7" s="20">
        <v>0</v>
      </c>
      <c r="DV7" s="18">
        <v>0</v>
      </c>
      <c r="DW7" s="18">
        <v>0</v>
      </c>
      <c r="DX7" s="18">
        <v>0</v>
      </c>
      <c r="DY7" s="18">
        <v>0</v>
      </c>
      <c r="DZ7" s="19">
        <v>0</v>
      </c>
      <c r="EA7" s="18">
        <v>0</v>
      </c>
      <c r="EB7" s="18">
        <v>0</v>
      </c>
      <c r="EC7" s="20">
        <v>0</v>
      </c>
      <c r="ED7" s="19">
        <v>0</v>
      </c>
      <c r="EE7" s="18">
        <v>0</v>
      </c>
      <c r="EF7" s="18">
        <v>0</v>
      </c>
      <c r="EG7" s="18">
        <v>0</v>
      </c>
      <c r="EH7" s="19">
        <v>486</v>
      </c>
      <c r="EI7" s="18">
        <v>187</v>
      </c>
      <c r="EJ7" s="18">
        <v>299</v>
      </c>
      <c r="EK7" s="18">
        <v>0</v>
      </c>
      <c r="EL7" s="20">
        <v>0</v>
      </c>
      <c r="EM7" s="120"/>
      <c r="EN7" s="81">
        <v>38.477366255144034</v>
      </c>
      <c r="EO7" s="81">
        <v>61.522633744855966</v>
      </c>
      <c r="EP7" s="81">
        <v>0</v>
      </c>
      <c r="EQ7" s="82">
        <v>0</v>
      </c>
      <c r="ER7" s="18">
        <v>486</v>
      </c>
      <c r="ES7" s="140">
        <v>7.1428571428571432</v>
      </c>
      <c r="ET7" s="100">
        <v>92.857142857142861</v>
      </c>
      <c r="EU7" s="141">
        <v>0</v>
      </c>
      <c r="EV7" s="148" t="s">
        <v>39</v>
      </c>
      <c r="EW7" s="18">
        <v>66</v>
      </c>
      <c r="EX7" s="18">
        <v>263</v>
      </c>
      <c r="EY7" s="18">
        <v>157</v>
      </c>
      <c r="EZ7" s="18">
        <v>486</v>
      </c>
      <c r="FA7" s="101">
        <v>13.580246913580247</v>
      </c>
      <c r="FB7" s="81">
        <v>54.115226337448561</v>
      </c>
      <c r="FC7" s="82">
        <v>32.304526748971192</v>
      </c>
    </row>
    <row r="8" spans="1:159" x14ac:dyDescent="0.3">
      <c r="A8" s="148" t="s">
        <v>40</v>
      </c>
      <c r="B8" s="64">
        <v>135</v>
      </c>
      <c r="C8" s="18" t="s">
        <v>311</v>
      </c>
      <c r="D8" s="18"/>
      <c r="E8" s="18"/>
      <c r="F8" s="18"/>
      <c r="G8" s="18"/>
      <c r="H8" s="19">
        <v>1</v>
      </c>
      <c r="I8" s="18">
        <v>0</v>
      </c>
      <c r="J8" s="18">
        <v>0</v>
      </c>
      <c r="K8" s="18">
        <v>499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20">
        <v>500</v>
      </c>
      <c r="T8" s="18">
        <v>15</v>
      </c>
      <c r="U8" s="18">
        <v>46</v>
      </c>
      <c r="V8" s="18">
        <v>0</v>
      </c>
      <c r="W8" s="18">
        <v>0</v>
      </c>
      <c r="X8" s="18">
        <v>561</v>
      </c>
      <c r="Y8" s="140">
        <v>0.2</v>
      </c>
      <c r="Z8" s="100">
        <v>0</v>
      </c>
      <c r="AA8" s="100">
        <v>99.8</v>
      </c>
      <c r="AB8" s="19">
        <v>3</v>
      </c>
      <c r="AC8" s="18">
        <v>14</v>
      </c>
      <c r="AD8" s="18">
        <v>0</v>
      </c>
      <c r="AE8" s="18">
        <v>0</v>
      </c>
      <c r="AF8" s="20">
        <v>0</v>
      </c>
      <c r="AG8" s="19">
        <v>8</v>
      </c>
      <c r="AH8" s="18">
        <v>0</v>
      </c>
      <c r="AI8" s="18">
        <v>0</v>
      </c>
      <c r="AJ8" s="18">
        <v>0</v>
      </c>
      <c r="AK8" s="20">
        <v>0</v>
      </c>
      <c r="AL8" s="18">
        <v>0</v>
      </c>
      <c r="AM8" s="18">
        <v>0</v>
      </c>
      <c r="AN8" s="18">
        <v>0</v>
      </c>
      <c r="AO8" s="18">
        <v>0</v>
      </c>
      <c r="AP8" s="19">
        <v>0</v>
      </c>
      <c r="AQ8" s="18">
        <v>0</v>
      </c>
      <c r="AR8" s="18">
        <v>0</v>
      </c>
      <c r="AS8" s="20">
        <v>0</v>
      </c>
      <c r="AT8" s="18">
        <v>0</v>
      </c>
      <c r="AU8" s="18">
        <v>0</v>
      </c>
      <c r="AV8" s="18">
        <v>0</v>
      </c>
      <c r="AW8" s="18">
        <v>0</v>
      </c>
      <c r="AX8" s="19">
        <v>0</v>
      </c>
      <c r="AY8" s="18">
        <v>0</v>
      </c>
      <c r="AZ8" s="18">
        <v>0</v>
      </c>
      <c r="BA8" s="20">
        <v>0</v>
      </c>
      <c r="BB8" s="18">
        <v>0</v>
      </c>
      <c r="BC8" s="18">
        <v>0</v>
      </c>
      <c r="BD8" s="18">
        <v>0</v>
      </c>
      <c r="BE8" s="18">
        <v>0</v>
      </c>
      <c r="BF8" s="19">
        <v>0</v>
      </c>
      <c r="BG8" s="18">
        <v>0</v>
      </c>
      <c r="BH8" s="18">
        <v>0</v>
      </c>
      <c r="BI8" s="20">
        <v>0</v>
      </c>
      <c r="BJ8" s="18">
        <v>0</v>
      </c>
      <c r="BK8" s="18">
        <v>0</v>
      </c>
      <c r="BL8" s="18">
        <v>0</v>
      </c>
      <c r="BM8" s="18">
        <v>0</v>
      </c>
      <c r="BN8" s="19">
        <v>0</v>
      </c>
      <c r="BO8" s="18">
        <v>0</v>
      </c>
      <c r="BP8" s="18">
        <v>0</v>
      </c>
      <c r="BQ8" s="20">
        <v>0</v>
      </c>
      <c r="BR8" s="18">
        <v>0</v>
      </c>
      <c r="BS8" s="18">
        <v>0</v>
      </c>
      <c r="BT8" s="18">
        <v>0</v>
      </c>
      <c r="BU8" s="18">
        <v>0</v>
      </c>
      <c r="BV8" s="19">
        <v>0</v>
      </c>
      <c r="BW8" s="18">
        <v>0</v>
      </c>
      <c r="BX8" s="18">
        <v>0</v>
      </c>
      <c r="BY8" s="20">
        <v>0</v>
      </c>
      <c r="BZ8" s="18">
        <v>0</v>
      </c>
      <c r="CA8" s="18">
        <v>0</v>
      </c>
      <c r="CB8" s="18">
        <v>0</v>
      </c>
      <c r="CC8" s="18">
        <v>0</v>
      </c>
      <c r="CD8" s="19">
        <v>0</v>
      </c>
      <c r="CE8" s="18">
        <v>0</v>
      </c>
      <c r="CF8" s="18">
        <v>0</v>
      </c>
      <c r="CG8" s="20">
        <v>0</v>
      </c>
      <c r="CH8" s="18">
        <v>0</v>
      </c>
      <c r="CI8" s="18">
        <v>0</v>
      </c>
      <c r="CJ8" s="18">
        <v>0</v>
      </c>
      <c r="CK8" s="18">
        <v>0</v>
      </c>
      <c r="CL8" s="19">
        <v>0</v>
      </c>
      <c r="CM8" s="18">
        <v>0</v>
      </c>
      <c r="CN8" s="18">
        <v>0</v>
      </c>
      <c r="CO8" s="20">
        <v>0</v>
      </c>
      <c r="CP8" s="18">
        <v>73</v>
      </c>
      <c r="CQ8" s="18">
        <v>0</v>
      </c>
      <c r="CR8" s="18">
        <v>0</v>
      </c>
      <c r="CS8" s="18">
        <v>0</v>
      </c>
      <c r="CT8" s="19">
        <v>0</v>
      </c>
      <c r="CU8" s="18">
        <v>0</v>
      </c>
      <c r="CV8" s="18">
        <v>0</v>
      </c>
      <c r="CW8" s="20">
        <v>0</v>
      </c>
      <c r="CX8" s="18">
        <v>0</v>
      </c>
      <c r="CY8" s="18">
        <v>0</v>
      </c>
      <c r="CZ8" s="18">
        <v>0</v>
      </c>
      <c r="DA8" s="18">
        <v>0</v>
      </c>
      <c r="DB8" s="19">
        <v>0</v>
      </c>
      <c r="DC8" s="18">
        <v>0</v>
      </c>
      <c r="DD8" s="18">
        <v>0</v>
      </c>
      <c r="DE8" s="20">
        <v>0</v>
      </c>
      <c r="DF8" s="18">
        <v>0</v>
      </c>
      <c r="DG8" s="18">
        <v>10</v>
      </c>
      <c r="DH8" s="18">
        <v>0</v>
      </c>
      <c r="DI8" s="18">
        <v>0</v>
      </c>
      <c r="DJ8" s="19">
        <v>97</v>
      </c>
      <c r="DK8" s="18">
        <v>0</v>
      </c>
      <c r="DL8" s="18">
        <v>0</v>
      </c>
      <c r="DM8" s="20">
        <v>0</v>
      </c>
      <c r="DN8" s="18">
        <v>294</v>
      </c>
      <c r="DO8" s="18">
        <v>0</v>
      </c>
      <c r="DP8" s="18">
        <v>0</v>
      </c>
      <c r="DQ8" s="18">
        <v>0</v>
      </c>
      <c r="DR8" s="19">
        <v>0</v>
      </c>
      <c r="DS8" s="18">
        <v>0</v>
      </c>
      <c r="DT8" s="18">
        <v>0</v>
      </c>
      <c r="DU8" s="20">
        <v>0</v>
      </c>
      <c r="DV8" s="18">
        <v>0</v>
      </c>
      <c r="DW8" s="18">
        <v>0</v>
      </c>
      <c r="DX8" s="18">
        <v>0</v>
      </c>
      <c r="DY8" s="18">
        <v>0</v>
      </c>
      <c r="DZ8" s="19">
        <v>0</v>
      </c>
      <c r="EA8" s="18">
        <v>0</v>
      </c>
      <c r="EB8" s="18">
        <v>0</v>
      </c>
      <c r="EC8" s="20">
        <v>0</v>
      </c>
      <c r="ED8" s="19">
        <v>0</v>
      </c>
      <c r="EE8" s="18">
        <v>0</v>
      </c>
      <c r="EF8" s="18">
        <v>0</v>
      </c>
      <c r="EG8" s="18">
        <v>0</v>
      </c>
      <c r="EH8" s="19">
        <v>499</v>
      </c>
      <c r="EI8" s="18">
        <v>475</v>
      </c>
      <c r="EJ8" s="18">
        <v>24</v>
      </c>
      <c r="EK8" s="18">
        <v>0</v>
      </c>
      <c r="EL8" s="20">
        <v>0</v>
      </c>
      <c r="EM8" s="120"/>
      <c r="EN8" s="81">
        <v>95.190380761523045</v>
      </c>
      <c r="EO8" s="81">
        <v>4.8096192384769543</v>
      </c>
      <c r="EP8" s="81">
        <v>0</v>
      </c>
      <c r="EQ8" s="82">
        <v>0</v>
      </c>
      <c r="ER8" s="18">
        <v>499</v>
      </c>
      <c r="ES8" s="140">
        <v>100</v>
      </c>
      <c r="ET8" s="100">
        <v>0</v>
      </c>
      <c r="EU8" s="141">
        <v>0</v>
      </c>
      <c r="EV8" s="148" t="s">
        <v>40</v>
      </c>
      <c r="EW8" s="18">
        <v>25</v>
      </c>
      <c r="EX8" s="18">
        <v>73</v>
      </c>
      <c r="EY8" s="18">
        <v>401</v>
      </c>
      <c r="EZ8" s="18">
        <v>499</v>
      </c>
      <c r="FA8" s="101">
        <v>5.0100200400801604</v>
      </c>
      <c r="FB8" s="81">
        <v>14.629258517034069</v>
      </c>
      <c r="FC8" s="82">
        <v>80.360721442885776</v>
      </c>
    </row>
    <row r="9" spans="1:159" x14ac:dyDescent="0.3">
      <c r="A9" s="148" t="s">
        <v>41</v>
      </c>
      <c r="B9" s="64">
        <v>202.5</v>
      </c>
      <c r="C9" s="18" t="s">
        <v>311</v>
      </c>
      <c r="D9" s="18"/>
      <c r="E9" s="18"/>
      <c r="F9" s="18"/>
      <c r="G9" s="18"/>
      <c r="H9" s="19">
        <v>12</v>
      </c>
      <c r="I9" s="18">
        <v>0</v>
      </c>
      <c r="J9" s="18">
        <v>8</v>
      </c>
      <c r="K9" s="18">
        <v>480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20">
        <v>500</v>
      </c>
      <c r="T9" s="18">
        <v>51</v>
      </c>
      <c r="U9" s="18">
        <v>27</v>
      </c>
      <c r="V9" s="18">
        <v>0</v>
      </c>
      <c r="W9" s="18">
        <v>0</v>
      </c>
      <c r="X9" s="18">
        <v>578</v>
      </c>
      <c r="Y9" s="140">
        <v>4</v>
      </c>
      <c r="Z9" s="100">
        <v>0</v>
      </c>
      <c r="AA9" s="100">
        <v>96</v>
      </c>
      <c r="AB9" s="19">
        <v>20</v>
      </c>
      <c r="AC9" s="18">
        <v>12</v>
      </c>
      <c r="AD9" s="18">
        <v>3</v>
      </c>
      <c r="AE9" s="18">
        <v>1</v>
      </c>
      <c r="AF9" s="20">
        <v>0</v>
      </c>
      <c r="AG9" s="19">
        <v>17</v>
      </c>
      <c r="AH9" s="18">
        <v>0</v>
      </c>
      <c r="AI9" s="18">
        <v>0</v>
      </c>
      <c r="AJ9" s="18">
        <v>0</v>
      </c>
      <c r="AK9" s="20">
        <v>0</v>
      </c>
      <c r="AL9" s="18">
        <v>0</v>
      </c>
      <c r="AM9" s="18">
        <v>0</v>
      </c>
      <c r="AN9" s="18">
        <v>0</v>
      </c>
      <c r="AO9" s="18">
        <v>0</v>
      </c>
      <c r="AP9" s="19">
        <v>0</v>
      </c>
      <c r="AQ9" s="18">
        <v>0</v>
      </c>
      <c r="AR9" s="18">
        <v>0</v>
      </c>
      <c r="AS9" s="20">
        <v>0</v>
      </c>
      <c r="AT9" s="18">
        <v>0</v>
      </c>
      <c r="AU9" s="18">
        <v>0</v>
      </c>
      <c r="AV9" s="18">
        <v>0</v>
      </c>
      <c r="AW9" s="18">
        <v>0</v>
      </c>
      <c r="AX9" s="19">
        <v>0</v>
      </c>
      <c r="AY9" s="18">
        <v>0</v>
      </c>
      <c r="AZ9" s="18">
        <v>0</v>
      </c>
      <c r="BA9" s="20">
        <v>0</v>
      </c>
      <c r="BB9" s="18">
        <v>0</v>
      </c>
      <c r="BC9" s="18">
        <v>0</v>
      </c>
      <c r="BD9" s="18">
        <v>0</v>
      </c>
      <c r="BE9" s="18">
        <v>0</v>
      </c>
      <c r="BF9" s="19">
        <v>0</v>
      </c>
      <c r="BG9" s="18">
        <v>0</v>
      </c>
      <c r="BH9" s="18">
        <v>0</v>
      </c>
      <c r="BI9" s="20">
        <v>0</v>
      </c>
      <c r="BJ9" s="18">
        <v>0</v>
      </c>
      <c r="BK9" s="18">
        <v>0</v>
      </c>
      <c r="BL9" s="18">
        <v>0</v>
      </c>
      <c r="BM9" s="18">
        <v>0</v>
      </c>
      <c r="BN9" s="19">
        <v>0</v>
      </c>
      <c r="BO9" s="18">
        <v>0</v>
      </c>
      <c r="BP9" s="18">
        <v>0</v>
      </c>
      <c r="BQ9" s="20">
        <v>0</v>
      </c>
      <c r="BR9" s="18">
        <v>83</v>
      </c>
      <c r="BS9" s="18">
        <v>69</v>
      </c>
      <c r="BT9" s="18">
        <v>0</v>
      </c>
      <c r="BU9" s="18">
        <v>0</v>
      </c>
      <c r="BV9" s="19">
        <v>0</v>
      </c>
      <c r="BW9" s="18">
        <v>0</v>
      </c>
      <c r="BX9" s="18">
        <v>0</v>
      </c>
      <c r="BY9" s="20">
        <v>0</v>
      </c>
      <c r="BZ9" s="18">
        <v>11</v>
      </c>
      <c r="CA9" s="18">
        <v>0</v>
      </c>
      <c r="CB9" s="18">
        <v>0</v>
      </c>
      <c r="CC9" s="18">
        <v>0</v>
      </c>
      <c r="CD9" s="19">
        <v>17</v>
      </c>
      <c r="CE9" s="18">
        <v>0</v>
      </c>
      <c r="CF9" s="18">
        <v>0</v>
      </c>
      <c r="CG9" s="20">
        <v>0</v>
      </c>
      <c r="CH9" s="18">
        <v>0</v>
      </c>
      <c r="CI9" s="18">
        <v>0</v>
      </c>
      <c r="CJ9" s="18">
        <v>0</v>
      </c>
      <c r="CK9" s="18">
        <v>0</v>
      </c>
      <c r="CL9" s="19">
        <v>0</v>
      </c>
      <c r="CM9" s="18">
        <v>0</v>
      </c>
      <c r="CN9" s="18">
        <v>0</v>
      </c>
      <c r="CO9" s="20">
        <v>0</v>
      </c>
      <c r="CP9" s="18">
        <v>0</v>
      </c>
      <c r="CQ9" s="18">
        <v>0</v>
      </c>
      <c r="CR9" s="18">
        <v>0</v>
      </c>
      <c r="CS9" s="18">
        <v>0</v>
      </c>
      <c r="CT9" s="19">
        <v>0</v>
      </c>
      <c r="CU9" s="18">
        <v>0</v>
      </c>
      <c r="CV9" s="18">
        <v>0</v>
      </c>
      <c r="CW9" s="20">
        <v>0</v>
      </c>
      <c r="CX9" s="18">
        <v>0</v>
      </c>
      <c r="CY9" s="18">
        <v>0</v>
      </c>
      <c r="CZ9" s="18">
        <v>0</v>
      </c>
      <c r="DA9" s="18">
        <v>0</v>
      </c>
      <c r="DB9" s="19">
        <v>0</v>
      </c>
      <c r="DC9" s="18">
        <v>0</v>
      </c>
      <c r="DD9" s="18">
        <v>0</v>
      </c>
      <c r="DE9" s="20">
        <v>0</v>
      </c>
      <c r="DF9" s="18">
        <v>0</v>
      </c>
      <c r="DG9" s="18">
        <v>91</v>
      </c>
      <c r="DH9" s="18">
        <v>0</v>
      </c>
      <c r="DI9" s="18">
        <v>36</v>
      </c>
      <c r="DJ9" s="19">
        <v>4</v>
      </c>
      <c r="DK9" s="18">
        <v>129</v>
      </c>
      <c r="DL9" s="18">
        <v>0</v>
      </c>
      <c r="DM9" s="20">
        <v>0</v>
      </c>
      <c r="DN9" s="18">
        <v>0</v>
      </c>
      <c r="DO9" s="18">
        <v>0</v>
      </c>
      <c r="DP9" s="18">
        <v>0</v>
      </c>
      <c r="DQ9" s="18">
        <v>0</v>
      </c>
      <c r="DR9" s="19">
        <v>0</v>
      </c>
      <c r="DS9" s="18">
        <v>0</v>
      </c>
      <c r="DT9" s="18">
        <v>0</v>
      </c>
      <c r="DU9" s="20">
        <v>0</v>
      </c>
      <c r="DV9" s="18">
        <v>0</v>
      </c>
      <c r="DW9" s="18">
        <v>0</v>
      </c>
      <c r="DX9" s="18">
        <v>0</v>
      </c>
      <c r="DY9" s="18">
        <v>0</v>
      </c>
      <c r="DZ9" s="19">
        <v>0</v>
      </c>
      <c r="EA9" s="18">
        <v>0</v>
      </c>
      <c r="EB9" s="18">
        <v>0</v>
      </c>
      <c r="EC9" s="20">
        <v>0</v>
      </c>
      <c r="ED9" s="19">
        <v>0</v>
      </c>
      <c r="EE9" s="18">
        <v>0</v>
      </c>
      <c r="EF9" s="18">
        <v>0</v>
      </c>
      <c r="EG9" s="18">
        <v>0</v>
      </c>
      <c r="EH9" s="19">
        <v>493</v>
      </c>
      <c r="EI9" s="18">
        <v>152</v>
      </c>
      <c r="EJ9" s="18">
        <v>301</v>
      </c>
      <c r="EK9" s="18">
        <v>3</v>
      </c>
      <c r="EL9" s="20">
        <v>37</v>
      </c>
      <c r="EM9" s="120"/>
      <c r="EN9" s="81">
        <v>30.8316430020284</v>
      </c>
      <c r="EO9" s="81">
        <v>61.054766734279923</v>
      </c>
      <c r="EP9" s="81">
        <v>0.60851926977687598</v>
      </c>
      <c r="EQ9" s="82">
        <v>7.5050709939148081</v>
      </c>
      <c r="ER9" s="18">
        <v>480</v>
      </c>
      <c r="ES9" s="140">
        <v>60</v>
      </c>
      <c r="ET9" s="100">
        <v>0</v>
      </c>
      <c r="EU9" s="141">
        <v>40</v>
      </c>
      <c r="EV9" s="148" t="s">
        <v>41</v>
      </c>
      <c r="EW9" s="18">
        <v>205</v>
      </c>
      <c r="EX9" s="18">
        <v>28</v>
      </c>
      <c r="EY9" s="18">
        <v>260</v>
      </c>
      <c r="EZ9" s="18">
        <v>493</v>
      </c>
      <c r="FA9" s="101">
        <v>41.582150101419877</v>
      </c>
      <c r="FB9" s="81">
        <v>5.67951318458418</v>
      </c>
      <c r="FC9" s="82">
        <v>52.738336713995956</v>
      </c>
    </row>
    <row r="10" spans="1:159" x14ac:dyDescent="0.3">
      <c r="A10" s="148" t="s">
        <v>329</v>
      </c>
      <c r="B10" s="64">
        <v>269.8</v>
      </c>
      <c r="C10" s="18" t="s">
        <v>311</v>
      </c>
      <c r="D10" s="18"/>
      <c r="E10" s="18"/>
      <c r="F10" s="18"/>
      <c r="G10" s="18"/>
      <c r="H10" s="19">
        <v>3</v>
      </c>
      <c r="I10" s="18">
        <v>0</v>
      </c>
      <c r="J10" s="18">
        <v>5</v>
      </c>
      <c r="K10" s="18">
        <v>395</v>
      </c>
      <c r="L10" s="18">
        <v>97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20">
        <v>500</v>
      </c>
      <c r="T10" s="18">
        <v>4</v>
      </c>
      <c r="U10" s="18">
        <v>32</v>
      </c>
      <c r="V10" s="18">
        <v>0</v>
      </c>
      <c r="W10" s="18">
        <v>0</v>
      </c>
      <c r="X10" s="18">
        <v>536</v>
      </c>
      <c r="Y10" s="140">
        <v>1.6</v>
      </c>
      <c r="Z10" s="100">
        <v>0</v>
      </c>
      <c r="AA10" s="100">
        <v>98.4</v>
      </c>
      <c r="AB10" s="19">
        <v>6</v>
      </c>
      <c r="AC10" s="18">
        <v>163</v>
      </c>
      <c r="AD10" s="18">
        <v>0</v>
      </c>
      <c r="AE10" s="18">
        <v>0</v>
      </c>
      <c r="AF10" s="20">
        <v>0</v>
      </c>
      <c r="AG10" s="19">
        <v>0</v>
      </c>
      <c r="AH10" s="18">
        <v>0</v>
      </c>
      <c r="AI10" s="18">
        <v>0</v>
      </c>
      <c r="AJ10" s="18">
        <v>0</v>
      </c>
      <c r="AK10" s="20">
        <v>0</v>
      </c>
      <c r="AL10" s="18">
        <v>0</v>
      </c>
      <c r="AM10" s="18">
        <v>0</v>
      </c>
      <c r="AN10" s="18">
        <v>0</v>
      </c>
      <c r="AO10" s="18">
        <v>0</v>
      </c>
      <c r="AP10" s="19">
        <v>0</v>
      </c>
      <c r="AQ10" s="18">
        <v>0</v>
      </c>
      <c r="AR10" s="18">
        <v>0</v>
      </c>
      <c r="AS10" s="20">
        <v>0</v>
      </c>
      <c r="AT10" s="18">
        <v>0</v>
      </c>
      <c r="AU10" s="18">
        <v>0</v>
      </c>
      <c r="AV10" s="18">
        <v>0</v>
      </c>
      <c r="AW10" s="18">
        <v>0</v>
      </c>
      <c r="AX10" s="19">
        <v>0</v>
      </c>
      <c r="AY10" s="18">
        <v>0</v>
      </c>
      <c r="AZ10" s="18">
        <v>0</v>
      </c>
      <c r="BA10" s="20">
        <v>0</v>
      </c>
      <c r="BB10" s="18">
        <v>0</v>
      </c>
      <c r="BC10" s="18">
        <v>0</v>
      </c>
      <c r="BD10" s="18">
        <v>0</v>
      </c>
      <c r="BE10" s="18">
        <v>0</v>
      </c>
      <c r="BF10" s="19">
        <v>0</v>
      </c>
      <c r="BG10" s="18">
        <v>0</v>
      </c>
      <c r="BH10" s="18">
        <v>0</v>
      </c>
      <c r="BI10" s="20">
        <v>0</v>
      </c>
      <c r="BJ10" s="18">
        <v>0</v>
      </c>
      <c r="BK10" s="18">
        <v>0</v>
      </c>
      <c r="BL10" s="18">
        <v>0</v>
      </c>
      <c r="BM10" s="18">
        <v>0</v>
      </c>
      <c r="BN10" s="19">
        <v>0</v>
      </c>
      <c r="BO10" s="18">
        <v>0</v>
      </c>
      <c r="BP10" s="18">
        <v>0</v>
      </c>
      <c r="BQ10" s="20">
        <v>0</v>
      </c>
      <c r="BR10" s="18">
        <v>0</v>
      </c>
      <c r="BS10" s="18">
        <v>0</v>
      </c>
      <c r="BT10" s="18">
        <v>0</v>
      </c>
      <c r="BU10" s="18">
        <v>0</v>
      </c>
      <c r="BV10" s="19">
        <v>0</v>
      </c>
      <c r="BW10" s="18">
        <v>0</v>
      </c>
      <c r="BX10" s="18">
        <v>0</v>
      </c>
      <c r="BY10" s="20">
        <v>0</v>
      </c>
      <c r="BZ10" s="18">
        <v>126</v>
      </c>
      <c r="CA10" s="18">
        <v>0</v>
      </c>
      <c r="CB10" s="18">
        <v>0</v>
      </c>
      <c r="CC10" s="18">
        <v>0</v>
      </c>
      <c r="CD10" s="19">
        <v>0</v>
      </c>
      <c r="CE10" s="18">
        <v>0</v>
      </c>
      <c r="CF10" s="18">
        <v>0</v>
      </c>
      <c r="CG10" s="20">
        <v>0</v>
      </c>
      <c r="CH10" s="18">
        <v>0</v>
      </c>
      <c r="CI10" s="18">
        <v>0</v>
      </c>
      <c r="CJ10" s="18">
        <v>0</v>
      </c>
      <c r="CK10" s="18">
        <v>0</v>
      </c>
      <c r="CL10" s="19">
        <v>0</v>
      </c>
      <c r="CM10" s="18">
        <v>0</v>
      </c>
      <c r="CN10" s="18">
        <v>0</v>
      </c>
      <c r="CO10" s="20">
        <v>0</v>
      </c>
      <c r="CP10" s="18">
        <v>0</v>
      </c>
      <c r="CQ10" s="18">
        <v>0</v>
      </c>
      <c r="CR10" s="18">
        <v>0</v>
      </c>
      <c r="CS10" s="18">
        <v>0</v>
      </c>
      <c r="CT10" s="19">
        <v>0</v>
      </c>
      <c r="CU10" s="18">
        <v>0</v>
      </c>
      <c r="CV10" s="18">
        <v>0</v>
      </c>
      <c r="CW10" s="20">
        <v>0</v>
      </c>
      <c r="CX10" s="18">
        <v>0</v>
      </c>
      <c r="CY10" s="18">
        <v>0</v>
      </c>
      <c r="CZ10" s="18">
        <v>0</v>
      </c>
      <c r="DA10" s="18">
        <v>0</v>
      </c>
      <c r="DB10" s="19">
        <v>0</v>
      </c>
      <c r="DC10" s="18">
        <v>0</v>
      </c>
      <c r="DD10" s="18">
        <v>0</v>
      </c>
      <c r="DE10" s="20">
        <v>0</v>
      </c>
      <c r="DF10" s="18">
        <v>0</v>
      </c>
      <c r="DG10" s="18">
        <v>0</v>
      </c>
      <c r="DH10" s="18">
        <v>0</v>
      </c>
      <c r="DI10" s="18">
        <v>0</v>
      </c>
      <c r="DJ10" s="19">
        <v>0</v>
      </c>
      <c r="DK10" s="18">
        <v>23</v>
      </c>
      <c r="DL10" s="18">
        <v>0</v>
      </c>
      <c r="DM10" s="20">
        <v>0</v>
      </c>
      <c r="DN10" s="18">
        <v>68</v>
      </c>
      <c r="DO10" s="18">
        <v>0</v>
      </c>
      <c r="DP10" s="18">
        <v>0</v>
      </c>
      <c r="DQ10" s="18">
        <v>0</v>
      </c>
      <c r="DR10" s="19">
        <v>0</v>
      </c>
      <c r="DS10" s="18">
        <v>0</v>
      </c>
      <c r="DT10" s="18">
        <v>0</v>
      </c>
      <c r="DU10" s="20">
        <v>0</v>
      </c>
      <c r="DV10" s="18">
        <v>0</v>
      </c>
      <c r="DW10" s="18">
        <v>0</v>
      </c>
      <c r="DX10" s="18">
        <v>9</v>
      </c>
      <c r="DY10" s="18">
        <v>0</v>
      </c>
      <c r="DZ10" s="19">
        <v>0</v>
      </c>
      <c r="EA10" s="18">
        <v>0</v>
      </c>
      <c r="EB10" s="18">
        <v>0</v>
      </c>
      <c r="EC10" s="20">
        <v>0</v>
      </c>
      <c r="ED10" s="19">
        <v>0</v>
      </c>
      <c r="EE10" s="18">
        <v>0</v>
      </c>
      <c r="EF10" s="18">
        <v>0</v>
      </c>
      <c r="EG10" s="18">
        <v>0</v>
      </c>
      <c r="EH10" s="19">
        <v>395</v>
      </c>
      <c r="EI10" s="18">
        <v>200</v>
      </c>
      <c r="EJ10" s="18">
        <v>186</v>
      </c>
      <c r="EK10" s="18">
        <v>9</v>
      </c>
      <c r="EL10" s="20">
        <v>0</v>
      </c>
      <c r="EM10" s="120"/>
      <c r="EN10" s="81">
        <v>50.632911392405063</v>
      </c>
      <c r="EO10" s="81">
        <v>47.088607594936711</v>
      </c>
      <c r="EP10" s="81">
        <v>2.278481012658228</v>
      </c>
      <c r="EQ10" s="82">
        <v>0</v>
      </c>
      <c r="ER10" s="18">
        <v>395</v>
      </c>
      <c r="ES10" s="140">
        <v>37.5</v>
      </c>
      <c r="ET10" s="100">
        <v>0</v>
      </c>
      <c r="EU10" s="141">
        <v>62.5</v>
      </c>
      <c r="EV10" s="148" t="s">
        <v>329</v>
      </c>
      <c r="EW10" s="18">
        <v>169</v>
      </c>
      <c r="EX10" s="18">
        <v>135</v>
      </c>
      <c r="EY10" s="18">
        <v>91</v>
      </c>
      <c r="EZ10" s="18">
        <v>395</v>
      </c>
      <c r="FA10" s="101">
        <v>42.784810126582279</v>
      </c>
      <c r="FB10" s="81">
        <v>34.177215189873415</v>
      </c>
      <c r="FC10" s="82">
        <v>23.037974683544302</v>
      </c>
    </row>
    <row r="11" spans="1:159" x14ac:dyDescent="0.3">
      <c r="A11" s="148" t="s">
        <v>42</v>
      </c>
      <c r="B11" s="64">
        <v>422</v>
      </c>
      <c r="C11" s="18" t="s">
        <v>311</v>
      </c>
      <c r="D11" s="18"/>
      <c r="E11" s="18"/>
      <c r="F11" s="18"/>
      <c r="G11" s="18"/>
      <c r="H11" s="19">
        <v>0</v>
      </c>
      <c r="I11" s="18">
        <v>1</v>
      </c>
      <c r="J11" s="18">
        <v>7</v>
      </c>
      <c r="K11" s="18">
        <v>492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20">
        <v>500</v>
      </c>
      <c r="T11" s="18">
        <v>21</v>
      </c>
      <c r="U11" s="18">
        <v>1</v>
      </c>
      <c r="V11" s="18">
        <v>0</v>
      </c>
      <c r="W11" s="18">
        <v>0</v>
      </c>
      <c r="X11" s="18">
        <v>522</v>
      </c>
      <c r="Y11" s="140">
        <v>1.6</v>
      </c>
      <c r="Z11" s="100">
        <v>0</v>
      </c>
      <c r="AA11" s="100">
        <v>98.4</v>
      </c>
      <c r="AB11" s="19">
        <v>22</v>
      </c>
      <c r="AC11" s="18">
        <v>0</v>
      </c>
      <c r="AD11" s="18">
        <v>0</v>
      </c>
      <c r="AE11" s="18">
        <v>0</v>
      </c>
      <c r="AF11" s="20">
        <v>0</v>
      </c>
      <c r="AG11" s="19">
        <v>22</v>
      </c>
      <c r="AH11" s="18">
        <v>0</v>
      </c>
      <c r="AI11" s="18">
        <v>0</v>
      </c>
      <c r="AJ11" s="18">
        <v>0</v>
      </c>
      <c r="AK11" s="20">
        <v>0</v>
      </c>
      <c r="AL11" s="18">
        <v>0</v>
      </c>
      <c r="AM11" s="18">
        <v>0</v>
      </c>
      <c r="AN11" s="18">
        <v>0</v>
      </c>
      <c r="AO11" s="18">
        <v>0</v>
      </c>
      <c r="AP11" s="19">
        <v>0</v>
      </c>
      <c r="AQ11" s="18">
        <v>0</v>
      </c>
      <c r="AR11" s="18">
        <v>0</v>
      </c>
      <c r="AS11" s="20">
        <v>0</v>
      </c>
      <c r="AT11" s="18">
        <v>0</v>
      </c>
      <c r="AU11" s="18">
        <v>0</v>
      </c>
      <c r="AV11" s="18">
        <v>0</v>
      </c>
      <c r="AW11" s="18">
        <v>0</v>
      </c>
      <c r="AX11" s="19">
        <v>0</v>
      </c>
      <c r="AY11" s="18">
        <v>0</v>
      </c>
      <c r="AZ11" s="18">
        <v>0</v>
      </c>
      <c r="BA11" s="20">
        <v>0</v>
      </c>
      <c r="BB11" s="18">
        <v>0</v>
      </c>
      <c r="BC11" s="18">
        <v>0</v>
      </c>
      <c r="BD11" s="18">
        <v>0</v>
      </c>
      <c r="BE11" s="18">
        <v>0</v>
      </c>
      <c r="BF11" s="19">
        <v>0</v>
      </c>
      <c r="BG11" s="18">
        <v>0</v>
      </c>
      <c r="BH11" s="18">
        <v>0</v>
      </c>
      <c r="BI11" s="20">
        <v>0</v>
      </c>
      <c r="BJ11" s="18">
        <v>0</v>
      </c>
      <c r="BK11" s="18">
        <v>0</v>
      </c>
      <c r="BL11" s="18">
        <v>0</v>
      </c>
      <c r="BM11" s="18">
        <v>0</v>
      </c>
      <c r="BN11" s="19">
        <v>0</v>
      </c>
      <c r="BO11" s="18">
        <v>0</v>
      </c>
      <c r="BP11" s="18">
        <v>0</v>
      </c>
      <c r="BQ11" s="20">
        <v>0</v>
      </c>
      <c r="BR11" s="18">
        <v>0</v>
      </c>
      <c r="BS11" s="18">
        <v>0</v>
      </c>
      <c r="BT11" s="18">
        <v>0</v>
      </c>
      <c r="BU11" s="18">
        <v>0</v>
      </c>
      <c r="BV11" s="19">
        <v>0</v>
      </c>
      <c r="BW11" s="18">
        <v>0</v>
      </c>
      <c r="BX11" s="18">
        <v>0</v>
      </c>
      <c r="BY11" s="20">
        <v>0</v>
      </c>
      <c r="BZ11" s="18">
        <v>372</v>
      </c>
      <c r="CA11" s="18">
        <v>0</v>
      </c>
      <c r="CB11" s="18">
        <v>0</v>
      </c>
      <c r="CC11" s="18">
        <v>0</v>
      </c>
      <c r="CD11" s="19">
        <v>61</v>
      </c>
      <c r="CE11" s="18">
        <v>0</v>
      </c>
      <c r="CF11" s="18">
        <v>0</v>
      </c>
      <c r="CG11" s="20">
        <v>0</v>
      </c>
      <c r="CH11" s="18">
        <v>0</v>
      </c>
      <c r="CI11" s="18">
        <v>0</v>
      </c>
      <c r="CJ11" s="18">
        <v>0</v>
      </c>
      <c r="CK11" s="18">
        <v>0</v>
      </c>
      <c r="CL11" s="19">
        <v>0</v>
      </c>
      <c r="CM11" s="18">
        <v>0</v>
      </c>
      <c r="CN11" s="18">
        <v>0</v>
      </c>
      <c r="CO11" s="20">
        <v>0</v>
      </c>
      <c r="CP11" s="18">
        <v>0</v>
      </c>
      <c r="CQ11" s="18">
        <v>0</v>
      </c>
      <c r="CR11" s="18">
        <v>0</v>
      </c>
      <c r="CS11" s="18">
        <v>0</v>
      </c>
      <c r="CT11" s="19">
        <v>0</v>
      </c>
      <c r="CU11" s="18">
        <v>0</v>
      </c>
      <c r="CV11" s="18">
        <v>0</v>
      </c>
      <c r="CW11" s="20">
        <v>0</v>
      </c>
      <c r="CX11" s="18">
        <v>0</v>
      </c>
      <c r="CY11" s="18">
        <v>0</v>
      </c>
      <c r="CZ11" s="18">
        <v>0</v>
      </c>
      <c r="DA11" s="18">
        <v>0</v>
      </c>
      <c r="DB11" s="19">
        <v>0</v>
      </c>
      <c r="DC11" s="18">
        <v>0</v>
      </c>
      <c r="DD11" s="18">
        <v>0</v>
      </c>
      <c r="DE11" s="20">
        <v>0</v>
      </c>
      <c r="DF11" s="18">
        <v>0</v>
      </c>
      <c r="DG11" s="18">
        <v>0</v>
      </c>
      <c r="DH11" s="18">
        <v>0</v>
      </c>
      <c r="DI11" s="18">
        <v>0</v>
      </c>
      <c r="DJ11" s="19">
        <v>13</v>
      </c>
      <c r="DK11" s="18">
        <v>0</v>
      </c>
      <c r="DL11" s="18">
        <v>0</v>
      </c>
      <c r="DM11" s="20">
        <v>0</v>
      </c>
      <c r="DN11" s="18">
        <v>2</v>
      </c>
      <c r="DO11" s="18">
        <v>0</v>
      </c>
      <c r="DP11" s="18">
        <v>0</v>
      </c>
      <c r="DQ11" s="18">
        <v>0</v>
      </c>
      <c r="DR11" s="19">
        <v>0</v>
      </c>
      <c r="DS11" s="18">
        <v>0</v>
      </c>
      <c r="DT11" s="18">
        <v>0</v>
      </c>
      <c r="DU11" s="20">
        <v>0</v>
      </c>
      <c r="DV11" s="18">
        <v>0</v>
      </c>
      <c r="DW11" s="18">
        <v>0</v>
      </c>
      <c r="DX11" s="18">
        <v>0</v>
      </c>
      <c r="DY11" s="18">
        <v>0</v>
      </c>
      <c r="DZ11" s="19">
        <v>0</v>
      </c>
      <c r="EA11" s="18">
        <v>0</v>
      </c>
      <c r="EB11" s="18">
        <v>0</v>
      </c>
      <c r="EC11" s="20">
        <v>0</v>
      </c>
      <c r="ED11" s="19">
        <v>0</v>
      </c>
      <c r="EE11" s="18">
        <v>0</v>
      </c>
      <c r="EF11" s="18">
        <v>0</v>
      </c>
      <c r="EG11" s="18">
        <v>0</v>
      </c>
      <c r="EH11" s="19">
        <v>492</v>
      </c>
      <c r="EI11" s="18">
        <v>492</v>
      </c>
      <c r="EJ11" s="18">
        <v>0</v>
      </c>
      <c r="EK11" s="18">
        <v>0</v>
      </c>
      <c r="EL11" s="20">
        <v>0</v>
      </c>
      <c r="EM11" s="120"/>
      <c r="EN11" s="81">
        <v>100</v>
      </c>
      <c r="EO11" s="81">
        <v>0</v>
      </c>
      <c r="EP11" s="81">
        <v>0</v>
      </c>
      <c r="EQ11" s="82">
        <v>0</v>
      </c>
      <c r="ER11" s="18">
        <v>492</v>
      </c>
      <c r="ES11" s="140">
        <v>0</v>
      </c>
      <c r="ET11" s="100">
        <v>12.5</v>
      </c>
      <c r="EU11" s="141">
        <v>87.5</v>
      </c>
      <c r="EV11" s="148" t="s">
        <v>42</v>
      </c>
      <c r="EW11" s="18">
        <v>44</v>
      </c>
      <c r="EX11" s="18">
        <v>433</v>
      </c>
      <c r="EY11" s="18">
        <v>15</v>
      </c>
      <c r="EZ11" s="18">
        <v>492</v>
      </c>
      <c r="FA11" s="101">
        <v>8.9430894308943092</v>
      </c>
      <c r="FB11" s="81">
        <v>88.00813008130082</v>
      </c>
      <c r="FC11" s="82">
        <v>3.0487804878048781</v>
      </c>
    </row>
    <row r="12" spans="1:159" x14ac:dyDescent="0.3">
      <c r="A12" s="148" t="s">
        <v>330</v>
      </c>
      <c r="B12" s="64">
        <v>545</v>
      </c>
      <c r="C12" s="18" t="s">
        <v>311</v>
      </c>
      <c r="D12" s="18"/>
      <c r="E12" s="18"/>
      <c r="F12" s="18"/>
      <c r="G12" s="18"/>
      <c r="H12" s="19">
        <v>1</v>
      </c>
      <c r="I12" s="18">
        <v>0</v>
      </c>
      <c r="J12" s="18">
        <v>4</v>
      </c>
      <c r="K12" s="18">
        <v>297</v>
      </c>
      <c r="L12" s="18">
        <v>198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20">
        <v>500</v>
      </c>
      <c r="T12" s="18">
        <v>2</v>
      </c>
      <c r="U12" s="18">
        <v>8</v>
      </c>
      <c r="V12" s="18">
        <v>0</v>
      </c>
      <c r="W12" s="18">
        <v>1</v>
      </c>
      <c r="X12" s="18">
        <v>511</v>
      </c>
      <c r="Y12" s="140">
        <v>1</v>
      </c>
      <c r="Z12" s="100">
        <v>0</v>
      </c>
      <c r="AA12" s="100">
        <v>99</v>
      </c>
      <c r="AB12" s="19">
        <v>28</v>
      </c>
      <c r="AC12" s="18">
        <v>7</v>
      </c>
      <c r="AD12" s="18">
        <v>0</v>
      </c>
      <c r="AE12" s="18">
        <v>9</v>
      </c>
      <c r="AF12" s="20">
        <v>0</v>
      </c>
      <c r="AG12" s="19">
        <v>23</v>
      </c>
      <c r="AH12" s="18">
        <v>3</v>
      </c>
      <c r="AI12" s="18">
        <v>0</v>
      </c>
      <c r="AJ12" s="18">
        <v>0</v>
      </c>
      <c r="AK12" s="20">
        <v>0</v>
      </c>
      <c r="AL12" s="18">
        <v>0</v>
      </c>
      <c r="AM12" s="18">
        <v>0</v>
      </c>
      <c r="AN12" s="18">
        <v>0</v>
      </c>
      <c r="AO12" s="18">
        <v>0</v>
      </c>
      <c r="AP12" s="19">
        <v>0</v>
      </c>
      <c r="AQ12" s="18">
        <v>0</v>
      </c>
      <c r="AR12" s="18">
        <v>0</v>
      </c>
      <c r="AS12" s="20">
        <v>0</v>
      </c>
      <c r="AT12" s="18">
        <v>0</v>
      </c>
      <c r="AU12" s="18">
        <v>0</v>
      </c>
      <c r="AV12" s="18">
        <v>0</v>
      </c>
      <c r="AW12" s="18">
        <v>0</v>
      </c>
      <c r="AX12" s="19">
        <v>0</v>
      </c>
      <c r="AY12" s="18">
        <v>0</v>
      </c>
      <c r="AZ12" s="18">
        <v>0</v>
      </c>
      <c r="BA12" s="20">
        <v>0</v>
      </c>
      <c r="BB12" s="18">
        <v>0</v>
      </c>
      <c r="BC12" s="18">
        <v>0</v>
      </c>
      <c r="BD12" s="18">
        <v>0</v>
      </c>
      <c r="BE12" s="18">
        <v>0</v>
      </c>
      <c r="BF12" s="19">
        <v>0</v>
      </c>
      <c r="BG12" s="18">
        <v>0</v>
      </c>
      <c r="BH12" s="18">
        <v>0</v>
      </c>
      <c r="BI12" s="20">
        <v>0</v>
      </c>
      <c r="BJ12" s="18">
        <v>0</v>
      </c>
      <c r="BK12" s="18">
        <v>0</v>
      </c>
      <c r="BL12" s="18">
        <v>0</v>
      </c>
      <c r="BM12" s="18">
        <v>0</v>
      </c>
      <c r="BN12" s="19">
        <v>0</v>
      </c>
      <c r="BO12" s="18">
        <v>0</v>
      </c>
      <c r="BP12" s="18">
        <v>0</v>
      </c>
      <c r="BQ12" s="20">
        <v>0</v>
      </c>
      <c r="BR12" s="18">
        <v>0</v>
      </c>
      <c r="BS12" s="18">
        <v>0</v>
      </c>
      <c r="BT12" s="18">
        <v>0</v>
      </c>
      <c r="BU12" s="18">
        <v>0</v>
      </c>
      <c r="BV12" s="19">
        <v>0</v>
      </c>
      <c r="BW12" s="18">
        <v>0</v>
      </c>
      <c r="BX12" s="18">
        <v>0</v>
      </c>
      <c r="BY12" s="20">
        <v>0</v>
      </c>
      <c r="BZ12" s="18">
        <v>45</v>
      </c>
      <c r="CA12" s="18">
        <v>0</v>
      </c>
      <c r="CB12" s="18">
        <v>0</v>
      </c>
      <c r="CC12" s="18">
        <v>0</v>
      </c>
      <c r="CD12" s="19">
        <v>0</v>
      </c>
      <c r="CE12" s="18">
        <v>0</v>
      </c>
      <c r="CF12" s="18">
        <v>0</v>
      </c>
      <c r="CG12" s="20">
        <v>0</v>
      </c>
      <c r="CH12" s="18">
        <v>0</v>
      </c>
      <c r="CI12" s="18">
        <v>0</v>
      </c>
      <c r="CJ12" s="18">
        <v>0</v>
      </c>
      <c r="CK12" s="18">
        <v>0</v>
      </c>
      <c r="CL12" s="19">
        <v>0</v>
      </c>
      <c r="CM12" s="18">
        <v>0</v>
      </c>
      <c r="CN12" s="18">
        <v>0</v>
      </c>
      <c r="CO12" s="20">
        <v>0</v>
      </c>
      <c r="CP12" s="18">
        <v>0</v>
      </c>
      <c r="CQ12" s="18">
        <v>0</v>
      </c>
      <c r="CR12" s="18">
        <v>0</v>
      </c>
      <c r="CS12" s="18">
        <v>0</v>
      </c>
      <c r="CT12" s="19">
        <v>0</v>
      </c>
      <c r="CU12" s="18">
        <v>0</v>
      </c>
      <c r="CV12" s="18">
        <v>0</v>
      </c>
      <c r="CW12" s="20">
        <v>0</v>
      </c>
      <c r="CX12" s="18">
        <v>0</v>
      </c>
      <c r="CY12" s="18">
        <v>0</v>
      </c>
      <c r="CZ12" s="18">
        <v>0</v>
      </c>
      <c r="DA12" s="18">
        <v>0</v>
      </c>
      <c r="DB12" s="19">
        <v>0</v>
      </c>
      <c r="DC12" s="18">
        <v>0</v>
      </c>
      <c r="DD12" s="18">
        <v>0</v>
      </c>
      <c r="DE12" s="20">
        <v>0</v>
      </c>
      <c r="DF12" s="18">
        <v>0</v>
      </c>
      <c r="DG12" s="18">
        <v>0</v>
      </c>
      <c r="DH12" s="18">
        <v>0</v>
      </c>
      <c r="DI12" s="18">
        <v>0</v>
      </c>
      <c r="DJ12" s="19">
        <v>34</v>
      </c>
      <c r="DK12" s="18">
        <v>1</v>
      </c>
      <c r="DL12" s="18">
        <v>0</v>
      </c>
      <c r="DM12" s="20">
        <v>0</v>
      </c>
      <c r="DN12" s="18">
        <v>0</v>
      </c>
      <c r="DO12" s="18">
        <v>0</v>
      </c>
      <c r="DP12" s="18">
        <v>0</v>
      </c>
      <c r="DQ12" s="18">
        <v>0</v>
      </c>
      <c r="DR12" s="19">
        <v>0</v>
      </c>
      <c r="DS12" s="18">
        <v>0</v>
      </c>
      <c r="DT12" s="18">
        <v>0</v>
      </c>
      <c r="DU12" s="20">
        <v>0</v>
      </c>
      <c r="DV12" s="18">
        <v>0</v>
      </c>
      <c r="DW12" s="18">
        <v>146</v>
      </c>
      <c r="DX12" s="18">
        <v>0</v>
      </c>
      <c r="DY12" s="18">
        <v>0</v>
      </c>
      <c r="DZ12" s="19">
        <v>1</v>
      </c>
      <c r="EA12" s="18">
        <v>0</v>
      </c>
      <c r="EB12" s="18">
        <v>0</v>
      </c>
      <c r="EC12" s="20">
        <v>0</v>
      </c>
      <c r="ED12" s="19">
        <v>0</v>
      </c>
      <c r="EE12" s="18">
        <v>0</v>
      </c>
      <c r="EF12" s="18">
        <v>0</v>
      </c>
      <c r="EG12" s="18">
        <v>0</v>
      </c>
      <c r="EH12" s="19">
        <v>297</v>
      </c>
      <c r="EI12" s="18">
        <v>131</v>
      </c>
      <c r="EJ12" s="18">
        <v>157</v>
      </c>
      <c r="EK12" s="18">
        <v>0</v>
      </c>
      <c r="EL12" s="20">
        <v>9</v>
      </c>
      <c r="EM12" s="120"/>
      <c r="EN12" s="81">
        <v>44.107744107744111</v>
      </c>
      <c r="EO12" s="81">
        <v>52.861952861952865</v>
      </c>
      <c r="EP12" s="81">
        <v>0</v>
      </c>
      <c r="EQ12" s="82">
        <v>3.0303030303030303</v>
      </c>
      <c r="ER12" s="18">
        <v>297</v>
      </c>
      <c r="ES12" s="140">
        <v>20</v>
      </c>
      <c r="ET12" s="100">
        <v>0</v>
      </c>
      <c r="EU12" s="141">
        <v>80</v>
      </c>
      <c r="EV12" s="148" t="s">
        <v>330</v>
      </c>
      <c r="EW12" s="18">
        <v>70</v>
      </c>
      <c r="EX12" s="18">
        <v>191</v>
      </c>
      <c r="EY12" s="18">
        <v>35</v>
      </c>
      <c r="EZ12" s="18">
        <v>296</v>
      </c>
      <c r="FA12" s="101">
        <v>23.648648648648649</v>
      </c>
      <c r="FB12" s="81">
        <v>64.527027027027032</v>
      </c>
      <c r="FC12" s="82">
        <v>11.824324324324325</v>
      </c>
    </row>
    <row r="13" spans="1:159" x14ac:dyDescent="0.3">
      <c r="A13" s="148" t="s">
        <v>331</v>
      </c>
      <c r="B13" s="64">
        <v>625</v>
      </c>
      <c r="C13" s="18" t="s">
        <v>311</v>
      </c>
      <c r="D13" s="18"/>
      <c r="E13" s="18"/>
      <c r="F13" s="18"/>
      <c r="G13" s="18"/>
      <c r="H13" s="19">
        <v>3</v>
      </c>
      <c r="I13" s="18">
        <v>2</v>
      </c>
      <c r="J13" s="18">
        <v>6</v>
      </c>
      <c r="K13" s="18">
        <v>452</v>
      </c>
      <c r="L13" s="18">
        <v>35</v>
      </c>
      <c r="M13" s="18">
        <v>0</v>
      </c>
      <c r="N13" s="18">
        <v>0</v>
      </c>
      <c r="O13" s="18">
        <v>0</v>
      </c>
      <c r="P13" s="18">
        <v>0</v>
      </c>
      <c r="Q13" s="18">
        <v>2</v>
      </c>
      <c r="R13" s="18">
        <v>0</v>
      </c>
      <c r="S13" s="20">
        <v>500</v>
      </c>
      <c r="T13" s="18">
        <v>7</v>
      </c>
      <c r="U13" s="18">
        <v>7</v>
      </c>
      <c r="V13" s="18">
        <v>0</v>
      </c>
      <c r="W13" s="18">
        <v>0</v>
      </c>
      <c r="X13" s="18">
        <v>514</v>
      </c>
      <c r="Y13" s="140">
        <v>2.2000000000000002</v>
      </c>
      <c r="Z13" s="100">
        <v>0.4</v>
      </c>
      <c r="AA13" s="100">
        <v>97.4</v>
      </c>
      <c r="AB13" s="19">
        <v>42</v>
      </c>
      <c r="AC13" s="18">
        <v>5</v>
      </c>
      <c r="AD13" s="18">
        <v>0</v>
      </c>
      <c r="AE13" s="18">
        <v>7</v>
      </c>
      <c r="AF13" s="20">
        <v>0</v>
      </c>
      <c r="AG13" s="19">
        <v>16</v>
      </c>
      <c r="AH13" s="18">
        <v>1</v>
      </c>
      <c r="AI13" s="18">
        <v>0</v>
      </c>
      <c r="AJ13" s="18">
        <v>0</v>
      </c>
      <c r="AK13" s="20">
        <v>0</v>
      </c>
      <c r="AL13" s="18">
        <v>0</v>
      </c>
      <c r="AM13" s="18">
        <v>0</v>
      </c>
      <c r="AN13" s="18">
        <v>0</v>
      </c>
      <c r="AO13" s="18">
        <v>0</v>
      </c>
      <c r="AP13" s="19">
        <v>0</v>
      </c>
      <c r="AQ13" s="18">
        <v>0</v>
      </c>
      <c r="AR13" s="18">
        <v>0</v>
      </c>
      <c r="AS13" s="20">
        <v>0</v>
      </c>
      <c r="AT13" s="18">
        <v>0</v>
      </c>
      <c r="AU13" s="18">
        <v>0</v>
      </c>
      <c r="AV13" s="18">
        <v>0</v>
      </c>
      <c r="AW13" s="18">
        <v>0</v>
      </c>
      <c r="AX13" s="19">
        <v>0</v>
      </c>
      <c r="AY13" s="18">
        <v>0</v>
      </c>
      <c r="AZ13" s="18">
        <v>0</v>
      </c>
      <c r="BA13" s="20">
        <v>0</v>
      </c>
      <c r="BB13" s="18">
        <v>0</v>
      </c>
      <c r="BC13" s="18">
        <v>0</v>
      </c>
      <c r="BD13" s="18">
        <v>0</v>
      </c>
      <c r="BE13" s="18">
        <v>0</v>
      </c>
      <c r="BF13" s="19">
        <v>0</v>
      </c>
      <c r="BG13" s="18">
        <v>0</v>
      </c>
      <c r="BH13" s="18">
        <v>0</v>
      </c>
      <c r="BI13" s="20">
        <v>0</v>
      </c>
      <c r="BJ13" s="18">
        <v>0</v>
      </c>
      <c r="BK13" s="18">
        <v>0</v>
      </c>
      <c r="BL13" s="18">
        <v>0</v>
      </c>
      <c r="BM13" s="18">
        <v>0</v>
      </c>
      <c r="BN13" s="19">
        <v>0</v>
      </c>
      <c r="BO13" s="18">
        <v>0</v>
      </c>
      <c r="BP13" s="18">
        <v>0</v>
      </c>
      <c r="BQ13" s="20">
        <v>0</v>
      </c>
      <c r="BR13" s="18">
        <v>0</v>
      </c>
      <c r="BS13" s="18">
        <v>0</v>
      </c>
      <c r="BT13" s="18">
        <v>0</v>
      </c>
      <c r="BU13" s="18">
        <v>0</v>
      </c>
      <c r="BV13" s="19">
        <v>0</v>
      </c>
      <c r="BW13" s="18">
        <v>0</v>
      </c>
      <c r="BX13" s="18">
        <v>0</v>
      </c>
      <c r="BY13" s="20">
        <v>0</v>
      </c>
      <c r="BZ13" s="18">
        <v>0</v>
      </c>
      <c r="CA13" s="18">
        <v>0</v>
      </c>
      <c r="CB13" s="18">
        <v>0</v>
      </c>
      <c r="CC13" s="18">
        <v>0</v>
      </c>
      <c r="CD13" s="19">
        <v>127</v>
      </c>
      <c r="CE13" s="18">
        <v>0</v>
      </c>
      <c r="CF13" s="18">
        <v>0</v>
      </c>
      <c r="CG13" s="20">
        <v>0</v>
      </c>
      <c r="CH13" s="18">
        <v>0</v>
      </c>
      <c r="CI13" s="18">
        <v>0</v>
      </c>
      <c r="CJ13" s="18">
        <v>0</v>
      </c>
      <c r="CK13" s="18">
        <v>0</v>
      </c>
      <c r="CL13" s="19">
        <v>0</v>
      </c>
      <c r="CM13" s="18">
        <v>0</v>
      </c>
      <c r="CN13" s="18">
        <v>0</v>
      </c>
      <c r="CO13" s="20">
        <v>36</v>
      </c>
      <c r="CP13" s="18">
        <v>0</v>
      </c>
      <c r="CQ13" s="18">
        <v>0</v>
      </c>
      <c r="CR13" s="18">
        <v>0</v>
      </c>
      <c r="CS13" s="18">
        <v>0</v>
      </c>
      <c r="CT13" s="19">
        <v>0</v>
      </c>
      <c r="CU13" s="18">
        <v>0</v>
      </c>
      <c r="CV13" s="18">
        <v>0</v>
      </c>
      <c r="CW13" s="20">
        <v>0</v>
      </c>
      <c r="CX13" s="18">
        <v>0</v>
      </c>
      <c r="CY13" s="18">
        <v>0</v>
      </c>
      <c r="CZ13" s="18">
        <v>0</v>
      </c>
      <c r="DA13" s="18">
        <v>0</v>
      </c>
      <c r="DB13" s="19">
        <v>0</v>
      </c>
      <c r="DC13" s="18">
        <v>0</v>
      </c>
      <c r="DD13" s="18">
        <v>0</v>
      </c>
      <c r="DE13" s="20">
        <v>0</v>
      </c>
      <c r="DF13" s="18">
        <v>0</v>
      </c>
      <c r="DG13" s="18">
        <v>0</v>
      </c>
      <c r="DH13" s="18">
        <v>0</v>
      </c>
      <c r="DI13" s="18">
        <v>0</v>
      </c>
      <c r="DJ13" s="19">
        <v>34</v>
      </c>
      <c r="DK13" s="18">
        <v>11</v>
      </c>
      <c r="DL13" s="18">
        <v>0</v>
      </c>
      <c r="DM13" s="20">
        <v>0</v>
      </c>
      <c r="DN13" s="18">
        <v>173</v>
      </c>
      <c r="DO13" s="18">
        <v>0</v>
      </c>
      <c r="DP13" s="18">
        <v>0</v>
      </c>
      <c r="DQ13" s="18">
        <v>0</v>
      </c>
      <c r="DR13" s="19">
        <v>0</v>
      </c>
      <c r="DS13" s="18">
        <v>0</v>
      </c>
      <c r="DT13" s="18">
        <v>0</v>
      </c>
      <c r="DU13" s="20">
        <v>0</v>
      </c>
      <c r="DV13" s="18">
        <v>0</v>
      </c>
      <c r="DW13" s="18">
        <v>0</v>
      </c>
      <c r="DX13" s="18">
        <v>0</v>
      </c>
      <c r="DY13" s="18">
        <v>0</v>
      </c>
      <c r="DZ13" s="19">
        <v>0</v>
      </c>
      <c r="EA13" s="18">
        <v>0</v>
      </c>
      <c r="EB13" s="18">
        <v>0</v>
      </c>
      <c r="EC13" s="20">
        <v>0</v>
      </c>
      <c r="ED13" s="19">
        <v>0</v>
      </c>
      <c r="EE13" s="18">
        <v>0</v>
      </c>
      <c r="EF13" s="18">
        <v>0</v>
      </c>
      <c r="EG13" s="18">
        <v>0</v>
      </c>
      <c r="EH13" s="19">
        <v>452</v>
      </c>
      <c r="EI13" s="18">
        <v>392</v>
      </c>
      <c r="EJ13" s="18">
        <v>17</v>
      </c>
      <c r="EK13" s="18">
        <v>0</v>
      </c>
      <c r="EL13" s="20">
        <v>43</v>
      </c>
      <c r="EM13" s="120"/>
      <c r="EN13" s="81">
        <v>86.725663716814154</v>
      </c>
      <c r="EO13" s="81">
        <v>3.7610619469026547</v>
      </c>
      <c r="EP13" s="81">
        <v>0</v>
      </c>
      <c r="EQ13" s="82">
        <v>9.5132743362831853</v>
      </c>
      <c r="ER13" s="18">
        <v>452</v>
      </c>
      <c r="ES13" s="140">
        <v>27.272727272727273</v>
      </c>
      <c r="ET13" s="100">
        <v>18.181818181818183</v>
      </c>
      <c r="EU13" s="141">
        <v>54.545454545454547</v>
      </c>
      <c r="EV13" s="148" t="s">
        <v>331</v>
      </c>
      <c r="EW13" s="18">
        <v>71</v>
      </c>
      <c r="EX13" s="18">
        <v>163</v>
      </c>
      <c r="EY13" s="18">
        <v>218</v>
      </c>
      <c r="EZ13" s="18">
        <v>452</v>
      </c>
      <c r="FA13" s="101">
        <v>15.707964601769911</v>
      </c>
      <c r="FB13" s="81">
        <v>36.061946902654867</v>
      </c>
      <c r="FC13" s="82">
        <v>48.230088495575224</v>
      </c>
    </row>
    <row r="14" spans="1:159" x14ac:dyDescent="0.3">
      <c r="A14" s="148" t="s">
        <v>332</v>
      </c>
      <c r="B14" s="64">
        <v>740</v>
      </c>
      <c r="C14" s="18" t="s">
        <v>311</v>
      </c>
      <c r="D14" s="18"/>
      <c r="E14" s="18"/>
      <c r="F14" s="18"/>
      <c r="G14" s="18"/>
      <c r="H14" s="19">
        <v>1</v>
      </c>
      <c r="I14" s="18">
        <v>6</v>
      </c>
      <c r="J14" s="18">
        <v>4</v>
      </c>
      <c r="K14" s="18">
        <v>489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20">
        <v>500</v>
      </c>
      <c r="T14" s="18">
        <v>29</v>
      </c>
      <c r="U14" s="18">
        <v>45</v>
      </c>
      <c r="V14" s="18">
        <v>0</v>
      </c>
      <c r="W14" s="18">
        <v>0</v>
      </c>
      <c r="X14" s="18">
        <v>574</v>
      </c>
      <c r="Y14" s="140">
        <v>2.2000000000000002</v>
      </c>
      <c r="Z14" s="100">
        <v>0</v>
      </c>
      <c r="AA14" s="100">
        <v>97.8</v>
      </c>
      <c r="AB14" s="19">
        <v>1</v>
      </c>
      <c r="AC14" s="18">
        <v>0</v>
      </c>
      <c r="AD14" s="18">
        <v>0</v>
      </c>
      <c r="AE14" s="18">
        <v>13</v>
      </c>
      <c r="AF14" s="150">
        <v>102</v>
      </c>
      <c r="AG14" s="19">
        <v>5</v>
      </c>
      <c r="AH14" s="18">
        <v>6</v>
      </c>
      <c r="AI14" s="18">
        <v>0</v>
      </c>
      <c r="AJ14" s="18">
        <v>0</v>
      </c>
      <c r="AK14" s="20">
        <v>0</v>
      </c>
      <c r="AL14" s="18">
        <v>0</v>
      </c>
      <c r="AM14" s="18">
        <v>0</v>
      </c>
      <c r="AN14" s="18">
        <v>0</v>
      </c>
      <c r="AO14" s="18">
        <v>0</v>
      </c>
      <c r="AP14" s="19">
        <v>0</v>
      </c>
      <c r="AQ14" s="18">
        <v>0</v>
      </c>
      <c r="AR14" s="18">
        <v>0</v>
      </c>
      <c r="AS14" s="20">
        <v>0</v>
      </c>
      <c r="AT14" s="18">
        <v>0</v>
      </c>
      <c r="AU14" s="18">
        <v>0</v>
      </c>
      <c r="AV14" s="18">
        <v>0</v>
      </c>
      <c r="AW14" s="18">
        <v>0</v>
      </c>
      <c r="AX14" s="19">
        <v>0</v>
      </c>
      <c r="AY14" s="18">
        <v>0</v>
      </c>
      <c r="AZ14" s="18">
        <v>0</v>
      </c>
      <c r="BA14" s="20">
        <v>0</v>
      </c>
      <c r="BB14" s="18">
        <v>0</v>
      </c>
      <c r="BC14" s="18">
        <v>0</v>
      </c>
      <c r="BD14" s="18">
        <v>0</v>
      </c>
      <c r="BE14" s="18">
        <v>0</v>
      </c>
      <c r="BF14" s="19">
        <v>0</v>
      </c>
      <c r="BG14" s="18">
        <v>0</v>
      </c>
      <c r="BH14" s="18">
        <v>0</v>
      </c>
      <c r="BI14" s="20">
        <v>0</v>
      </c>
      <c r="BJ14" s="18">
        <v>0</v>
      </c>
      <c r="BK14" s="18">
        <v>0</v>
      </c>
      <c r="BL14" s="18">
        <v>0</v>
      </c>
      <c r="BM14" s="18">
        <v>0</v>
      </c>
      <c r="BN14" s="19">
        <v>0</v>
      </c>
      <c r="BO14" s="18">
        <v>0</v>
      </c>
      <c r="BP14" s="18">
        <v>0</v>
      </c>
      <c r="BQ14" s="20">
        <v>0</v>
      </c>
      <c r="BR14" s="18">
        <v>0</v>
      </c>
      <c r="BS14" s="18">
        <v>0</v>
      </c>
      <c r="BT14" s="18">
        <v>0</v>
      </c>
      <c r="BU14" s="18">
        <v>0</v>
      </c>
      <c r="BV14" s="19">
        <v>0</v>
      </c>
      <c r="BW14" s="18">
        <v>0</v>
      </c>
      <c r="BX14" s="18">
        <v>0</v>
      </c>
      <c r="BY14" s="20">
        <v>0</v>
      </c>
      <c r="BZ14" s="18">
        <v>50</v>
      </c>
      <c r="CA14" s="18">
        <v>0</v>
      </c>
      <c r="CB14" s="18">
        <v>0</v>
      </c>
      <c r="CC14" s="18">
        <v>0</v>
      </c>
      <c r="CD14" s="19">
        <v>48</v>
      </c>
      <c r="CE14" s="18">
        <v>14</v>
      </c>
      <c r="CF14" s="18">
        <v>0</v>
      </c>
      <c r="CG14" s="20">
        <v>0</v>
      </c>
      <c r="CH14" s="18">
        <v>0</v>
      </c>
      <c r="CI14" s="18">
        <v>0</v>
      </c>
      <c r="CJ14" s="18">
        <v>0</v>
      </c>
      <c r="CK14" s="18">
        <v>0</v>
      </c>
      <c r="CL14" s="19">
        <v>0</v>
      </c>
      <c r="CM14" s="18">
        <v>0</v>
      </c>
      <c r="CN14" s="18">
        <v>0</v>
      </c>
      <c r="CO14" s="20">
        <v>0</v>
      </c>
      <c r="CP14" s="18">
        <v>0</v>
      </c>
      <c r="CQ14" s="18">
        <v>0</v>
      </c>
      <c r="CR14" s="18">
        <v>0</v>
      </c>
      <c r="CS14" s="18">
        <v>0</v>
      </c>
      <c r="CT14" s="19">
        <v>0</v>
      </c>
      <c r="CU14" s="18">
        <v>0</v>
      </c>
      <c r="CV14" s="18">
        <v>0</v>
      </c>
      <c r="CW14" s="20">
        <v>0</v>
      </c>
      <c r="CX14" s="18">
        <v>0</v>
      </c>
      <c r="CY14" s="18">
        <v>0</v>
      </c>
      <c r="CZ14" s="18">
        <v>0</v>
      </c>
      <c r="DA14" s="18">
        <v>0</v>
      </c>
      <c r="DB14" s="19">
        <v>0</v>
      </c>
      <c r="DC14" s="18">
        <v>0</v>
      </c>
      <c r="DD14" s="18">
        <v>0</v>
      </c>
      <c r="DE14" s="20">
        <v>0</v>
      </c>
      <c r="DF14" s="18">
        <v>0</v>
      </c>
      <c r="DG14" s="18">
        <v>0</v>
      </c>
      <c r="DH14" s="18">
        <v>0</v>
      </c>
      <c r="DI14" s="18">
        <v>0</v>
      </c>
      <c r="DJ14" s="19">
        <v>166</v>
      </c>
      <c r="DK14" s="18">
        <v>0</v>
      </c>
      <c r="DL14" s="18">
        <v>0</v>
      </c>
      <c r="DM14" s="20">
        <v>0</v>
      </c>
      <c r="DN14" s="18">
        <v>84</v>
      </c>
      <c r="DO14" s="18">
        <v>0</v>
      </c>
      <c r="DP14" s="18">
        <v>0</v>
      </c>
      <c r="DQ14" s="18">
        <v>0</v>
      </c>
      <c r="DR14" s="19">
        <v>0</v>
      </c>
      <c r="DS14" s="18">
        <v>0</v>
      </c>
      <c r="DT14" s="18">
        <v>0</v>
      </c>
      <c r="DU14" s="20">
        <v>0</v>
      </c>
      <c r="DV14" s="18">
        <v>0</v>
      </c>
      <c r="DW14" s="18">
        <v>0</v>
      </c>
      <c r="DX14" s="18">
        <v>0</v>
      </c>
      <c r="DY14" s="18">
        <v>0</v>
      </c>
      <c r="DZ14" s="19">
        <v>0</v>
      </c>
      <c r="EA14" s="18">
        <v>0</v>
      </c>
      <c r="EB14" s="18">
        <v>0</v>
      </c>
      <c r="EC14" s="20">
        <v>0</v>
      </c>
      <c r="ED14" s="19">
        <v>0</v>
      </c>
      <c r="EE14" s="18">
        <v>0</v>
      </c>
      <c r="EF14" s="18">
        <v>0</v>
      </c>
      <c r="EG14" s="18">
        <v>0</v>
      </c>
      <c r="EH14" s="19">
        <v>489</v>
      </c>
      <c r="EI14" s="18">
        <v>354</v>
      </c>
      <c r="EJ14" s="18">
        <v>20</v>
      </c>
      <c r="EK14" s="18">
        <v>0</v>
      </c>
      <c r="EL14" s="20">
        <v>115</v>
      </c>
      <c r="EM14" s="120"/>
      <c r="EN14" s="81">
        <v>91.47286821705427</v>
      </c>
      <c r="EO14" s="81">
        <v>5.1679586563307494</v>
      </c>
      <c r="EP14" s="81">
        <v>0</v>
      </c>
      <c r="EQ14" s="82">
        <v>3.3591731266149871</v>
      </c>
      <c r="ER14" s="18">
        <v>489</v>
      </c>
      <c r="ES14" s="140">
        <v>9.0909090909090917</v>
      </c>
      <c r="ET14" s="100">
        <v>54.545454545454547</v>
      </c>
      <c r="EU14" s="141">
        <v>36.363636363636367</v>
      </c>
      <c r="EV14" s="148" t="s">
        <v>332</v>
      </c>
      <c r="EW14" s="18">
        <v>127</v>
      </c>
      <c r="EX14" s="18">
        <v>112</v>
      </c>
      <c r="EY14" s="18">
        <v>250</v>
      </c>
      <c r="EZ14" s="18">
        <v>489</v>
      </c>
      <c r="FA14" s="101">
        <v>25.971370143149283</v>
      </c>
      <c r="FB14" s="81">
        <v>22.903885480572598</v>
      </c>
      <c r="FC14" s="82">
        <v>51.124744376278116</v>
      </c>
    </row>
    <row r="15" spans="1:159" x14ac:dyDescent="0.3">
      <c r="A15" s="148" t="s">
        <v>43</v>
      </c>
      <c r="B15" s="64">
        <v>51.5</v>
      </c>
      <c r="C15" s="18" t="s">
        <v>44</v>
      </c>
      <c r="D15" s="18"/>
      <c r="E15" s="18"/>
      <c r="F15" s="18"/>
      <c r="G15" s="18"/>
      <c r="H15" s="19">
        <v>1</v>
      </c>
      <c r="I15" s="18">
        <v>0</v>
      </c>
      <c r="J15" s="18">
        <v>4</v>
      </c>
      <c r="K15" s="18">
        <v>503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20">
        <v>508</v>
      </c>
      <c r="T15" s="18">
        <v>5</v>
      </c>
      <c r="U15" s="18">
        <v>58</v>
      </c>
      <c r="V15" s="18">
        <v>53</v>
      </c>
      <c r="W15" s="18">
        <v>0</v>
      </c>
      <c r="X15" s="18">
        <v>624</v>
      </c>
      <c r="Y15" s="140">
        <v>0.98425196850393704</v>
      </c>
      <c r="Z15" s="100">
        <v>0</v>
      </c>
      <c r="AA15" s="100">
        <v>99.015748031496059</v>
      </c>
      <c r="AB15" s="19">
        <v>71</v>
      </c>
      <c r="AC15" s="18">
        <v>29</v>
      </c>
      <c r="AD15" s="18">
        <v>19</v>
      </c>
      <c r="AE15" s="18">
        <v>1</v>
      </c>
      <c r="AF15" s="20">
        <v>0</v>
      </c>
      <c r="AG15" s="19">
        <v>9</v>
      </c>
      <c r="AH15" s="18">
        <v>0</v>
      </c>
      <c r="AI15" s="18">
        <v>7</v>
      </c>
      <c r="AJ15" s="18">
        <v>0</v>
      </c>
      <c r="AK15" s="20">
        <v>0</v>
      </c>
      <c r="AL15" s="18">
        <v>0</v>
      </c>
      <c r="AM15" s="18">
        <v>0</v>
      </c>
      <c r="AN15" s="18">
        <v>0</v>
      </c>
      <c r="AO15" s="18">
        <v>0</v>
      </c>
      <c r="AP15" s="19">
        <v>0</v>
      </c>
      <c r="AQ15" s="18">
        <v>0</v>
      </c>
      <c r="AR15" s="18">
        <v>0</v>
      </c>
      <c r="AS15" s="20">
        <v>0</v>
      </c>
      <c r="AT15" s="18">
        <v>0</v>
      </c>
      <c r="AU15" s="18">
        <v>0</v>
      </c>
      <c r="AV15" s="18">
        <v>0</v>
      </c>
      <c r="AW15" s="18">
        <v>0</v>
      </c>
      <c r="AX15" s="19">
        <v>0</v>
      </c>
      <c r="AY15" s="18">
        <v>0</v>
      </c>
      <c r="AZ15" s="18">
        <v>0</v>
      </c>
      <c r="BA15" s="20">
        <v>0</v>
      </c>
      <c r="BB15" s="18">
        <v>0</v>
      </c>
      <c r="BC15" s="18">
        <v>0</v>
      </c>
      <c r="BD15" s="18">
        <v>0</v>
      </c>
      <c r="BE15" s="18">
        <v>0</v>
      </c>
      <c r="BF15" s="19">
        <v>0</v>
      </c>
      <c r="BG15" s="18">
        <v>0</v>
      </c>
      <c r="BH15" s="18">
        <v>0</v>
      </c>
      <c r="BI15" s="20">
        <v>0</v>
      </c>
      <c r="BJ15" s="18">
        <v>0</v>
      </c>
      <c r="BK15" s="18">
        <v>0</v>
      </c>
      <c r="BL15" s="18">
        <v>0</v>
      </c>
      <c r="BM15" s="18">
        <v>0</v>
      </c>
      <c r="BN15" s="19">
        <v>0</v>
      </c>
      <c r="BO15" s="18">
        <v>0</v>
      </c>
      <c r="BP15" s="18">
        <v>0</v>
      </c>
      <c r="BQ15" s="20">
        <v>0</v>
      </c>
      <c r="BR15" s="18">
        <v>0</v>
      </c>
      <c r="BS15" s="18">
        <v>0</v>
      </c>
      <c r="BT15" s="18">
        <v>0</v>
      </c>
      <c r="BU15" s="18">
        <v>0</v>
      </c>
      <c r="BV15" s="19">
        <v>0</v>
      </c>
      <c r="BW15" s="18">
        <v>0</v>
      </c>
      <c r="BX15" s="18">
        <v>0</v>
      </c>
      <c r="BY15" s="20">
        <v>0</v>
      </c>
      <c r="BZ15" s="18">
        <v>0</v>
      </c>
      <c r="CA15" s="18">
        <v>0</v>
      </c>
      <c r="CB15" s="18">
        <v>0</v>
      </c>
      <c r="CC15" s="18">
        <v>0</v>
      </c>
      <c r="CD15" s="19">
        <v>0</v>
      </c>
      <c r="CE15" s="18">
        <v>0</v>
      </c>
      <c r="CF15" s="18">
        <v>0</v>
      </c>
      <c r="CG15" s="20">
        <v>24</v>
      </c>
      <c r="CH15" s="18">
        <v>0</v>
      </c>
      <c r="CI15" s="18">
        <v>0</v>
      </c>
      <c r="CJ15" s="18">
        <v>0</v>
      </c>
      <c r="CK15" s="18">
        <v>0</v>
      </c>
      <c r="CL15" s="19">
        <v>0</v>
      </c>
      <c r="CM15" s="18">
        <v>0</v>
      </c>
      <c r="CN15" s="18">
        <v>0</v>
      </c>
      <c r="CO15" s="20">
        <v>0</v>
      </c>
      <c r="CP15" s="18">
        <v>0</v>
      </c>
      <c r="CQ15" s="18">
        <v>0</v>
      </c>
      <c r="CR15" s="18">
        <v>0</v>
      </c>
      <c r="CS15" s="18">
        <v>18</v>
      </c>
      <c r="CT15" s="19">
        <v>0</v>
      </c>
      <c r="CU15" s="18">
        <v>0</v>
      </c>
      <c r="CV15" s="18">
        <v>0</v>
      </c>
      <c r="CW15" s="20">
        <v>0</v>
      </c>
      <c r="CX15" s="18">
        <v>0</v>
      </c>
      <c r="CY15" s="18">
        <v>0</v>
      </c>
      <c r="CZ15" s="18">
        <v>0</v>
      </c>
      <c r="DA15" s="18">
        <v>0</v>
      </c>
      <c r="DB15" s="19">
        <v>0</v>
      </c>
      <c r="DC15" s="18">
        <v>5</v>
      </c>
      <c r="DD15" s="18">
        <v>0</v>
      </c>
      <c r="DE15" s="20">
        <v>0</v>
      </c>
      <c r="DF15" s="18">
        <v>0</v>
      </c>
      <c r="DG15" s="18">
        <v>0</v>
      </c>
      <c r="DH15" s="18">
        <v>14</v>
      </c>
      <c r="DI15" s="18">
        <v>0</v>
      </c>
      <c r="DJ15" s="19">
        <v>0</v>
      </c>
      <c r="DK15" s="18">
        <v>267</v>
      </c>
      <c r="DL15" s="18">
        <v>2</v>
      </c>
      <c r="DM15" s="20">
        <v>0</v>
      </c>
      <c r="DN15" s="18">
        <v>0</v>
      </c>
      <c r="DO15" s="18">
        <v>18</v>
      </c>
      <c r="DP15" s="18">
        <v>0</v>
      </c>
      <c r="DQ15" s="18">
        <v>0</v>
      </c>
      <c r="DR15" s="19">
        <v>0</v>
      </c>
      <c r="DS15" s="18">
        <v>0</v>
      </c>
      <c r="DT15" s="18">
        <v>0</v>
      </c>
      <c r="DU15" s="20">
        <v>0</v>
      </c>
      <c r="DV15" s="18">
        <v>0</v>
      </c>
      <c r="DW15" s="18">
        <v>19</v>
      </c>
      <c r="DX15" s="18">
        <v>0</v>
      </c>
      <c r="DY15" s="18">
        <v>0</v>
      </c>
      <c r="DZ15" s="19">
        <v>0</v>
      </c>
      <c r="EA15" s="18">
        <v>0</v>
      </c>
      <c r="EB15" s="18">
        <v>0</v>
      </c>
      <c r="EC15" s="20">
        <v>0</v>
      </c>
      <c r="ED15" s="19">
        <v>0</v>
      </c>
      <c r="EE15" s="18">
        <v>0</v>
      </c>
      <c r="EF15" s="18">
        <v>0</v>
      </c>
      <c r="EG15" s="18">
        <v>0</v>
      </c>
      <c r="EH15" s="19">
        <v>503</v>
      </c>
      <c r="EI15" s="18">
        <v>80</v>
      </c>
      <c r="EJ15" s="18">
        <v>338</v>
      </c>
      <c r="EK15" s="18">
        <v>42</v>
      </c>
      <c r="EL15" s="20">
        <v>43</v>
      </c>
      <c r="EM15" s="120"/>
      <c r="EN15" s="81">
        <v>15.904572564612327</v>
      </c>
      <c r="EO15" s="81">
        <v>67.196819085487078</v>
      </c>
      <c r="EP15" s="81">
        <v>8.3499005964214703</v>
      </c>
      <c r="EQ15" s="82">
        <v>8.5487077534791247</v>
      </c>
      <c r="ER15" s="18">
        <v>503</v>
      </c>
      <c r="ES15" s="140">
        <v>20</v>
      </c>
      <c r="ET15" s="100">
        <v>0</v>
      </c>
      <c r="EU15" s="141">
        <v>80</v>
      </c>
      <c r="EV15" s="148" t="s">
        <v>43</v>
      </c>
      <c r="EW15" s="18">
        <v>136</v>
      </c>
      <c r="EX15" s="18">
        <v>66</v>
      </c>
      <c r="EY15" s="18">
        <v>301</v>
      </c>
      <c r="EZ15" s="18">
        <v>503</v>
      </c>
      <c r="FA15" s="101">
        <v>27.037773359840955</v>
      </c>
      <c r="FB15" s="81">
        <v>13.121272365805169</v>
      </c>
      <c r="FC15" s="82">
        <v>59.840954274353876</v>
      </c>
    </row>
    <row r="16" spans="1:159" x14ac:dyDescent="0.3">
      <c r="A16" s="148" t="s">
        <v>335</v>
      </c>
      <c r="B16" s="64">
        <v>64</v>
      </c>
      <c r="C16" s="18" t="s">
        <v>200</v>
      </c>
      <c r="D16" s="18"/>
      <c r="E16" s="18"/>
      <c r="F16" s="18"/>
      <c r="G16" s="18"/>
      <c r="H16" s="19">
        <v>6</v>
      </c>
      <c r="I16" s="18">
        <v>2</v>
      </c>
      <c r="J16" s="18">
        <v>6</v>
      </c>
      <c r="K16" s="18">
        <v>444</v>
      </c>
      <c r="L16" s="18">
        <v>42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20">
        <v>500</v>
      </c>
      <c r="T16" s="18">
        <v>16</v>
      </c>
      <c r="U16" s="18">
        <v>8</v>
      </c>
      <c r="V16" s="18">
        <v>0</v>
      </c>
      <c r="W16" s="18">
        <v>0</v>
      </c>
      <c r="X16" s="18">
        <v>524</v>
      </c>
      <c r="Y16" s="140">
        <v>2.8</v>
      </c>
      <c r="Z16" s="100">
        <v>0</v>
      </c>
      <c r="AA16" s="100">
        <v>97.2</v>
      </c>
      <c r="AB16" s="19">
        <v>8</v>
      </c>
      <c r="AC16" s="18">
        <v>7</v>
      </c>
      <c r="AD16" s="18">
        <v>1</v>
      </c>
      <c r="AE16" s="18">
        <v>3</v>
      </c>
      <c r="AF16" s="20">
        <v>0</v>
      </c>
      <c r="AG16" s="19">
        <v>89</v>
      </c>
      <c r="AH16" s="18">
        <v>15</v>
      </c>
      <c r="AI16" s="18">
        <v>1</v>
      </c>
      <c r="AJ16" s="18">
        <v>1</v>
      </c>
      <c r="AK16" s="150">
        <v>6</v>
      </c>
      <c r="AL16" s="18">
        <v>0</v>
      </c>
      <c r="AM16" s="18">
        <v>0</v>
      </c>
      <c r="AN16" s="18">
        <v>0</v>
      </c>
      <c r="AO16" s="18">
        <v>0</v>
      </c>
      <c r="AP16" s="19">
        <v>0</v>
      </c>
      <c r="AQ16" s="18">
        <v>0</v>
      </c>
      <c r="AR16" s="18">
        <v>0</v>
      </c>
      <c r="AS16" s="20">
        <v>0</v>
      </c>
      <c r="AT16" s="18">
        <v>0</v>
      </c>
      <c r="AU16" s="18">
        <v>0</v>
      </c>
      <c r="AV16" s="18">
        <v>0</v>
      </c>
      <c r="AW16" s="18">
        <v>0</v>
      </c>
      <c r="AX16" s="19">
        <v>0</v>
      </c>
      <c r="AY16" s="18">
        <v>0</v>
      </c>
      <c r="AZ16" s="18">
        <v>0</v>
      </c>
      <c r="BA16" s="20">
        <v>0</v>
      </c>
      <c r="BB16" s="18">
        <v>0</v>
      </c>
      <c r="BC16" s="18">
        <v>0</v>
      </c>
      <c r="BD16" s="18">
        <v>0</v>
      </c>
      <c r="BE16" s="18">
        <v>0</v>
      </c>
      <c r="BF16" s="19">
        <v>0</v>
      </c>
      <c r="BG16" s="18">
        <v>0</v>
      </c>
      <c r="BH16" s="18">
        <v>0</v>
      </c>
      <c r="BI16" s="20">
        <v>0</v>
      </c>
      <c r="BJ16" s="18">
        <v>0</v>
      </c>
      <c r="BK16" s="18">
        <v>0</v>
      </c>
      <c r="BL16" s="18">
        <v>0</v>
      </c>
      <c r="BM16" s="18">
        <v>0</v>
      </c>
      <c r="BN16" s="19">
        <v>0</v>
      </c>
      <c r="BO16" s="18">
        <v>0</v>
      </c>
      <c r="BP16" s="18">
        <v>0</v>
      </c>
      <c r="BQ16" s="20">
        <v>0</v>
      </c>
      <c r="BR16" s="18">
        <v>0</v>
      </c>
      <c r="BS16" s="18">
        <v>0</v>
      </c>
      <c r="BT16" s="18">
        <v>0</v>
      </c>
      <c r="BU16" s="18">
        <v>0</v>
      </c>
      <c r="BV16" s="19">
        <v>0</v>
      </c>
      <c r="BW16" s="18">
        <v>0</v>
      </c>
      <c r="BX16" s="18">
        <v>0</v>
      </c>
      <c r="BY16" s="20">
        <v>0</v>
      </c>
      <c r="BZ16" s="18">
        <v>0</v>
      </c>
      <c r="CA16" s="18">
        <v>0</v>
      </c>
      <c r="CB16" s="18">
        <v>0</v>
      </c>
      <c r="CC16" s="18">
        <v>0</v>
      </c>
      <c r="CD16" s="19">
        <v>0</v>
      </c>
      <c r="CE16" s="18">
        <v>0</v>
      </c>
      <c r="CF16" s="18">
        <v>0</v>
      </c>
      <c r="CG16" s="20">
        <v>0</v>
      </c>
      <c r="CH16" s="18">
        <v>0</v>
      </c>
      <c r="CI16" s="18">
        <v>0</v>
      </c>
      <c r="CJ16" s="18">
        <v>0</v>
      </c>
      <c r="CK16" s="18">
        <v>0</v>
      </c>
      <c r="CL16" s="19">
        <v>0</v>
      </c>
      <c r="CM16" s="18">
        <v>0</v>
      </c>
      <c r="CN16" s="18">
        <v>0</v>
      </c>
      <c r="CO16" s="20">
        <v>0</v>
      </c>
      <c r="CP16" s="18">
        <v>0</v>
      </c>
      <c r="CQ16" s="18">
        <v>0</v>
      </c>
      <c r="CR16" s="18">
        <v>0</v>
      </c>
      <c r="CS16" s="18">
        <v>9</v>
      </c>
      <c r="CT16" s="19">
        <v>0</v>
      </c>
      <c r="CU16" s="18">
        <v>0</v>
      </c>
      <c r="CV16" s="18">
        <v>0</v>
      </c>
      <c r="CW16" s="20">
        <v>0</v>
      </c>
      <c r="CX16" s="18">
        <v>0</v>
      </c>
      <c r="CY16" s="18">
        <v>0</v>
      </c>
      <c r="CZ16" s="18">
        <v>0</v>
      </c>
      <c r="DA16" s="18">
        <v>0</v>
      </c>
      <c r="DB16" s="19">
        <v>1</v>
      </c>
      <c r="DC16" s="18">
        <v>0</v>
      </c>
      <c r="DD16" s="18">
        <v>0</v>
      </c>
      <c r="DE16" s="20">
        <v>0</v>
      </c>
      <c r="DF16" s="18">
        <v>0</v>
      </c>
      <c r="DG16" s="18">
        <v>0</v>
      </c>
      <c r="DH16" s="18">
        <v>0</v>
      </c>
      <c r="DI16" s="18">
        <v>0</v>
      </c>
      <c r="DJ16" s="19">
        <v>244</v>
      </c>
      <c r="DK16" s="18">
        <v>0</v>
      </c>
      <c r="DL16" s="18">
        <v>15</v>
      </c>
      <c r="DM16" s="20">
        <v>44</v>
      </c>
      <c r="DN16" s="18">
        <v>0</v>
      </c>
      <c r="DO16" s="18">
        <v>0</v>
      </c>
      <c r="DP16" s="18">
        <v>0</v>
      </c>
      <c r="DQ16" s="18">
        <v>0</v>
      </c>
      <c r="DR16" s="19">
        <v>0</v>
      </c>
      <c r="DS16" s="18">
        <v>0</v>
      </c>
      <c r="DT16" s="18">
        <v>0</v>
      </c>
      <c r="DU16" s="20">
        <v>0</v>
      </c>
      <c r="DV16" s="18">
        <v>0</v>
      </c>
      <c r="DW16" s="18">
        <v>0</v>
      </c>
      <c r="DX16" s="18">
        <v>0</v>
      </c>
      <c r="DY16" s="18">
        <v>0</v>
      </c>
      <c r="DZ16" s="19">
        <v>0</v>
      </c>
      <c r="EA16" s="18">
        <v>0</v>
      </c>
      <c r="EB16" s="18">
        <v>0</v>
      </c>
      <c r="EC16" s="20">
        <v>0</v>
      </c>
      <c r="ED16" s="19">
        <v>0</v>
      </c>
      <c r="EE16" s="18">
        <v>0</v>
      </c>
      <c r="EF16" s="18">
        <v>0</v>
      </c>
      <c r="EG16" s="18">
        <v>0</v>
      </c>
      <c r="EH16" s="19">
        <v>444</v>
      </c>
      <c r="EI16" s="18">
        <v>342</v>
      </c>
      <c r="EJ16" s="18">
        <v>22</v>
      </c>
      <c r="EK16" s="18">
        <v>17</v>
      </c>
      <c r="EL16" s="20">
        <v>63</v>
      </c>
      <c r="EM16" s="120"/>
      <c r="EN16" s="81">
        <v>77.027027027027032</v>
      </c>
      <c r="EO16" s="81">
        <v>4.954954954954955</v>
      </c>
      <c r="EP16" s="81">
        <v>3.8288288288288288</v>
      </c>
      <c r="EQ16" s="82">
        <v>14.189189189189189</v>
      </c>
      <c r="ER16" s="18">
        <v>444</v>
      </c>
      <c r="ES16" s="140">
        <v>42.857142857142854</v>
      </c>
      <c r="ET16" s="100">
        <v>14.285714285714286</v>
      </c>
      <c r="EU16" s="141">
        <v>42.857142857142854</v>
      </c>
      <c r="EV16" s="148" t="s">
        <v>335</v>
      </c>
      <c r="EW16" s="18">
        <v>131</v>
      </c>
      <c r="EX16" s="18">
        <v>10</v>
      </c>
      <c r="EY16" s="18">
        <v>303</v>
      </c>
      <c r="EZ16" s="18">
        <v>444</v>
      </c>
      <c r="FA16" s="101">
        <v>29.504504504504503</v>
      </c>
      <c r="FB16" s="81">
        <v>2.2522522522522523</v>
      </c>
      <c r="FC16" s="82">
        <v>68.243243243243242</v>
      </c>
    </row>
    <row r="17" spans="1:159" x14ac:dyDescent="0.3">
      <c r="A17" s="148" t="s">
        <v>45</v>
      </c>
      <c r="B17" s="64">
        <v>84.5</v>
      </c>
      <c r="C17" s="18" t="s">
        <v>209</v>
      </c>
      <c r="D17" s="18"/>
      <c r="E17" s="18"/>
      <c r="F17" s="18"/>
      <c r="G17" s="18"/>
      <c r="H17" s="19">
        <v>2</v>
      </c>
      <c r="I17" s="18">
        <v>3</v>
      </c>
      <c r="J17" s="18">
        <v>3</v>
      </c>
      <c r="K17" s="18">
        <v>490</v>
      </c>
      <c r="L17" s="18">
        <v>2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20">
        <v>500</v>
      </c>
      <c r="T17" s="18">
        <v>5</v>
      </c>
      <c r="U17" s="18">
        <v>0</v>
      </c>
      <c r="V17" s="18">
        <v>0</v>
      </c>
      <c r="W17" s="18">
        <v>0</v>
      </c>
      <c r="X17" s="18">
        <v>505</v>
      </c>
      <c r="Y17" s="140">
        <v>1.6</v>
      </c>
      <c r="Z17" s="100">
        <v>0</v>
      </c>
      <c r="AA17" s="100">
        <v>98.4</v>
      </c>
      <c r="AB17" s="19">
        <v>21</v>
      </c>
      <c r="AC17" s="18">
        <v>14</v>
      </c>
      <c r="AD17" s="18">
        <v>14</v>
      </c>
      <c r="AE17" s="18">
        <v>4</v>
      </c>
      <c r="AF17" s="20">
        <v>0</v>
      </c>
      <c r="AG17" s="19">
        <v>28</v>
      </c>
      <c r="AH17" s="18">
        <v>5</v>
      </c>
      <c r="AI17" s="18">
        <v>0</v>
      </c>
      <c r="AJ17" s="18">
        <v>0</v>
      </c>
      <c r="AK17" s="20">
        <v>0</v>
      </c>
      <c r="AL17" s="18">
        <v>0</v>
      </c>
      <c r="AM17" s="18">
        <v>0</v>
      </c>
      <c r="AN17" s="18">
        <v>0</v>
      </c>
      <c r="AO17" s="18">
        <v>0</v>
      </c>
      <c r="AP17" s="19">
        <v>0</v>
      </c>
      <c r="AQ17" s="18">
        <v>0</v>
      </c>
      <c r="AR17" s="18">
        <v>0</v>
      </c>
      <c r="AS17" s="20">
        <v>0</v>
      </c>
      <c r="AT17" s="18">
        <v>0</v>
      </c>
      <c r="AU17" s="18">
        <v>0</v>
      </c>
      <c r="AV17" s="18">
        <v>0</v>
      </c>
      <c r="AW17" s="18">
        <v>0</v>
      </c>
      <c r="AX17" s="19">
        <v>0</v>
      </c>
      <c r="AY17" s="18">
        <v>0</v>
      </c>
      <c r="AZ17" s="18">
        <v>0</v>
      </c>
      <c r="BA17" s="20">
        <v>0</v>
      </c>
      <c r="BB17" s="18">
        <v>0</v>
      </c>
      <c r="BC17" s="18">
        <v>0</v>
      </c>
      <c r="BD17" s="18">
        <v>0</v>
      </c>
      <c r="BE17" s="18">
        <v>0</v>
      </c>
      <c r="BF17" s="19">
        <v>0</v>
      </c>
      <c r="BG17" s="18">
        <v>0</v>
      </c>
      <c r="BH17" s="18">
        <v>0</v>
      </c>
      <c r="BI17" s="20">
        <v>0</v>
      </c>
      <c r="BJ17" s="18">
        <v>0</v>
      </c>
      <c r="BK17" s="18">
        <v>0</v>
      </c>
      <c r="BL17" s="18">
        <v>0</v>
      </c>
      <c r="BM17" s="18">
        <v>0</v>
      </c>
      <c r="BN17" s="19">
        <v>0</v>
      </c>
      <c r="BO17" s="18">
        <v>0</v>
      </c>
      <c r="BP17" s="18">
        <v>0</v>
      </c>
      <c r="BQ17" s="20">
        <v>0</v>
      </c>
      <c r="BR17" s="18">
        <v>0</v>
      </c>
      <c r="BS17" s="18">
        <v>0</v>
      </c>
      <c r="BT17" s="18">
        <v>0</v>
      </c>
      <c r="BU17" s="18">
        <v>0</v>
      </c>
      <c r="BV17" s="19">
        <v>0</v>
      </c>
      <c r="BW17" s="18">
        <v>0</v>
      </c>
      <c r="BX17" s="18">
        <v>0</v>
      </c>
      <c r="BY17" s="20">
        <v>0</v>
      </c>
      <c r="BZ17" s="18">
        <v>10</v>
      </c>
      <c r="CA17" s="18">
        <v>0</v>
      </c>
      <c r="CB17" s="18">
        <v>0</v>
      </c>
      <c r="CC17" s="18">
        <v>0</v>
      </c>
      <c r="CD17" s="19">
        <v>0</v>
      </c>
      <c r="CE17" s="18">
        <v>0</v>
      </c>
      <c r="CF17" s="18">
        <v>0</v>
      </c>
      <c r="CG17" s="20">
        <v>0</v>
      </c>
      <c r="CH17" s="18">
        <v>0</v>
      </c>
      <c r="CI17" s="18">
        <v>0</v>
      </c>
      <c r="CJ17" s="18">
        <v>0</v>
      </c>
      <c r="CK17" s="18">
        <v>0</v>
      </c>
      <c r="CL17" s="19">
        <v>0</v>
      </c>
      <c r="CM17" s="18">
        <v>0</v>
      </c>
      <c r="CN17" s="18">
        <v>0</v>
      </c>
      <c r="CO17" s="20">
        <v>0</v>
      </c>
      <c r="CP17" s="18">
        <v>0</v>
      </c>
      <c r="CQ17" s="18">
        <v>4</v>
      </c>
      <c r="CR17" s="18">
        <v>0</v>
      </c>
      <c r="CS17" s="18">
        <v>0</v>
      </c>
      <c r="CT17" s="19">
        <v>0</v>
      </c>
      <c r="CU17" s="18">
        <v>0</v>
      </c>
      <c r="CV17" s="18">
        <v>0</v>
      </c>
      <c r="CW17" s="20">
        <v>0</v>
      </c>
      <c r="CX17" s="18">
        <v>0</v>
      </c>
      <c r="CY17" s="18">
        <v>0</v>
      </c>
      <c r="CZ17" s="18">
        <v>0</v>
      </c>
      <c r="DA17" s="18">
        <v>318</v>
      </c>
      <c r="DB17" s="19">
        <v>0</v>
      </c>
      <c r="DC17" s="18">
        <v>0</v>
      </c>
      <c r="DD17" s="18">
        <v>0</v>
      </c>
      <c r="DE17" s="20">
        <v>0</v>
      </c>
      <c r="DF17" s="18">
        <v>0</v>
      </c>
      <c r="DG17" s="18">
        <v>0</v>
      </c>
      <c r="DH17" s="18">
        <v>0</v>
      </c>
      <c r="DI17" s="18">
        <v>0</v>
      </c>
      <c r="DJ17" s="19">
        <v>18</v>
      </c>
      <c r="DK17" s="18">
        <v>37</v>
      </c>
      <c r="DL17" s="18">
        <v>5</v>
      </c>
      <c r="DM17" s="20">
        <v>2</v>
      </c>
      <c r="DN17" s="18">
        <v>2</v>
      </c>
      <c r="DO17" s="18">
        <v>8</v>
      </c>
      <c r="DP17" s="18">
        <v>0</v>
      </c>
      <c r="DQ17" s="18">
        <v>0</v>
      </c>
      <c r="DR17" s="19">
        <v>0</v>
      </c>
      <c r="DS17" s="18">
        <v>0</v>
      </c>
      <c r="DT17" s="18">
        <v>0</v>
      </c>
      <c r="DU17" s="20">
        <v>0</v>
      </c>
      <c r="DV17" s="18">
        <v>0</v>
      </c>
      <c r="DW17" s="18">
        <v>0</v>
      </c>
      <c r="DX17" s="18">
        <v>0</v>
      </c>
      <c r="DY17" s="18">
        <v>0</v>
      </c>
      <c r="DZ17" s="19">
        <v>0</v>
      </c>
      <c r="EA17" s="18">
        <v>0</v>
      </c>
      <c r="EB17" s="18">
        <v>0</v>
      </c>
      <c r="EC17" s="20">
        <v>0</v>
      </c>
      <c r="ED17" s="19">
        <v>0</v>
      </c>
      <c r="EE17" s="18">
        <v>0</v>
      </c>
      <c r="EF17" s="18">
        <v>0</v>
      </c>
      <c r="EG17" s="18">
        <v>0</v>
      </c>
      <c r="EH17" s="19">
        <v>490</v>
      </c>
      <c r="EI17" s="18">
        <v>79</v>
      </c>
      <c r="EJ17" s="18">
        <v>68</v>
      </c>
      <c r="EK17" s="18">
        <v>19</v>
      </c>
      <c r="EL17" s="20">
        <v>324</v>
      </c>
      <c r="EM17" s="120"/>
      <c r="EN17" s="81">
        <v>16.122448979591837</v>
      </c>
      <c r="EO17" s="81">
        <v>13.877551020408163</v>
      </c>
      <c r="EP17" s="81">
        <v>3.8775510204081631</v>
      </c>
      <c r="EQ17" s="82">
        <v>66.122448979591837</v>
      </c>
      <c r="ER17" s="18">
        <v>490</v>
      </c>
      <c r="ES17" s="140">
        <v>25</v>
      </c>
      <c r="ET17" s="100">
        <v>37.5</v>
      </c>
      <c r="EU17" s="141">
        <v>37.5</v>
      </c>
      <c r="EV17" s="148" t="s">
        <v>45</v>
      </c>
      <c r="EW17" s="18">
        <v>86</v>
      </c>
      <c r="EX17" s="18">
        <v>332</v>
      </c>
      <c r="EY17" s="18">
        <v>72</v>
      </c>
      <c r="EZ17" s="18">
        <v>490</v>
      </c>
      <c r="FA17" s="101">
        <v>17.551020408163264</v>
      </c>
      <c r="FB17" s="81">
        <v>67.755102040816325</v>
      </c>
      <c r="FC17" s="82">
        <v>14.693877551020408</v>
      </c>
    </row>
    <row r="18" spans="1:159" x14ac:dyDescent="0.3">
      <c r="A18" s="148" t="s">
        <v>338</v>
      </c>
      <c r="B18" s="64">
        <v>305</v>
      </c>
      <c r="C18" s="18" t="s">
        <v>178</v>
      </c>
      <c r="D18" s="18"/>
      <c r="E18" s="18"/>
      <c r="F18" s="18"/>
      <c r="G18" s="18"/>
      <c r="H18" s="19">
        <v>2</v>
      </c>
      <c r="I18" s="18">
        <v>7</v>
      </c>
      <c r="J18" s="18">
        <v>20</v>
      </c>
      <c r="K18" s="18">
        <v>471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20">
        <v>500</v>
      </c>
      <c r="T18" s="18">
        <v>7</v>
      </c>
      <c r="U18" s="18">
        <v>33</v>
      </c>
      <c r="V18" s="18">
        <v>0</v>
      </c>
      <c r="W18" s="18">
        <v>0</v>
      </c>
      <c r="X18" s="18">
        <v>540</v>
      </c>
      <c r="Y18" s="140">
        <v>5.8</v>
      </c>
      <c r="Z18" s="100">
        <v>0</v>
      </c>
      <c r="AA18" s="100">
        <v>94.2</v>
      </c>
      <c r="AB18" s="19">
        <v>14</v>
      </c>
      <c r="AC18" s="18">
        <v>142</v>
      </c>
      <c r="AD18" s="18">
        <v>7</v>
      </c>
      <c r="AE18" s="18">
        <v>3</v>
      </c>
      <c r="AF18" s="20">
        <v>0</v>
      </c>
      <c r="AG18" s="19">
        <v>45</v>
      </c>
      <c r="AH18" s="18">
        <v>7</v>
      </c>
      <c r="AI18" s="18">
        <v>0</v>
      </c>
      <c r="AJ18" s="18">
        <v>0</v>
      </c>
      <c r="AK18" s="20">
        <v>0</v>
      </c>
      <c r="AL18" s="18">
        <v>0</v>
      </c>
      <c r="AM18" s="18">
        <v>0</v>
      </c>
      <c r="AN18" s="18">
        <v>0</v>
      </c>
      <c r="AO18" s="18">
        <v>0</v>
      </c>
      <c r="AP18" s="19">
        <v>0</v>
      </c>
      <c r="AQ18" s="18">
        <v>0</v>
      </c>
      <c r="AR18" s="18">
        <v>0</v>
      </c>
      <c r="AS18" s="20">
        <v>0</v>
      </c>
      <c r="AT18" s="18">
        <v>0</v>
      </c>
      <c r="AU18" s="18">
        <v>0</v>
      </c>
      <c r="AV18" s="18">
        <v>0</v>
      </c>
      <c r="AW18" s="18">
        <v>0</v>
      </c>
      <c r="AX18" s="19">
        <v>0</v>
      </c>
      <c r="AY18" s="18">
        <v>0</v>
      </c>
      <c r="AZ18" s="18">
        <v>0</v>
      </c>
      <c r="BA18" s="20">
        <v>0</v>
      </c>
      <c r="BB18" s="18">
        <v>0</v>
      </c>
      <c r="BC18" s="18">
        <v>0</v>
      </c>
      <c r="BD18" s="18">
        <v>0</v>
      </c>
      <c r="BE18" s="18">
        <v>0</v>
      </c>
      <c r="BF18" s="19">
        <v>0</v>
      </c>
      <c r="BG18" s="18">
        <v>0</v>
      </c>
      <c r="BH18" s="18">
        <v>0</v>
      </c>
      <c r="BI18" s="20">
        <v>0</v>
      </c>
      <c r="BJ18" s="18">
        <v>0</v>
      </c>
      <c r="BK18" s="18">
        <v>0</v>
      </c>
      <c r="BL18" s="18">
        <v>0</v>
      </c>
      <c r="BM18" s="18">
        <v>0</v>
      </c>
      <c r="BN18" s="19">
        <v>0</v>
      </c>
      <c r="BO18" s="18">
        <v>0</v>
      </c>
      <c r="BP18" s="18">
        <v>0</v>
      </c>
      <c r="BQ18" s="20">
        <v>0</v>
      </c>
      <c r="BR18" s="18">
        <v>0</v>
      </c>
      <c r="BS18" s="18">
        <v>0</v>
      </c>
      <c r="BT18" s="18">
        <v>0</v>
      </c>
      <c r="BU18" s="18">
        <v>0</v>
      </c>
      <c r="BV18" s="19">
        <v>0</v>
      </c>
      <c r="BW18" s="18">
        <v>0</v>
      </c>
      <c r="BX18" s="18">
        <v>0</v>
      </c>
      <c r="BY18" s="20">
        <v>0</v>
      </c>
      <c r="BZ18" s="18">
        <v>88</v>
      </c>
      <c r="CA18" s="18">
        <v>0</v>
      </c>
      <c r="CB18" s="18">
        <v>0</v>
      </c>
      <c r="CC18" s="18">
        <v>0</v>
      </c>
      <c r="CD18" s="19">
        <v>0</v>
      </c>
      <c r="CE18" s="18">
        <v>0</v>
      </c>
      <c r="CF18" s="18">
        <v>0</v>
      </c>
      <c r="CG18" s="20">
        <v>0</v>
      </c>
      <c r="CH18" s="18">
        <v>0</v>
      </c>
      <c r="CI18" s="18">
        <v>0</v>
      </c>
      <c r="CJ18" s="18">
        <v>0</v>
      </c>
      <c r="CK18" s="18">
        <v>0</v>
      </c>
      <c r="CL18" s="19">
        <v>0</v>
      </c>
      <c r="CM18" s="18">
        <v>0</v>
      </c>
      <c r="CN18" s="18">
        <v>0</v>
      </c>
      <c r="CO18" s="20">
        <v>0</v>
      </c>
      <c r="CP18" s="18">
        <v>0</v>
      </c>
      <c r="CQ18" s="18">
        <v>0</v>
      </c>
      <c r="CR18" s="18">
        <v>0</v>
      </c>
      <c r="CS18" s="18">
        <v>0</v>
      </c>
      <c r="CT18" s="19">
        <v>3</v>
      </c>
      <c r="CU18" s="18">
        <v>8</v>
      </c>
      <c r="CV18" s="18">
        <v>0</v>
      </c>
      <c r="CW18" s="20">
        <v>0</v>
      </c>
      <c r="CX18" s="18">
        <v>6</v>
      </c>
      <c r="CY18" s="18">
        <v>0</v>
      </c>
      <c r="CZ18" s="18">
        <v>0</v>
      </c>
      <c r="DA18" s="18">
        <v>0</v>
      </c>
      <c r="DB18" s="19">
        <v>0</v>
      </c>
      <c r="DC18" s="18">
        <v>0</v>
      </c>
      <c r="DD18" s="18">
        <v>0</v>
      </c>
      <c r="DE18" s="20">
        <v>0</v>
      </c>
      <c r="DF18" s="18">
        <v>1</v>
      </c>
      <c r="DG18" s="18">
        <v>10</v>
      </c>
      <c r="DH18" s="18">
        <v>2</v>
      </c>
      <c r="DI18" s="18">
        <v>14</v>
      </c>
      <c r="DJ18" s="19">
        <v>52</v>
      </c>
      <c r="DK18" s="18">
        <v>32</v>
      </c>
      <c r="DL18" s="18">
        <v>0</v>
      </c>
      <c r="DM18" s="20">
        <v>0</v>
      </c>
      <c r="DN18" s="18">
        <v>33</v>
      </c>
      <c r="DO18" s="18">
        <v>0</v>
      </c>
      <c r="DP18" s="18">
        <v>0</v>
      </c>
      <c r="DQ18" s="18">
        <v>0</v>
      </c>
      <c r="DR18" s="19">
        <v>0</v>
      </c>
      <c r="DS18" s="18">
        <v>0</v>
      </c>
      <c r="DT18" s="18">
        <v>0</v>
      </c>
      <c r="DU18" s="20">
        <v>0</v>
      </c>
      <c r="DV18" s="18">
        <v>4</v>
      </c>
      <c r="DW18" s="18">
        <v>0</v>
      </c>
      <c r="DX18" s="18">
        <v>0</v>
      </c>
      <c r="DY18" s="18">
        <v>0</v>
      </c>
      <c r="DZ18" s="19">
        <v>0</v>
      </c>
      <c r="EA18" s="18">
        <v>0</v>
      </c>
      <c r="EB18" s="18">
        <v>0</v>
      </c>
      <c r="EC18" s="20">
        <v>0</v>
      </c>
      <c r="ED18" s="19">
        <v>0</v>
      </c>
      <c r="EE18" s="18">
        <v>0</v>
      </c>
      <c r="EF18" s="18">
        <v>0</v>
      </c>
      <c r="EG18" s="18">
        <v>0</v>
      </c>
      <c r="EH18" s="19">
        <v>471</v>
      </c>
      <c r="EI18" s="18">
        <v>246</v>
      </c>
      <c r="EJ18" s="18">
        <v>199</v>
      </c>
      <c r="EK18" s="18">
        <v>9</v>
      </c>
      <c r="EL18" s="20">
        <v>17</v>
      </c>
      <c r="EM18" s="120"/>
      <c r="EN18" s="81">
        <v>52.229299363057322</v>
      </c>
      <c r="EO18" s="81">
        <v>42.250530785562631</v>
      </c>
      <c r="EP18" s="81">
        <v>1.910828025477707</v>
      </c>
      <c r="EQ18" s="82">
        <v>3.6093418259023355</v>
      </c>
      <c r="ER18" s="18">
        <v>471</v>
      </c>
      <c r="ES18" s="140">
        <v>6.8965517241379306</v>
      </c>
      <c r="ET18" s="100">
        <v>24.137931034482758</v>
      </c>
      <c r="EU18" s="141">
        <v>68.965517241379317</v>
      </c>
      <c r="EV18" s="148" t="s">
        <v>338</v>
      </c>
      <c r="EW18" s="18">
        <v>218</v>
      </c>
      <c r="EX18" s="18">
        <v>109</v>
      </c>
      <c r="EY18" s="18">
        <v>144</v>
      </c>
      <c r="EZ18" s="18">
        <v>471</v>
      </c>
      <c r="FA18" s="101">
        <v>46.284501061571127</v>
      </c>
      <c r="FB18" s="81">
        <v>23.142250530785564</v>
      </c>
      <c r="FC18" s="82">
        <v>30.573248407643312</v>
      </c>
    </row>
    <row r="19" spans="1:159" x14ac:dyDescent="0.3">
      <c r="A19" s="148" t="s">
        <v>46</v>
      </c>
      <c r="B19" s="64">
        <v>305</v>
      </c>
      <c r="C19" s="18" t="s">
        <v>178</v>
      </c>
      <c r="D19" s="18"/>
      <c r="E19" s="18"/>
      <c r="F19" s="18"/>
      <c r="G19" s="18"/>
      <c r="H19" s="19">
        <v>1</v>
      </c>
      <c r="I19" s="18">
        <v>0</v>
      </c>
      <c r="J19" s="18">
        <v>25</v>
      </c>
      <c r="K19" s="18">
        <v>488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20">
        <v>514</v>
      </c>
      <c r="T19" s="18">
        <v>26</v>
      </c>
      <c r="U19" s="18">
        <v>69</v>
      </c>
      <c r="V19" s="18">
        <v>0</v>
      </c>
      <c r="W19" s="18">
        <v>0</v>
      </c>
      <c r="X19" s="18">
        <v>609</v>
      </c>
      <c r="Y19" s="140">
        <v>5.0583657587548636</v>
      </c>
      <c r="Z19" s="100">
        <v>0</v>
      </c>
      <c r="AA19" s="100">
        <v>94.94163424124514</v>
      </c>
      <c r="AB19" s="19">
        <v>8</v>
      </c>
      <c r="AC19" s="18">
        <v>9</v>
      </c>
      <c r="AD19" s="18">
        <v>8</v>
      </c>
      <c r="AE19" s="18">
        <v>3</v>
      </c>
      <c r="AF19" s="20">
        <v>0</v>
      </c>
      <c r="AG19" s="19">
        <v>7</v>
      </c>
      <c r="AH19" s="18">
        <v>6</v>
      </c>
      <c r="AI19" s="18">
        <v>0</v>
      </c>
      <c r="AJ19" s="18">
        <v>0</v>
      </c>
      <c r="AK19" s="20">
        <v>0</v>
      </c>
      <c r="AL19" s="18">
        <v>0</v>
      </c>
      <c r="AM19" s="18">
        <v>0</v>
      </c>
      <c r="AN19" s="18">
        <v>0</v>
      </c>
      <c r="AO19" s="18">
        <v>0</v>
      </c>
      <c r="AP19" s="19">
        <v>0</v>
      </c>
      <c r="AQ19" s="18">
        <v>0</v>
      </c>
      <c r="AR19" s="18">
        <v>0</v>
      </c>
      <c r="AS19" s="20">
        <v>0</v>
      </c>
      <c r="AT19" s="18">
        <v>0</v>
      </c>
      <c r="AU19" s="18">
        <v>0</v>
      </c>
      <c r="AV19" s="18">
        <v>0</v>
      </c>
      <c r="AW19" s="18">
        <v>0</v>
      </c>
      <c r="AX19" s="19">
        <v>0</v>
      </c>
      <c r="AY19" s="18">
        <v>0</v>
      </c>
      <c r="AZ19" s="18">
        <v>0</v>
      </c>
      <c r="BA19" s="20">
        <v>0</v>
      </c>
      <c r="BB19" s="18">
        <v>0</v>
      </c>
      <c r="BC19" s="18">
        <v>0</v>
      </c>
      <c r="BD19" s="18">
        <v>0</v>
      </c>
      <c r="BE19" s="18">
        <v>0</v>
      </c>
      <c r="BF19" s="19">
        <v>0</v>
      </c>
      <c r="BG19" s="18">
        <v>0</v>
      </c>
      <c r="BH19" s="18">
        <v>0</v>
      </c>
      <c r="BI19" s="20">
        <v>0</v>
      </c>
      <c r="BJ19" s="18">
        <v>0</v>
      </c>
      <c r="BK19" s="18">
        <v>0</v>
      </c>
      <c r="BL19" s="18">
        <v>0</v>
      </c>
      <c r="BM19" s="18">
        <v>0</v>
      </c>
      <c r="BN19" s="19">
        <v>0</v>
      </c>
      <c r="BO19" s="18">
        <v>0</v>
      </c>
      <c r="BP19" s="18">
        <v>0</v>
      </c>
      <c r="BQ19" s="20">
        <v>0</v>
      </c>
      <c r="BR19" s="18">
        <v>0</v>
      </c>
      <c r="BS19" s="18">
        <v>0</v>
      </c>
      <c r="BT19" s="18">
        <v>0</v>
      </c>
      <c r="BU19" s="18">
        <v>0</v>
      </c>
      <c r="BV19" s="19">
        <v>0</v>
      </c>
      <c r="BW19" s="18">
        <v>0</v>
      </c>
      <c r="BX19" s="18">
        <v>0</v>
      </c>
      <c r="BY19" s="20">
        <v>0</v>
      </c>
      <c r="BZ19" s="18">
        <v>79</v>
      </c>
      <c r="CA19" s="18">
        <v>0</v>
      </c>
      <c r="CB19" s="18">
        <v>0</v>
      </c>
      <c r="CC19" s="18">
        <v>0</v>
      </c>
      <c r="CD19" s="19">
        <v>0</v>
      </c>
      <c r="CE19" s="18">
        <v>0</v>
      </c>
      <c r="CF19" s="18">
        <v>0</v>
      </c>
      <c r="CG19" s="20">
        <v>0</v>
      </c>
      <c r="CH19" s="18">
        <v>0</v>
      </c>
      <c r="CI19" s="18">
        <v>0</v>
      </c>
      <c r="CJ19" s="18">
        <v>0</v>
      </c>
      <c r="CK19" s="18">
        <v>0</v>
      </c>
      <c r="CL19" s="19">
        <v>0</v>
      </c>
      <c r="CM19" s="18">
        <v>0</v>
      </c>
      <c r="CN19" s="18">
        <v>0</v>
      </c>
      <c r="CO19" s="20">
        <v>0</v>
      </c>
      <c r="CP19" s="18">
        <v>0</v>
      </c>
      <c r="CQ19" s="18">
        <v>0</v>
      </c>
      <c r="CR19" s="18">
        <v>0</v>
      </c>
      <c r="CS19" s="18">
        <v>0</v>
      </c>
      <c r="CT19" s="19">
        <v>0</v>
      </c>
      <c r="CU19" s="18">
        <v>179</v>
      </c>
      <c r="CV19" s="18">
        <v>0</v>
      </c>
      <c r="CW19" s="20">
        <v>0</v>
      </c>
      <c r="CX19" s="18">
        <v>0</v>
      </c>
      <c r="CY19" s="18">
        <v>0</v>
      </c>
      <c r="CZ19" s="18">
        <v>0</v>
      </c>
      <c r="DA19" s="18">
        <v>0</v>
      </c>
      <c r="DB19" s="19">
        <v>0</v>
      </c>
      <c r="DC19" s="18">
        <v>0</v>
      </c>
      <c r="DD19" s="18">
        <v>0</v>
      </c>
      <c r="DE19" s="20">
        <v>0</v>
      </c>
      <c r="DF19" s="18">
        <v>0</v>
      </c>
      <c r="DG19" s="18">
        <v>0</v>
      </c>
      <c r="DH19" s="18">
        <v>2</v>
      </c>
      <c r="DI19" s="18">
        <v>0</v>
      </c>
      <c r="DJ19" s="19">
        <v>0</v>
      </c>
      <c r="DK19" s="18">
        <v>8</v>
      </c>
      <c r="DL19" s="18">
        <v>0</v>
      </c>
      <c r="DM19" s="20">
        <v>0</v>
      </c>
      <c r="DN19" s="18">
        <v>174</v>
      </c>
      <c r="DO19" s="18">
        <v>5</v>
      </c>
      <c r="DP19" s="18">
        <v>0</v>
      </c>
      <c r="DQ19" s="18">
        <v>0</v>
      </c>
      <c r="DR19" s="19">
        <v>0</v>
      </c>
      <c r="DS19" s="18">
        <v>0</v>
      </c>
      <c r="DT19" s="18">
        <v>0</v>
      </c>
      <c r="DU19" s="20">
        <v>0</v>
      </c>
      <c r="DV19" s="18">
        <v>0</v>
      </c>
      <c r="DW19" s="18">
        <v>0</v>
      </c>
      <c r="DX19" s="18">
        <v>0</v>
      </c>
      <c r="DY19" s="18">
        <v>0</v>
      </c>
      <c r="DZ19" s="19">
        <v>0</v>
      </c>
      <c r="EA19" s="18">
        <v>0</v>
      </c>
      <c r="EB19" s="18">
        <v>0</v>
      </c>
      <c r="EC19" s="20">
        <v>0</v>
      </c>
      <c r="ED19" s="19">
        <v>0</v>
      </c>
      <c r="EE19" s="18">
        <v>0</v>
      </c>
      <c r="EF19" s="18">
        <v>0</v>
      </c>
      <c r="EG19" s="18">
        <v>0</v>
      </c>
      <c r="EH19" s="19">
        <v>488</v>
      </c>
      <c r="EI19" s="18">
        <v>268</v>
      </c>
      <c r="EJ19" s="18">
        <v>207</v>
      </c>
      <c r="EK19" s="18">
        <v>10</v>
      </c>
      <c r="EL19" s="20">
        <v>3</v>
      </c>
      <c r="EM19" s="120"/>
      <c r="EN19" s="81">
        <v>54.918032786885249</v>
      </c>
      <c r="EO19" s="81">
        <v>42.418032786885249</v>
      </c>
      <c r="EP19" s="81">
        <v>2.0491803278688523</v>
      </c>
      <c r="EQ19" s="82">
        <v>0.61475409836065575</v>
      </c>
      <c r="ER19" s="18">
        <v>488</v>
      </c>
      <c r="ES19" s="140">
        <v>3.8461538461538463</v>
      </c>
      <c r="ET19" s="100">
        <v>0</v>
      </c>
      <c r="EU19" s="141">
        <v>96.15384615384616</v>
      </c>
      <c r="EV19" s="148" t="s">
        <v>46</v>
      </c>
      <c r="EW19" s="18">
        <v>41</v>
      </c>
      <c r="EX19" s="18">
        <v>258</v>
      </c>
      <c r="EY19" s="18">
        <v>189</v>
      </c>
      <c r="EZ19" s="18">
        <v>488</v>
      </c>
      <c r="FA19" s="101">
        <v>8.4016393442622945</v>
      </c>
      <c r="FB19" s="81">
        <v>52.868852459016395</v>
      </c>
      <c r="FC19" s="82">
        <v>38.729508196721312</v>
      </c>
    </row>
    <row r="20" spans="1:159" x14ac:dyDescent="0.3">
      <c r="A20" s="148" t="s">
        <v>339</v>
      </c>
      <c r="B20" s="64">
        <v>566</v>
      </c>
      <c r="C20" s="18" t="s">
        <v>209</v>
      </c>
      <c r="D20" s="18"/>
      <c r="E20" s="18"/>
      <c r="F20" s="18"/>
      <c r="G20" s="18"/>
      <c r="H20" s="19">
        <v>5</v>
      </c>
      <c r="I20" s="18">
        <v>6</v>
      </c>
      <c r="J20" s="18">
        <v>5</v>
      </c>
      <c r="K20" s="18">
        <v>465</v>
      </c>
      <c r="L20" s="18">
        <v>19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20">
        <v>500</v>
      </c>
      <c r="T20" s="18">
        <v>4</v>
      </c>
      <c r="U20" s="18">
        <v>5</v>
      </c>
      <c r="V20" s="18">
        <v>0</v>
      </c>
      <c r="W20" s="18">
        <v>0</v>
      </c>
      <c r="X20" s="18">
        <v>509</v>
      </c>
      <c r="Y20" s="140">
        <v>3.2</v>
      </c>
      <c r="Z20" s="100">
        <v>0</v>
      </c>
      <c r="AA20" s="100">
        <v>96.8</v>
      </c>
      <c r="AB20" s="19">
        <v>111</v>
      </c>
      <c r="AC20" s="18">
        <v>40</v>
      </c>
      <c r="AD20" s="18">
        <v>9</v>
      </c>
      <c r="AE20" s="18">
        <v>11</v>
      </c>
      <c r="AF20" s="20">
        <v>0</v>
      </c>
      <c r="AG20" s="19">
        <v>24</v>
      </c>
      <c r="AH20" s="18">
        <v>0</v>
      </c>
      <c r="AI20" s="18">
        <v>0</v>
      </c>
      <c r="AJ20" s="18">
        <v>0</v>
      </c>
      <c r="AK20" s="20">
        <v>0</v>
      </c>
      <c r="AL20" s="18">
        <v>0</v>
      </c>
      <c r="AM20" s="18">
        <v>0</v>
      </c>
      <c r="AN20" s="18">
        <v>0</v>
      </c>
      <c r="AO20" s="18">
        <v>0</v>
      </c>
      <c r="AP20" s="19">
        <v>0</v>
      </c>
      <c r="AQ20" s="18">
        <v>0</v>
      </c>
      <c r="AR20" s="18">
        <v>0</v>
      </c>
      <c r="AS20" s="20">
        <v>0</v>
      </c>
      <c r="AT20" s="18">
        <v>0</v>
      </c>
      <c r="AU20" s="18">
        <v>0</v>
      </c>
      <c r="AV20" s="18">
        <v>0</v>
      </c>
      <c r="AW20" s="18">
        <v>0</v>
      </c>
      <c r="AX20" s="19">
        <v>0</v>
      </c>
      <c r="AY20" s="18">
        <v>0</v>
      </c>
      <c r="AZ20" s="18">
        <v>0</v>
      </c>
      <c r="BA20" s="20">
        <v>0</v>
      </c>
      <c r="BB20" s="18">
        <v>31</v>
      </c>
      <c r="BC20" s="18">
        <v>0</v>
      </c>
      <c r="BD20" s="18">
        <v>0</v>
      </c>
      <c r="BE20" s="18">
        <v>0</v>
      </c>
      <c r="BF20" s="19">
        <v>0</v>
      </c>
      <c r="BG20" s="18">
        <v>0</v>
      </c>
      <c r="BH20" s="18">
        <v>0</v>
      </c>
      <c r="BI20" s="20">
        <v>0</v>
      </c>
      <c r="BJ20" s="18">
        <v>0</v>
      </c>
      <c r="BK20" s="18">
        <v>0</v>
      </c>
      <c r="BL20" s="18">
        <v>0</v>
      </c>
      <c r="BM20" s="18">
        <v>0</v>
      </c>
      <c r="BN20" s="19">
        <v>0</v>
      </c>
      <c r="BO20" s="18">
        <v>0</v>
      </c>
      <c r="BP20" s="18">
        <v>0</v>
      </c>
      <c r="BQ20" s="20">
        <v>0</v>
      </c>
      <c r="BR20" s="18">
        <v>0</v>
      </c>
      <c r="BS20" s="18">
        <v>0</v>
      </c>
      <c r="BT20" s="18">
        <v>0</v>
      </c>
      <c r="BU20" s="18">
        <v>0</v>
      </c>
      <c r="BV20" s="19">
        <v>0</v>
      </c>
      <c r="BW20" s="18">
        <v>0</v>
      </c>
      <c r="BX20" s="18">
        <v>0</v>
      </c>
      <c r="BY20" s="20">
        <v>0</v>
      </c>
      <c r="BZ20" s="18">
        <v>8</v>
      </c>
      <c r="CA20" s="18">
        <v>0</v>
      </c>
      <c r="CB20" s="18">
        <v>0</v>
      </c>
      <c r="CC20" s="18">
        <v>0</v>
      </c>
      <c r="CD20" s="19">
        <v>0</v>
      </c>
      <c r="CE20" s="18">
        <v>0</v>
      </c>
      <c r="CF20" s="18">
        <v>0</v>
      </c>
      <c r="CG20" s="20">
        <v>0</v>
      </c>
      <c r="CH20" s="18">
        <v>0</v>
      </c>
      <c r="CI20" s="18">
        <v>0</v>
      </c>
      <c r="CJ20" s="18">
        <v>0</v>
      </c>
      <c r="CK20" s="18">
        <v>0</v>
      </c>
      <c r="CL20" s="19">
        <v>0</v>
      </c>
      <c r="CM20" s="18">
        <v>0</v>
      </c>
      <c r="CN20" s="18">
        <v>0</v>
      </c>
      <c r="CO20" s="20">
        <v>0</v>
      </c>
      <c r="CP20" s="18">
        <v>0</v>
      </c>
      <c r="CQ20" s="18">
        <v>0</v>
      </c>
      <c r="CR20" s="18">
        <v>0</v>
      </c>
      <c r="CS20" s="18">
        <v>0</v>
      </c>
      <c r="CT20" s="19">
        <v>0</v>
      </c>
      <c r="CU20" s="18">
        <v>0</v>
      </c>
      <c r="CV20" s="18">
        <v>0</v>
      </c>
      <c r="CW20" s="20">
        <v>0</v>
      </c>
      <c r="CX20" s="18">
        <v>0</v>
      </c>
      <c r="CY20" s="18">
        <v>5</v>
      </c>
      <c r="CZ20" s="18">
        <v>0</v>
      </c>
      <c r="DA20" s="18">
        <v>0</v>
      </c>
      <c r="DB20" s="19">
        <v>0</v>
      </c>
      <c r="DC20" s="18">
        <v>0</v>
      </c>
      <c r="DD20" s="18">
        <v>0</v>
      </c>
      <c r="DE20" s="20">
        <v>0</v>
      </c>
      <c r="DF20" s="18">
        <v>0</v>
      </c>
      <c r="DG20" s="18">
        <v>2</v>
      </c>
      <c r="DH20" s="18">
        <v>0</v>
      </c>
      <c r="DI20" s="18">
        <v>0</v>
      </c>
      <c r="DJ20" s="19">
        <v>45</v>
      </c>
      <c r="DK20" s="18">
        <v>0</v>
      </c>
      <c r="DL20" s="18">
        <v>0</v>
      </c>
      <c r="DM20" s="20">
        <v>15</v>
      </c>
      <c r="DN20" s="18">
        <v>158</v>
      </c>
      <c r="DO20" s="18">
        <v>0</v>
      </c>
      <c r="DP20" s="18">
        <v>0</v>
      </c>
      <c r="DQ20" s="18">
        <v>0</v>
      </c>
      <c r="DR20" s="19">
        <v>0</v>
      </c>
      <c r="DS20" s="18">
        <v>0</v>
      </c>
      <c r="DT20" s="18">
        <v>0</v>
      </c>
      <c r="DU20" s="20">
        <v>0</v>
      </c>
      <c r="DV20" s="18">
        <v>0</v>
      </c>
      <c r="DW20" s="18">
        <v>6</v>
      </c>
      <c r="DX20" s="18">
        <v>0</v>
      </c>
      <c r="DY20" s="18">
        <v>0</v>
      </c>
      <c r="DZ20" s="19">
        <v>0</v>
      </c>
      <c r="EA20" s="18">
        <v>0</v>
      </c>
      <c r="EB20" s="18">
        <v>0</v>
      </c>
      <c r="EC20" s="20">
        <v>0</v>
      </c>
      <c r="ED20" s="19">
        <v>0</v>
      </c>
      <c r="EE20" s="18">
        <v>0</v>
      </c>
      <c r="EF20" s="18">
        <v>0</v>
      </c>
      <c r="EG20" s="18">
        <v>0</v>
      </c>
      <c r="EH20" s="19">
        <v>465</v>
      </c>
      <c r="EI20" s="18">
        <v>377</v>
      </c>
      <c r="EJ20" s="18">
        <v>53</v>
      </c>
      <c r="EK20" s="18">
        <v>9</v>
      </c>
      <c r="EL20" s="20">
        <v>26</v>
      </c>
      <c r="EM20" s="120"/>
      <c r="EN20" s="81">
        <v>81.075268817204304</v>
      </c>
      <c r="EO20" s="81">
        <v>11.397849462365592</v>
      </c>
      <c r="EP20" s="81">
        <v>1.935483870967742</v>
      </c>
      <c r="EQ20" s="82">
        <v>5.591397849462366</v>
      </c>
      <c r="ER20" s="18">
        <v>465</v>
      </c>
      <c r="ES20" s="140">
        <v>31.25</v>
      </c>
      <c r="ET20" s="100">
        <v>37.5</v>
      </c>
      <c r="EU20" s="141">
        <v>31.25</v>
      </c>
      <c r="EV20" s="148" t="s">
        <v>339</v>
      </c>
      <c r="EW20" s="18">
        <v>226</v>
      </c>
      <c r="EX20" s="18">
        <v>19</v>
      </c>
      <c r="EY20" s="18">
        <v>220</v>
      </c>
      <c r="EZ20" s="18">
        <v>465</v>
      </c>
      <c r="FA20" s="101">
        <v>48.602150537634408</v>
      </c>
      <c r="FB20" s="81">
        <v>4.086021505376344</v>
      </c>
      <c r="FC20" s="82">
        <v>47.311827956989248</v>
      </c>
    </row>
    <row r="21" spans="1:159" x14ac:dyDescent="0.3">
      <c r="A21" s="148" t="s">
        <v>47</v>
      </c>
      <c r="B21" s="64">
        <v>1306</v>
      </c>
      <c r="C21" s="18" t="s">
        <v>209</v>
      </c>
      <c r="D21" s="18"/>
      <c r="E21" s="18"/>
      <c r="F21" s="18"/>
      <c r="G21" s="18"/>
      <c r="H21" s="19">
        <v>12</v>
      </c>
      <c r="I21" s="18">
        <v>2</v>
      </c>
      <c r="J21" s="18">
        <v>16</v>
      </c>
      <c r="K21" s="18">
        <v>492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20">
        <v>522</v>
      </c>
      <c r="T21" s="18">
        <v>0</v>
      </c>
      <c r="U21" s="18">
        <v>16</v>
      </c>
      <c r="V21" s="18">
        <v>0</v>
      </c>
      <c r="W21" s="18">
        <v>0</v>
      </c>
      <c r="X21" s="18">
        <v>538</v>
      </c>
      <c r="Y21" s="140">
        <v>5.7471264367816088</v>
      </c>
      <c r="Z21" s="100">
        <v>0</v>
      </c>
      <c r="AA21" s="100">
        <v>94.252873563218387</v>
      </c>
      <c r="AB21" s="19">
        <v>13</v>
      </c>
      <c r="AC21" s="18">
        <v>7</v>
      </c>
      <c r="AD21" s="18">
        <v>0</v>
      </c>
      <c r="AE21" s="18">
        <v>1</v>
      </c>
      <c r="AF21" s="20">
        <v>0</v>
      </c>
      <c r="AG21" s="19">
        <v>96</v>
      </c>
      <c r="AH21" s="18">
        <v>1</v>
      </c>
      <c r="AI21" s="18">
        <v>0</v>
      </c>
      <c r="AJ21" s="18">
        <v>0</v>
      </c>
      <c r="AK21" s="20">
        <v>0</v>
      </c>
      <c r="AL21" s="18">
        <v>0</v>
      </c>
      <c r="AM21" s="18">
        <v>0</v>
      </c>
      <c r="AN21" s="18">
        <v>0</v>
      </c>
      <c r="AO21" s="18">
        <v>0</v>
      </c>
      <c r="AP21" s="19">
        <v>0</v>
      </c>
      <c r="AQ21" s="18">
        <v>0</v>
      </c>
      <c r="AR21" s="18">
        <v>0</v>
      </c>
      <c r="AS21" s="20">
        <v>0</v>
      </c>
      <c r="AT21" s="18">
        <v>0</v>
      </c>
      <c r="AU21" s="18">
        <v>0</v>
      </c>
      <c r="AV21" s="18">
        <v>0</v>
      </c>
      <c r="AW21" s="18">
        <v>0</v>
      </c>
      <c r="AX21" s="19">
        <v>0</v>
      </c>
      <c r="AY21" s="18">
        <v>0</v>
      </c>
      <c r="AZ21" s="18">
        <v>0</v>
      </c>
      <c r="BA21" s="20">
        <v>0</v>
      </c>
      <c r="BB21" s="18">
        <v>0</v>
      </c>
      <c r="BC21" s="18">
        <v>0</v>
      </c>
      <c r="BD21" s="18">
        <v>0</v>
      </c>
      <c r="BE21" s="18">
        <v>0</v>
      </c>
      <c r="BF21" s="19">
        <v>0</v>
      </c>
      <c r="BG21" s="18">
        <v>0</v>
      </c>
      <c r="BH21" s="18">
        <v>0</v>
      </c>
      <c r="BI21" s="20">
        <v>0</v>
      </c>
      <c r="BJ21" s="18">
        <v>0</v>
      </c>
      <c r="BK21" s="18">
        <v>0</v>
      </c>
      <c r="BL21" s="18">
        <v>0</v>
      </c>
      <c r="BM21" s="18">
        <v>0</v>
      </c>
      <c r="BN21" s="19">
        <v>0</v>
      </c>
      <c r="BO21" s="18">
        <v>0</v>
      </c>
      <c r="BP21" s="18">
        <v>0</v>
      </c>
      <c r="BQ21" s="20">
        <v>0</v>
      </c>
      <c r="BR21" s="18">
        <v>0</v>
      </c>
      <c r="BS21" s="18">
        <v>0</v>
      </c>
      <c r="BT21" s="18">
        <v>0</v>
      </c>
      <c r="BU21" s="18">
        <v>0</v>
      </c>
      <c r="BV21" s="19">
        <v>0</v>
      </c>
      <c r="BW21" s="18">
        <v>0</v>
      </c>
      <c r="BX21" s="18">
        <v>0</v>
      </c>
      <c r="BY21" s="20">
        <v>0</v>
      </c>
      <c r="BZ21" s="18">
        <v>12</v>
      </c>
      <c r="CA21" s="18">
        <v>0</v>
      </c>
      <c r="CB21" s="18">
        <v>0</v>
      </c>
      <c r="CC21" s="18">
        <v>0</v>
      </c>
      <c r="CD21" s="19">
        <v>249</v>
      </c>
      <c r="CE21" s="18">
        <v>0</v>
      </c>
      <c r="CF21" s="18">
        <v>0</v>
      </c>
      <c r="CG21" s="20">
        <v>0</v>
      </c>
      <c r="CH21" s="18">
        <v>0</v>
      </c>
      <c r="CI21" s="18">
        <v>0</v>
      </c>
      <c r="CJ21" s="18">
        <v>0</v>
      </c>
      <c r="CK21" s="18">
        <v>0</v>
      </c>
      <c r="CL21" s="19">
        <v>0</v>
      </c>
      <c r="CM21" s="18">
        <v>0</v>
      </c>
      <c r="CN21" s="18">
        <v>0</v>
      </c>
      <c r="CO21" s="20">
        <v>0</v>
      </c>
      <c r="CP21" s="18">
        <v>0</v>
      </c>
      <c r="CQ21" s="18">
        <v>0</v>
      </c>
      <c r="CR21" s="18">
        <v>0</v>
      </c>
      <c r="CS21" s="18">
        <v>67</v>
      </c>
      <c r="CT21" s="19">
        <v>0</v>
      </c>
      <c r="CU21" s="18">
        <v>0</v>
      </c>
      <c r="CV21" s="18">
        <v>0</v>
      </c>
      <c r="CW21" s="20">
        <v>0</v>
      </c>
      <c r="CX21" s="18">
        <v>0</v>
      </c>
      <c r="CY21" s="18">
        <v>0</v>
      </c>
      <c r="CZ21" s="18">
        <v>0</v>
      </c>
      <c r="DA21" s="18">
        <v>0</v>
      </c>
      <c r="DB21" s="19">
        <v>0</v>
      </c>
      <c r="DC21" s="18">
        <v>0</v>
      </c>
      <c r="DD21" s="18">
        <v>0</v>
      </c>
      <c r="DE21" s="20">
        <v>0</v>
      </c>
      <c r="DF21" s="18">
        <v>0</v>
      </c>
      <c r="DG21" s="18">
        <v>0</v>
      </c>
      <c r="DH21" s="18">
        <v>0</v>
      </c>
      <c r="DI21" s="18">
        <v>0</v>
      </c>
      <c r="DJ21" s="19">
        <v>3</v>
      </c>
      <c r="DK21" s="18">
        <v>1</v>
      </c>
      <c r="DL21" s="18">
        <v>3</v>
      </c>
      <c r="DM21" s="20">
        <v>0</v>
      </c>
      <c r="DN21" s="18">
        <v>39</v>
      </c>
      <c r="DO21" s="18">
        <v>0</v>
      </c>
      <c r="DP21" s="18">
        <v>0</v>
      </c>
      <c r="DQ21" s="18">
        <v>0</v>
      </c>
      <c r="DR21" s="19">
        <v>0</v>
      </c>
      <c r="DS21" s="18">
        <v>0</v>
      </c>
      <c r="DT21" s="18">
        <v>0</v>
      </c>
      <c r="DU21" s="20">
        <v>0</v>
      </c>
      <c r="DV21" s="18">
        <v>0</v>
      </c>
      <c r="DW21" s="18">
        <v>0</v>
      </c>
      <c r="DX21" s="18">
        <v>0</v>
      </c>
      <c r="DY21" s="18">
        <v>0</v>
      </c>
      <c r="DZ21" s="19">
        <v>0</v>
      </c>
      <c r="EA21" s="18">
        <v>0</v>
      </c>
      <c r="EB21" s="18">
        <v>0</v>
      </c>
      <c r="EC21" s="20">
        <v>0</v>
      </c>
      <c r="ED21" s="19">
        <v>0</v>
      </c>
      <c r="EE21" s="18">
        <v>0</v>
      </c>
      <c r="EF21" s="18">
        <v>0</v>
      </c>
      <c r="EG21" s="18">
        <v>0</v>
      </c>
      <c r="EH21" s="19">
        <v>492</v>
      </c>
      <c r="EI21" s="18">
        <v>412</v>
      </c>
      <c r="EJ21" s="18">
        <v>9</v>
      </c>
      <c r="EK21" s="18">
        <v>3</v>
      </c>
      <c r="EL21" s="20">
        <v>68</v>
      </c>
      <c r="EM21" s="120"/>
      <c r="EN21" s="81">
        <v>83.739837398373979</v>
      </c>
      <c r="EO21" s="81">
        <v>1.8292682926829269</v>
      </c>
      <c r="EP21" s="81">
        <v>0.6097560975609756</v>
      </c>
      <c r="EQ21" s="82">
        <v>13.821138211382113</v>
      </c>
      <c r="ER21" s="18">
        <v>492</v>
      </c>
      <c r="ES21" s="140">
        <v>40</v>
      </c>
      <c r="ET21" s="100">
        <v>6.666666666666667</v>
      </c>
      <c r="EU21" s="141">
        <v>53.333333333333336</v>
      </c>
      <c r="EV21" s="148" t="s">
        <v>47</v>
      </c>
      <c r="EW21" s="18">
        <v>118</v>
      </c>
      <c r="EX21" s="18">
        <v>328</v>
      </c>
      <c r="EY21" s="18">
        <v>46</v>
      </c>
      <c r="EZ21" s="18">
        <v>492</v>
      </c>
      <c r="FA21" s="101">
        <v>23.983739837398375</v>
      </c>
      <c r="FB21" s="81">
        <v>66.666666666666671</v>
      </c>
      <c r="FC21" s="82">
        <v>9.3495934959349594</v>
      </c>
    </row>
    <row r="22" spans="1:159" x14ac:dyDescent="0.3">
      <c r="A22" s="148" t="s">
        <v>48</v>
      </c>
      <c r="B22" s="64">
        <v>189</v>
      </c>
      <c r="C22" s="18" t="s">
        <v>209</v>
      </c>
      <c r="D22" s="18" t="s">
        <v>210</v>
      </c>
      <c r="E22" s="18"/>
      <c r="F22" s="18"/>
      <c r="G22" s="18"/>
      <c r="H22" s="19">
        <v>26</v>
      </c>
      <c r="I22" s="18">
        <v>37</v>
      </c>
      <c r="J22" s="18">
        <v>213</v>
      </c>
      <c r="K22" s="18">
        <v>162</v>
      </c>
      <c r="L22" s="18">
        <v>2</v>
      </c>
      <c r="M22" s="18">
        <v>0</v>
      </c>
      <c r="N22" s="18">
        <v>36</v>
      </c>
      <c r="O22" s="18">
        <v>2</v>
      </c>
      <c r="P22" s="18">
        <v>0</v>
      </c>
      <c r="Q22" s="18">
        <v>22</v>
      </c>
      <c r="R22" s="18">
        <v>0</v>
      </c>
      <c r="S22" s="20">
        <v>500</v>
      </c>
      <c r="T22" s="18">
        <v>2</v>
      </c>
      <c r="U22" s="18">
        <v>19</v>
      </c>
      <c r="V22" s="18">
        <v>3</v>
      </c>
      <c r="W22" s="18">
        <v>0</v>
      </c>
      <c r="X22" s="18">
        <v>524</v>
      </c>
      <c r="Y22" s="140">
        <v>55.2</v>
      </c>
      <c r="Z22" s="100">
        <v>12</v>
      </c>
      <c r="AA22" s="100">
        <v>32.799999999999997</v>
      </c>
      <c r="AB22" s="19">
        <v>3</v>
      </c>
      <c r="AC22" s="18">
        <v>22</v>
      </c>
      <c r="AD22" s="18">
        <v>3</v>
      </c>
      <c r="AE22" s="18">
        <v>11</v>
      </c>
      <c r="AF22" s="20">
        <v>0</v>
      </c>
      <c r="AG22" s="19">
        <v>25</v>
      </c>
      <c r="AH22" s="18">
        <v>3</v>
      </c>
      <c r="AI22" s="18">
        <v>13</v>
      </c>
      <c r="AJ22" s="18">
        <v>0</v>
      </c>
      <c r="AK22" s="20">
        <v>0</v>
      </c>
      <c r="AL22" s="18">
        <v>0</v>
      </c>
      <c r="AM22" s="18">
        <v>0</v>
      </c>
      <c r="AN22" s="18">
        <v>0</v>
      </c>
      <c r="AO22" s="18">
        <v>0</v>
      </c>
      <c r="AP22" s="19">
        <v>0</v>
      </c>
      <c r="AQ22" s="18">
        <v>0</v>
      </c>
      <c r="AR22" s="18">
        <v>0</v>
      </c>
      <c r="AS22" s="20">
        <v>0</v>
      </c>
      <c r="AT22" s="18">
        <v>0</v>
      </c>
      <c r="AU22" s="18">
        <v>0</v>
      </c>
      <c r="AV22" s="18">
        <v>0</v>
      </c>
      <c r="AW22" s="18">
        <v>0</v>
      </c>
      <c r="AX22" s="19">
        <v>0</v>
      </c>
      <c r="AY22" s="18">
        <v>0</v>
      </c>
      <c r="AZ22" s="18">
        <v>0</v>
      </c>
      <c r="BA22" s="20">
        <v>0</v>
      </c>
      <c r="BB22" s="18">
        <v>0</v>
      </c>
      <c r="BC22" s="18">
        <v>0</v>
      </c>
      <c r="BD22" s="18">
        <v>0</v>
      </c>
      <c r="BE22" s="18">
        <v>0</v>
      </c>
      <c r="BF22" s="19">
        <v>0</v>
      </c>
      <c r="BG22" s="18">
        <v>0</v>
      </c>
      <c r="BH22" s="18">
        <v>0</v>
      </c>
      <c r="BI22" s="20">
        <v>0</v>
      </c>
      <c r="BJ22" s="18">
        <v>0</v>
      </c>
      <c r="BK22" s="18">
        <v>0</v>
      </c>
      <c r="BL22" s="18">
        <v>0</v>
      </c>
      <c r="BM22" s="18">
        <v>0</v>
      </c>
      <c r="BN22" s="19">
        <v>0</v>
      </c>
      <c r="BO22" s="18">
        <v>0</v>
      </c>
      <c r="BP22" s="18">
        <v>0</v>
      </c>
      <c r="BQ22" s="20">
        <v>0</v>
      </c>
      <c r="BR22" s="18">
        <v>0</v>
      </c>
      <c r="BS22" s="18">
        <v>0</v>
      </c>
      <c r="BT22" s="18">
        <v>0</v>
      </c>
      <c r="BU22" s="18">
        <v>0</v>
      </c>
      <c r="BV22" s="19">
        <v>0</v>
      </c>
      <c r="BW22" s="18">
        <v>0</v>
      </c>
      <c r="BX22" s="18">
        <v>4</v>
      </c>
      <c r="BY22" s="20">
        <v>0</v>
      </c>
      <c r="BZ22" s="18">
        <v>5</v>
      </c>
      <c r="CA22" s="18">
        <v>1</v>
      </c>
      <c r="CB22" s="18">
        <v>6</v>
      </c>
      <c r="CC22" s="18">
        <v>2</v>
      </c>
      <c r="CD22" s="19">
        <v>0</v>
      </c>
      <c r="CE22" s="18">
        <v>0</v>
      </c>
      <c r="CF22" s="18">
        <v>0</v>
      </c>
      <c r="CG22" s="20">
        <v>0</v>
      </c>
      <c r="CH22" s="18">
        <v>0</v>
      </c>
      <c r="CI22" s="18">
        <v>0</v>
      </c>
      <c r="CJ22" s="18">
        <v>0</v>
      </c>
      <c r="CK22" s="18">
        <v>0</v>
      </c>
      <c r="CL22" s="19">
        <v>0</v>
      </c>
      <c r="CM22" s="18">
        <v>0</v>
      </c>
      <c r="CN22" s="18">
        <v>0</v>
      </c>
      <c r="CO22" s="20">
        <v>0</v>
      </c>
      <c r="CP22" s="18">
        <v>0</v>
      </c>
      <c r="CQ22" s="18">
        <v>0</v>
      </c>
      <c r="CR22" s="18">
        <v>0</v>
      </c>
      <c r="CS22" s="18">
        <v>3</v>
      </c>
      <c r="CT22" s="19">
        <v>0</v>
      </c>
      <c r="CU22" s="18">
        <v>0</v>
      </c>
      <c r="CV22" s="18">
        <v>0</v>
      </c>
      <c r="CW22" s="20">
        <v>0</v>
      </c>
      <c r="CX22" s="18">
        <v>0</v>
      </c>
      <c r="CY22" s="18">
        <v>0</v>
      </c>
      <c r="CZ22" s="18">
        <v>0</v>
      </c>
      <c r="DA22" s="18">
        <v>0</v>
      </c>
      <c r="DB22" s="19">
        <v>0</v>
      </c>
      <c r="DC22" s="18">
        <v>0</v>
      </c>
      <c r="DD22" s="18">
        <v>0</v>
      </c>
      <c r="DE22" s="20">
        <v>0</v>
      </c>
      <c r="DF22" s="18">
        <v>2</v>
      </c>
      <c r="DG22" s="18">
        <v>2</v>
      </c>
      <c r="DH22" s="18">
        <v>0</v>
      </c>
      <c r="DI22" s="18">
        <v>0</v>
      </c>
      <c r="DJ22" s="19">
        <v>3</v>
      </c>
      <c r="DK22" s="18">
        <v>22</v>
      </c>
      <c r="DL22" s="18">
        <v>2</v>
      </c>
      <c r="DM22" s="20">
        <v>11</v>
      </c>
      <c r="DN22" s="18">
        <v>0</v>
      </c>
      <c r="DO22" s="18">
        <v>0</v>
      </c>
      <c r="DP22" s="18">
        <v>19</v>
      </c>
      <c r="DQ22" s="18">
        <v>0</v>
      </c>
      <c r="DR22" s="19">
        <v>0</v>
      </c>
      <c r="DS22" s="18">
        <v>0</v>
      </c>
      <c r="DT22" s="18">
        <v>0</v>
      </c>
      <c r="DU22" s="20">
        <v>0</v>
      </c>
      <c r="DV22" s="18">
        <v>0</v>
      </c>
      <c r="DW22" s="18">
        <v>0</v>
      </c>
      <c r="DX22" s="18">
        <v>0</v>
      </c>
      <c r="DY22" s="18">
        <v>0</v>
      </c>
      <c r="DZ22" s="19">
        <v>0</v>
      </c>
      <c r="EA22" s="18">
        <v>0</v>
      </c>
      <c r="EB22" s="18">
        <v>0</v>
      </c>
      <c r="EC22" s="20">
        <v>0</v>
      </c>
      <c r="ED22" s="19">
        <v>0</v>
      </c>
      <c r="EE22" s="18">
        <v>0</v>
      </c>
      <c r="EF22" s="18">
        <v>0</v>
      </c>
      <c r="EG22" s="18">
        <v>0</v>
      </c>
      <c r="EH22" s="19">
        <v>162</v>
      </c>
      <c r="EI22" s="18">
        <v>38</v>
      </c>
      <c r="EJ22" s="18">
        <v>50</v>
      </c>
      <c r="EK22" s="18">
        <v>47</v>
      </c>
      <c r="EL22" s="20">
        <v>27</v>
      </c>
      <c r="EM22" s="120"/>
      <c r="EN22" s="81">
        <v>23.456790123456791</v>
      </c>
      <c r="EO22" s="81">
        <v>30.864197530864196</v>
      </c>
      <c r="EP22" s="81">
        <v>29.012345679012345</v>
      </c>
      <c r="EQ22" s="82">
        <v>16.666666666666668</v>
      </c>
      <c r="ER22" s="18">
        <v>162</v>
      </c>
      <c r="ES22" s="140">
        <v>9.420289855072463</v>
      </c>
      <c r="ET22" s="100">
        <v>13.405797101449275</v>
      </c>
      <c r="EU22" s="141">
        <v>77.173913043478265</v>
      </c>
      <c r="EV22" s="148" t="s">
        <v>48</v>
      </c>
      <c r="EW22" s="18">
        <v>80</v>
      </c>
      <c r="EX22" s="18">
        <v>21</v>
      </c>
      <c r="EY22" s="18">
        <v>61</v>
      </c>
      <c r="EZ22" s="18">
        <v>162</v>
      </c>
      <c r="FA22" s="101">
        <v>49.382716049382715</v>
      </c>
      <c r="FB22" s="81">
        <v>12.962962962962964</v>
      </c>
      <c r="FC22" s="82">
        <v>37.654320987654323</v>
      </c>
    </row>
    <row r="23" spans="1:159" x14ac:dyDescent="0.3">
      <c r="A23" s="148" t="s">
        <v>49</v>
      </c>
      <c r="B23" s="64">
        <v>204.45</v>
      </c>
      <c r="C23" s="18" t="s">
        <v>211</v>
      </c>
      <c r="D23" s="18" t="s">
        <v>210</v>
      </c>
      <c r="E23" s="18"/>
      <c r="F23" s="18"/>
      <c r="G23" s="18"/>
      <c r="H23" s="19">
        <v>24</v>
      </c>
      <c r="I23" s="18">
        <v>23</v>
      </c>
      <c r="J23" s="18">
        <v>168</v>
      </c>
      <c r="K23" s="18">
        <v>236</v>
      </c>
      <c r="L23" s="18">
        <v>6</v>
      </c>
      <c r="M23" s="18">
        <v>0</v>
      </c>
      <c r="N23" s="18">
        <v>30</v>
      </c>
      <c r="O23" s="18">
        <v>2</v>
      </c>
      <c r="P23" s="18">
        <v>1</v>
      </c>
      <c r="Q23" s="18">
        <v>10</v>
      </c>
      <c r="R23" s="18">
        <v>0</v>
      </c>
      <c r="S23" s="20">
        <v>500</v>
      </c>
      <c r="T23" s="18">
        <v>1</v>
      </c>
      <c r="U23" s="18">
        <v>39</v>
      </c>
      <c r="V23" s="18">
        <v>24</v>
      </c>
      <c r="W23" s="18">
        <v>0</v>
      </c>
      <c r="X23" s="18">
        <v>564</v>
      </c>
      <c r="Y23" s="140">
        <v>43</v>
      </c>
      <c r="Z23" s="100">
        <v>8.6</v>
      </c>
      <c r="AA23" s="100">
        <v>48.4</v>
      </c>
      <c r="AB23" s="19">
        <v>17</v>
      </c>
      <c r="AC23" s="18">
        <v>16</v>
      </c>
      <c r="AD23" s="18">
        <v>1</v>
      </c>
      <c r="AE23" s="18">
        <v>43</v>
      </c>
      <c r="AF23" s="20">
        <v>0</v>
      </c>
      <c r="AG23" s="19">
        <v>38</v>
      </c>
      <c r="AH23" s="18">
        <v>3</v>
      </c>
      <c r="AI23" s="18">
        <v>1</v>
      </c>
      <c r="AJ23" s="18">
        <v>0</v>
      </c>
      <c r="AK23" s="20">
        <v>0</v>
      </c>
      <c r="AL23" s="18">
        <v>0</v>
      </c>
      <c r="AM23" s="18">
        <v>0</v>
      </c>
      <c r="AN23" s="18">
        <v>0</v>
      </c>
      <c r="AO23" s="18">
        <v>0</v>
      </c>
      <c r="AP23" s="19">
        <v>0</v>
      </c>
      <c r="AQ23" s="18">
        <v>0</v>
      </c>
      <c r="AR23" s="18">
        <v>0</v>
      </c>
      <c r="AS23" s="20">
        <v>0</v>
      </c>
      <c r="AT23" s="18">
        <v>0</v>
      </c>
      <c r="AU23" s="18">
        <v>0</v>
      </c>
      <c r="AV23" s="18">
        <v>0</v>
      </c>
      <c r="AW23" s="18">
        <v>0</v>
      </c>
      <c r="AX23" s="19">
        <v>0</v>
      </c>
      <c r="AY23" s="18">
        <v>0</v>
      </c>
      <c r="AZ23" s="18">
        <v>0</v>
      </c>
      <c r="BA23" s="20">
        <v>0</v>
      </c>
      <c r="BB23" s="18">
        <v>0</v>
      </c>
      <c r="BC23" s="18">
        <v>0</v>
      </c>
      <c r="BD23" s="18">
        <v>0</v>
      </c>
      <c r="BE23" s="18">
        <v>0</v>
      </c>
      <c r="BF23" s="19">
        <v>0</v>
      </c>
      <c r="BG23" s="18">
        <v>0</v>
      </c>
      <c r="BH23" s="18">
        <v>0</v>
      </c>
      <c r="BI23" s="20">
        <v>0</v>
      </c>
      <c r="BJ23" s="18">
        <v>0</v>
      </c>
      <c r="BK23" s="18">
        <v>0</v>
      </c>
      <c r="BL23" s="18">
        <v>0</v>
      </c>
      <c r="BM23" s="18">
        <v>0</v>
      </c>
      <c r="BN23" s="19">
        <v>0</v>
      </c>
      <c r="BO23" s="18">
        <v>0</v>
      </c>
      <c r="BP23" s="18">
        <v>0</v>
      </c>
      <c r="BQ23" s="20">
        <v>0</v>
      </c>
      <c r="BR23" s="18">
        <v>0</v>
      </c>
      <c r="BS23" s="18">
        <v>0</v>
      </c>
      <c r="BT23" s="18">
        <v>0</v>
      </c>
      <c r="BU23" s="18">
        <v>0</v>
      </c>
      <c r="BV23" s="19">
        <v>9</v>
      </c>
      <c r="BW23" s="18">
        <v>0</v>
      </c>
      <c r="BX23" s="18">
        <v>0</v>
      </c>
      <c r="BY23" s="20">
        <v>0</v>
      </c>
      <c r="BZ23" s="18">
        <v>1</v>
      </c>
      <c r="CA23" s="18">
        <v>0</v>
      </c>
      <c r="CB23" s="18">
        <v>0</v>
      </c>
      <c r="CC23" s="18">
        <v>0</v>
      </c>
      <c r="CD23" s="19">
        <v>0</v>
      </c>
      <c r="CE23" s="18">
        <v>0</v>
      </c>
      <c r="CF23" s="18">
        <v>0</v>
      </c>
      <c r="CG23" s="20">
        <v>0</v>
      </c>
      <c r="CH23" s="18">
        <v>0</v>
      </c>
      <c r="CI23" s="18">
        <v>0</v>
      </c>
      <c r="CJ23" s="18">
        <v>0</v>
      </c>
      <c r="CK23" s="18">
        <v>0</v>
      </c>
      <c r="CL23" s="19">
        <v>0</v>
      </c>
      <c r="CM23" s="18">
        <v>0</v>
      </c>
      <c r="CN23" s="18">
        <v>0</v>
      </c>
      <c r="CO23" s="20">
        <v>0</v>
      </c>
      <c r="CP23" s="18">
        <v>0</v>
      </c>
      <c r="CQ23" s="18">
        <v>7</v>
      </c>
      <c r="CR23" s="18">
        <v>0</v>
      </c>
      <c r="CS23" s="18">
        <v>5</v>
      </c>
      <c r="CT23" s="19">
        <v>0</v>
      </c>
      <c r="CU23" s="18">
        <v>0</v>
      </c>
      <c r="CV23" s="18">
        <v>0</v>
      </c>
      <c r="CW23" s="20">
        <v>0</v>
      </c>
      <c r="CX23" s="18">
        <v>0</v>
      </c>
      <c r="CY23" s="18">
        <v>0</v>
      </c>
      <c r="CZ23" s="18">
        <v>0</v>
      </c>
      <c r="DA23" s="18">
        <v>0</v>
      </c>
      <c r="DB23" s="19">
        <v>0</v>
      </c>
      <c r="DC23" s="18">
        <v>0</v>
      </c>
      <c r="DD23" s="18">
        <v>0</v>
      </c>
      <c r="DE23" s="20">
        <v>0</v>
      </c>
      <c r="DF23" s="18">
        <v>10</v>
      </c>
      <c r="DG23" s="18">
        <v>0</v>
      </c>
      <c r="DH23" s="18">
        <v>0</v>
      </c>
      <c r="DI23" s="18">
        <v>21</v>
      </c>
      <c r="DJ23" s="19">
        <v>46</v>
      </c>
      <c r="DK23" s="18">
        <v>10</v>
      </c>
      <c r="DL23" s="18">
        <v>0</v>
      </c>
      <c r="DM23" s="20">
        <v>6</v>
      </c>
      <c r="DN23" s="18">
        <v>2</v>
      </c>
      <c r="DO23" s="18">
        <v>0</v>
      </c>
      <c r="DP23" s="18">
        <v>0</v>
      </c>
      <c r="DQ23" s="18">
        <v>0</v>
      </c>
      <c r="DR23" s="19">
        <v>0</v>
      </c>
      <c r="DS23" s="18">
        <v>0</v>
      </c>
      <c r="DT23" s="18">
        <v>0</v>
      </c>
      <c r="DU23" s="20">
        <v>0</v>
      </c>
      <c r="DV23" s="18">
        <v>0</v>
      </c>
      <c r="DW23" s="18">
        <v>0</v>
      </c>
      <c r="DX23" s="18">
        <v>0</v>
      </c>
      <c r="DY23" s="18">
        <v>0</v>
      </c>
      <c r="DZ23" s="19">
        <v>0</v>
      </c>
      <c r="EA23" s="18">
        <v>0</v>
      </c>
      <c r="EB23" s="18">
        <v>0</v>
      </c>
      <c r="EC23" s="20">
        <v>0</v>
      </c>
      <c r="ED23" s="19">
        <v>0</v>
      </c>
      <c r="EE23" s="18">
        <v>0</v>
      </c>
      <c r="EF23" s="18">
        <v>0</v>
      </c>
      <c r="EG23" s="18">
        <v>0</v>
      </c>
      <c r="EH23" s="19">
        <v>236</v>
      </c>
      <c r="EI23" s="18">
        <v>123</v>
      </c>
      <c r="EJ23" s="18">
        <v>36</v>
      </c>
      <c r="EK23" s="18">
        <v>2</v>
      </c>
      <c r="EL23" s="20">
        <v>75</v>
      </c>
      <c r="EM23" s="120"/>
      <c r="EN23" s="81">
        <v>52.118644067796609</v>
      </c>
      <c r="EO23" s="81">
        <v>15.254237288135593</v>
      </c>
      <c r="EP23" s="81">
        <v>0.84745762711864403</v>
      </c>
      <c r="EQ23" s="82">
        <v>31.779661016949152</v>
      </c>
      <c r="ER23" s="18">
        <v>236</v>
      </c>
      <c r="ES23" s="140">
        <v>11.162790697674419</v>
      </c>
      <c r="ET23" s="100">
        <v>10.697674418604651</v>
      </c>
      <c r="EU23" s="141">
        <v>78.139534883720927</v>
      </c>
      <c r="EV23" s="148" t="s">
        <v>49</v>
      </c>
      <c r="EW23" s="18">
        <v>119</v>
      </c>
      <c r="EX23" s="18">
        <v>22</v>
      </c>
      <c r="EY23" s="18">
        <v>95</v>
      </c>
      <c r="EZ23" s="18">
        <v>236</v>
      </c>
      <c r="FA23" s="101">
        <v>50.423728813559322</v>
      </c>
      <c r="FB23" s="81">
        <v>9.3220338983050848</v>
      </c>
      <c r="FC23" s="82">
        <v>40.254237288135592</v>
      </c>
    </row>
    <row r="24" spans="1:159" x14ac:dyDescent="0.3">
      <c r="A24" s="148" t="s">
        <v>50</v>
      </c>
      <c r="B24" s="64">
        <v>297.5</v>
      </c>
      <c r="C24" s="18" t="s">
        <v>200</v>
      </c>
      <c r="D24" s="18" t="s">
        <v>210</v>
      </c>
      <c r="E24" s="18"/>
      <c r="F24" s="18"/>
      <c r="G24" s="18"/>
      <c r="H24" s="19">
        <v>27</v>
      </c>
      <c r="I24" s="18">
        <v>16</v>
      </c>
      <c r="J24" s="18">
        <v>157</v>
      </c>
      <c r="K24" s="18">
        <v>206</v>
      </c>
      <c r="L24" s="18">
        <v>0</v>
      </c>
      <c r="M24" s="18">
        <v>5</v>
      </c>
      <c r="N24" s="18">
        <v>62</v>
      </c>
      <c r="O24" s="18">
        <v>0</v>
      </c>
      <c r="P24" s="18">
        <v>2</v>
      </c>
      <c r="Q24" s="18">
        <v>25</v>
      </c>
      <c r="R24" s="18">
        <v>0</v>
      </c>
      <c r="S24" s="20">
        <v>500</v>
      </c>
      <c r="T24" s="18">
        <v>0</v>
      </c>
      <c r="U24" s="18">
        <v>26</v>
      </c>
      <c r="V24" s="18">
        <v>0</v>
      </c>
      <c r="W24" s="18">
        <v>0</v>
      </c>
      <c r="X24" s="18">
        <v>526</v>
      </c>
      <c r="Y24" s="140">
        <v>40</v>
      </c>
      <c r="Z24" s="100">
        <v>17.8</v>
      </c>
      <c r="AA24" s="100">
        <v>42.2</v>
      </c>
      <c r="AB24" s="19">
        <v>22</v>
      </c>
      <c r="AC24" s="18">
        <v>20</v>
      </c>
      <c r="AD24" s="18">
        <v>7</v>
      </c>
      <c r="AE24" s="18">
        <v>1</v>
      </c>
      <c r="AF24" s="20">
        <v>0</v>
      </c>
      <c r="AG24" s="19">
        <v>86</v>
      </c>
      <c r="AH24" s="18">
        <v>0</v>
      </c>
      <c r="AI24" s="18">
        <v>0</v>
      </c>
      <c r="AJ24" s="18">
        <v>0</v>
      </c>
      <c r="AK24" s="20">
        <v>0</v>
      </c>
      <c r="AL24" s="18">
        <v>0</v>
      </c>
      <c r="AM24" s="18">
        <v>0</v>
      </c>
      <c r="AN24" s="18">
        <v>0</v>
      </c>
      <c r="AO24" s="18">
        <v>0</v>
      </c>
      <c r="AP24" s="19">
        <v>0</v>
      </c>
      <c r="AQ24" s="18">
        <v>0</v>
      </c>
      <c r="AR24" s="18">
        <v>0</v>
      </c>
      <c r="AS24" s="20">
        <v>0</v>
      </c>
      <c r="AT24" s="18">
        <v>0</v>
      </c>
      <c r="AU24" s="18">
        <v>0</v>
      </c>
      <c r="AV24" s="18">
        <v>0</v>
      </c>
      <c r="AW24" s="18">
        <v>0</v>
      </c>
      <c r="AX24" s="19">
        <v>0</v>
      </c>
      <c r="AY24" s="18">
        <v>0</v>
      </c>
      <c r="AZ24" s="18">
        <v>0</v>
      </c>
      <c r="BA24" s="20">
        <v>0</v>
      </c>
      <c r="BB24" s="18">
        <v>0</v>
      </c>
      <c r="BC24" s="18">
        <v>0</v>
      </c>
      <c r="BD24" s="18">
        <v>0</v>
      </c>
      <c r="BE24" s="18">
        <v>0</v>
      </c>
      <c r="BF24" s="19">
        <v>0</v>
      </c>
      <c r="BG24" s="18">
        <v>0</v>
      </c>
      <c r="BH24" s="18">
        <v>0</v>
      </c>
      <c r="BI24" s="20">
        <v>0</v>
      </c>
      <c r="BJ24" s="18">
        <v>0</v>
      </c>
      <c r="BK24" s="18">
        <v>0</v>
      </c>
      <c r="BL24" s="18">
        <v>0</v>
      </c>
      <c r="BM24" s="18">
        <v>0</v>
      </c>
      <c r="BN24" s="19">
        <v>0</v>
      </c>
      <c r="BO24" s="18">
        <v>0</v>
      </c>
      <c r="BP24" s="18">
        <v>0</v>
      </c>
      <c r="BQ24" s="20">
        <v>0</v>
      </c>
      <c r="BR24" s="18">
        <v>0</v>
      </c>
      <c r="BS24" s="18">
        <v>0</v>
      </c>
      <c r="BT24" s="18">
        <v>0</v>
      </c>
      <c r="BU24" s="18">
        <v>0</v>
      </c>
      <c r="BV24" s="19">
        <v>0</v>
      </c>
      <c r="BW24" s="18">
        <v>0</v>
      </c>
      <c r="BX24" s="18">
        <v>0</v>
      </c>
      <c r="BY24" s="20">
        <v>0</v>
      </c>
      <c r="BZ24" s="18">
        <v>2</v>
      </c>
      <c r="CA24" s="18">
        <v>0</v>
      </c>
      <c r="CB24" s="18">
        <v>0</v>
      </c>
      <c r="CC24" s="18">
        <v>0</v>
      </c>
      <c r="CD24" s="19">
        <v>0</v>
      </c>
      <c r="CE24" s="18">
        <v>0</v>
      </c>
      <c r="CF24" s="18">
        <v>0</v>
      </c>
      <c r="CG24" s="20">
        <v>0</v>
      </c>
      <c r="CH24" s="18">
        <v>0</v>
      </c>
      <c r="CI24" s="18">
        <v>0</v>
      </c>
      <c r="CJ24" s="18">
        <v>0</v>
      </c>
      <c r="CK24" s="18">
        <v>0</v>
      </c>
      <c r="CL24" s="19">
        <v>0</v>
      </c>
      <c r="CM24" s="18">
        <v>0</v>
      </c>
      <c r="CN24" s="18">
        <v>0</v>
      </c>
      <c r="CO24" s="20">
        <v>0</v>
      </c>
      <c r="CP24" s="18">
        <v>0</v>
      </c>
      <c r="CQ24" s="18">
        <v>7</v>
      </c>
      <c r="CR24" s="18">
        <v>0</v>
      </c>
      <c r="CS24" s="18">
        <v>0</v>
      </c>
      <c r="CT24" s="19">
        <v>0</v>
      </c>
      <c r="CU24" s="18">
        <v>0</v>
      </c>
      <c r="CV24" s="18">
        <v>0</v>
      </c>
      <c r="CW24" s="20">
        <v>0</v>
      </c>
      <c r="CX24" s="18">
        <v>3</v>
      </c>
      <c r="CY24" s="18">
        <v>0</v>
      </c>
      <c r="CZ24" s="18">
        <v>0</v>
      </c>
      <c r="DA24" s="18">
        <v>0</v>
      </c>
      <c r="DB24" s="19">
        <v>0</v>
      </c>
      <c r="DC24" s="18">
        <v>0</v>
      </c>
      <c r="DD24" s="18">
        <v>0</v>
      </c>
      <c r="DE24" s="20">
        <v>0</v>
      </c>
      <c r="DF24" s="18">
        <v>2</v>
      </c>
      <c r="DG24" s="18">
        <v>0</v>
      </c>
      <c r="DH24" s="18">
        <v>0</v>
      </c>
      <c r="DI24" s="18">
        <v>21</v>
      </c>
      <c r="DJ24" s="19">
        <v>0</v>
      </c>
      <c r="DK24" s="18">
        <v>30</v>
      </c>
      <c r="DL24" s="18">
        <v>0</v>
      </c>
      <c r="DM24" s="20">
        <v>0</v>
      </c>
      <c r="DN24" s="18">
        <v>0</v>
      </c>
      <c r="DO24" s="18">
        <v>0</v>
      </c>
      <c r="DP24" s="18">
        <v>0</v>
      </c>
      <c r="DQ24" s="18">
        <v>0</v>
      </c>
      <c r="DR24" s="19">
        <v>0</v>
      </c>
      <c r="DS24" s="18">
        <v>0</v>
      </c>
      <c r="DT24" s="18">
        <v>0</v>
      </c>
      <c r="DU24" s="20">
        <v>0</v>
      </c>
      <c r="DV24" s="18">
        <v>5</v>
      </c>
      <c r="DW24" s="18">
        <v>0</v>
      </c>
      <c r="DX24" s="18">
        <v>0</v>
      </c>
      <c r="DY24" s="18">
        <v>0</v>
      </c>
      <c r="DZ24" s="19">
        <v>0</v>
      </c>
      <c r="EA24" s="18">
        <v>0</v>
      </c>
      <c r="EB24" s="18">
        <v>0</v>
      </c>
      <c r="EC24" s="20">
        <v>0</v>
      </c>
      <c r="ED24" s="19">
        <v>0</v>
      </c>
      <c r="EE24" s="18">
        <v>0</v>
      </c>
      <c r="EF24" s="18">
        <v>0</v>
      </c>
      <c r="EG24" s="18">
        <v>0</v>
      </c>
      <c r="EH24" s="19">
        <v>206</v>
      </c>
      <c r="EI24" s="18">
        <v>120</v>
      </c>
      <c r="EJ24" s="18">
        <v>57</v>
      </c>
      <c r="EK24" s="18">
        <v>7</v>
      </c>
      <c r="EL24" s="20">
        <v>22</v>
      </c>
      <c r="EM24" s="120"/>
      <c r="EN24" s="81">
        <v>58.252427184466022</v>
      </c>
      <c r="EO24" s="81">
        <v>27.66990291262136</v>
      </c>
      <c r="EP24" s="81">
        <v>3.3980582524271843</v>
      </c>
      <c r="EQ24" s="82">
        <v>10.679611650485437</v>
      </c>
      <c r="ER24" s="18">
        <v>206</v>
      </c>
      <c r="ES24" s="140">
        <v>13.5</v>
      </c>
      <c r="ET24" s="100">
        <v>8</v>
      </c>
      <c r="EU24" s="141">
        <v>78.5</v>
      </c>
      <c r="EV24" s="148" t="s">
        <v>50</v>
      </c>
      <c r="EW24" s="18">
        <v>136</v>
      </c>
      <c r="EX24" s="18">
        <v>17</v>
      </c>
      <c r="EY24" s="18">
        <v>53</v>
      </c>
      <c r="EZ24" s="18">
        <v>206</v>
      </c>
      <c r="FA24" s="101">
        <v>66.019417475728162</v>
      </c>
      <c r="FB24" s="81">
        <v>8.2524271844660202</v>
      </c>
      <c r="FC24" s="82">
        <v>25.728155339805824</v>
      </c>
    </row>
    <row r="25" spans="1:159" x14ac:dyDescent="0.3">
      <c r="A25" s="148" t="s">
        <v>340</v>
      </c>
      <c r="B25" s="64">
        <v>555.70000000000005</v>
      </c>
      <c r="C25" s="18" t="s">
        <v>12</v>
      </c>
      <c r="D25" s="18" t="s">
        <v>210</v>
      </c>
      <c r="E25" s="18"/>
      <c r="F25" s="18"/>
      <c r="G25" s="18"/>
      <c r="H25" s="19">
        <v>7</v>
      </c>
      <c r="I25" s="18">
        <v>28</v>
      </c>
      <c r="J25" s="18">
        <v>18</v>
      </c>
      <c r="K25" s="18">
        <v>447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20">
        <v>500</v>
      </c>
      <c r="T25" s="18">
        <v>8</v>
      </c>
      <c r="U25" s="18">
        <v>2</v>
      </c>
      <c r="V25" s="18">
        <v>0</v>
      </c>
      <c r="W25" s="18">
        <v>2</v>
      </c>
      <c r="X25" s="18">
        <v>512</v>
      </c>
      <c r="Y25" s="140">
        <v>10.6</v>
      </c>
      <c r="Z25" s="100">
        <v>0</v>
      </c>
      <c r="AA25" s="100">
        <v>89.4</v>
      </c>
      <c r="AB25" s="19">
        <v>81</v>
      </c>
      <c r="AC25" s="18">
        <v>65</v>
      </c>
      <c r="AD25" s="18">
        <v>14</v>
      </c>
      <c r="AE25" s="18">
        <v>14</v>
      </c>
      <c r="AF25" s="20">
        <v>0</v>
      </c>
      <c r="AG25" s="19">
        <v>59</v>
      </c>
      <c r="AH25" s="18">
        <v>5</v>
      </c>
      <c r="AI25" s="18">
        <v>1</v>
      </c>
      <c r="AJ25" s="18">
        <v>0</v>
      </c>
      <c r="AK25" s="20">
        <v>0</v>
      </c>
      <c r="AL25" s="18">
        <v>0</v>
      </c>
      <c r="AM25" s="18">
        <v>0</v>
      </c>
      <c r="AN25" s="18">
        <v>0</v>
      </c>
      <c r="AO25" s="18">
        <v>0</v>
      </c>
      <c r="AP25" s="19">
        <v>0</v>
      </c>
      <c r="AQ25" s="18">
        <v>0</v>
      </c>
      <c r="AR25" s="18">
        <v>0</v>
      </c>
      <c r="AS25" s="20">
        <v>0</v>
      </c>
      <c r="AT25" s="18">
        <v>0</v>
      </c>
      <c r="AU25" s="18">
        <v>0</v>
      </c>
      <c r="AV25" s="18">
        <v>0</v>
      </c>
      <c r="AW25" s="18">
        <v>0</v>
      </c>
      <c r="AX25" s="19">
        <v>0</v>
      </c>
      <c r="AY25" s="18">
        <v>0</v>
      </c>
      <c r="AZ25" s="18">
        <v>0</v>
      </c>
      <c r="BA25" s="20">
        <v>0</v>
      </c>
      <c r="BB25" s="18">
        <v>0</v>
      </c>
      <c r="BC25" s="18">
        <v>0</v>
      </c>
      <c r="BD25" s="18">
        <v>0</v>
      </c>
      <c r="BE25" s="18">
        <v>0</v>
      </c>
      <c r="BF25" s="19">
        <v>0</v>
      </c>
      <c r="BG25" s="18">
        <v>0</v>
      </c>
      <c r="BH25" s="18">
        <v>0</v>
      </c>
      <c r="BI25" s="20">
        <v>0</v>
      </c>
      <c r="BJ25" s="18">
        <v>0</v>
      </c>
      <c r="BK25" s="18">
        <v>0</v>
      </c>
      <c r="BL25" s="18">
        <v>0</v>
      </c>
      <c r="BM25" s="18">
        <v>0</v>
      </c>
      <c r="BN25" s="19">
        <v>0</v>
      </c>
      <c r="BO25" s="18">
        <v>0</v>
      </c>
      <c r="BP25" s="18">
        <v>0</v>
      </c>
      <c r="BQ25" s="20">
        <v>0</v>
      </c>
      <c r="BR25" s="18">
        <v>0</v>
      </c>
      <c r="BS25" s="18">
        <v>0</v>
      </c>
      <c r="BT25" s="18">
        <v>0</v>
      </c>
      <c r="BU25" s="18">
        <v>0</v>
      </c>
      <c r="BV25" s="19">
        <v>0</v>
      </c>
      <c r="BW25" s="18">
        <v>0</v>
      </c>
      <c r="BX25" s="18">
        <v>0</v>
      </c>
      <c r="BY25" s="20">
        <v>0</v>
      </c>
      <c r="BZ25" s="18">
        <v>21</v>
      </c>
      <c r="CA25" s="18">
        <v>0</v>
      </c>
      <c r="CB25" s="18">
        <v>0</v>
      </c>
      <c r="CC25" s="18">
        <v>0</v>
      </c>
      <c r="CD25" s="19">
        <v>7</v>
      </c>
      <c r="CE25" s="18">
        <v>0</v>
      </c>
      <c r="CF25" s="18">
        <v>0</v>
      </c>
      <c r="CG25" s="20">
        <v>0</v>
      </c>
      <c r="CH25" s="18">
        <v>0</v>
      </c>
      <c r="CI25" s="18">
        <v>0</v>
      </c>
      <c r="CJ25" s="18">
        <v>0</v>
      </c>
      <c r="CK25" s="18">
        <v>0</v>
      </c>
      <c r="CL25" s="19">
        <v>0</v>
      </c>
      <c r="CM25" s="18">
        <v>0</v>
      </c>
      <c r="CN25" s="18">
        <v>0</v>
      </c>
      <c r="CO25" s="20">
        <v>0</v>
      </c>
      <c r="CP25" s="18">
        <v>0</v>
      </c>
      <c r="CQ25" s="18">
        <v>0</v>
      </c>
      <c r="CR25" s="18">
        <v>0</v>
      </c>
      <c r="CS25" s="18">
        <v>0</v>
      </c>
      <c r="CT25" s="19">
        <v>2</v>
      </c>
      <c r="CU25" s="18">
        <v>0</v>
      </c>
      <c r="CV25" s="18">
        <v>0</v>
      </c>
      <c r="CW25" s="20">
        <v>0</v>
      </c>
      <c r="CX25" s="18">
        <v>0</v>
      </c>
      <c r="CY25" s="18">
        <v>6</v>
      </c>
      <c r="CZ25" s="18">
        <v>0</v>
      </c>
      <c r="DA25" s="18">
        <v>0</v>
      </c>
      <c r="DB25" s="19">
        <v>0</v>
      </c>
      <c r="DC25" s="18">
        <v>0</v>
      </c>
      <c r="DD25" s="18">
        <v>0</v>
      </c>
      <c r="DE25" s="20">
        <v>0</v>
      </c>
      <c r="DF25" s="18">
        <v>2</v>
      </c>
      <c r="DG25" s="18">
        <v>0</v>
      </c>
      <c r="DH25" s="18">
        <v>0</v>
      </c>
      <c r="DI25" s="18">
        <v>8</v>
      </c>
      <c r="DJ25" s="19">
        <v>24</v>
      </c>
      <c r="DK25" s="18">
        <v>51</v>
      </c>
      <c r="DL25" s="18">
        <v>6</v>
      </c>
      <c r="DM25" s="20">
        <v>2</v>
      </c>
      <c r="DN25" s="18">
        <v>64</v>
      </c>
      <c r="DO25" s="18">
        <v>6</v>
      </c>
      <c r="DP25" s="18">
        <v>0</v>
      </c>
      <c r="DQ25" s="18">
        <v>0</v>
      </c>
      <c r="DR25" s="19">
        <v>0</v>
      </c>
      <c r="DS25" s="18">
        <v>0</v>
      </c>
      <c r="DT25" s="18">
        <v>0</v>
      </c>
      <c r="DU25" s="20">
        <v>0</v>
      </c>
      <c r="DV25" s="18">
        <v>7</v>
      </c>
      <c r="DW25" s="18">
        <v>2</v>
      </c>
      <c r="DX25" s="18">
        <v>0</v>
      </c>
      <c r="DY25" s="18">
        <v>0</v>
      </c>
      <c r="DZ25" s="19">
        <v>0</v>
      </c>
      <c r="EA25" s="18">
        <v>0</v>
      </c>
      <c r="EB25" s="18">
        <v>0</v>
      </c>
      <c r="EC25" s="20">
        <v>0</v>
      </c>
      <c r="ED25" s="19">
        <v>0</v>
      </c>
      <c r="EE25" s="18">
        <v>0</v>
      </c>
      <c r="EF25" s="18">
        <v>0</v>
      </c>
      <c r="EG25" s="18">
        <v>0</v>
      </c>
      <c r="EH25" s="19">
        <v>447</v>
      </c>
      <c r="EI25" s="18">
        <v>267</v>
      </c>
      <c r="EJ25" s="18">
        <v>135</v>
      </c>
      <c r="EK25" s="18">
        <v>21</v>
      </c>
      <c r="EL25" s="20">
        <v>24</v>
      </c>
      <c r="EM25" s="120"/>
      <c r="EN25" s="81">
        <v>59.731543624161077</v>
      </c>
      <c r="EO25" s="81">
        <v>30.201342281879196</v>
      </c>
      <c r="EP25" s="81">
        <v>4.6979865771812079</v>
      </c>
      <c r="EQ25" s="82">
        <v>5.3691275167785237</v>
      </c>
      <c r="ER25" s="18">
        <v>447</v>
      </c>
      <c r="ES25" s="140">
        <v>13.20754716981132</v>
      </c>
      <c r="ET25" s="100">
        <v>52.830188679245282</v>
      </c>
      <c r="EU25" s="141">
        <v>33.962264150943398</v>
      </c>
      <c r="EV25" s="148" t="s">
        <v>340</v>
      </c>
      <c r="EW25" s="18">
        <v>239</v>
      </c>
      <c r="EX25" s="18">
        <v>45</v>
      </c>
      <c r="EY25" s="18">
        <v>163</v>
      </c>
      <c r="EZ25" s="18">
        <v>447</v>
      </c>
      <c r="FA25" s="101">
        <v>53.467561521252797</v>
      </c>
      <c r="FB25" s="81">
        <v>10.067114093959731</v>
      </c>
      <c r="FC25" s="82">
        <v>36.465324384787472</v>
      </c>
    </row>
    <row r="26" spans="1:159" x14ac:dyDescent="0.3">
      <c r="A26" s="148" t="s">
        <v>341</v>
      </c>
      <c r="B26" s="64">
        <v>604.5</v>
      </c>
      <c r="C26" s="18" t="s">
        <v>209</v>
      </c>
      <c r="D26" s="18" t="s">
        <v>210</v>
      </c>
      <c r="E26" s="18"/>
      <c r="F26" s="18"/>
      <c r="G26" s="18"/>
      <c r="H26" s="19">
        <v>3</v>
      </c>
      <c r="I26" s="18">
        <v>3</v>
      </c>
      <c r="J26" s="18">
        <v>23</v>
      </c>
      <c r="K26" s="18">
        <v>471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20">
        <v>500</v>
      </c>
      <c r="T26" s="18">
        <v>1</v>
      </c>
      <c r="U26" s="18">
        <v>23</v>
      </c>
      <c r="V26" s="18">
        <v>0</v>
      </c>
      <c r="W26" s="18">
        <v>0</v>
      </c>
      <c r="X26" s="18">
        <v>524</v>
      </c>
      <c r="Y26" s="140">
        <v>5.8</v>
      </c>
      <c r="Z26" s="100">
        <v>0</v>
      </c>
      <c r="AA26" s="100">
        <v>94.2</v>
      </c>
      <c r="AB26" s="19">
        <v>63</v>
      </c>
      <c r="AC26" s="18">
        <v>30</v>
      </c>
      <c r="AD26" s="18">
        <v>0</v>
      </c>
      <c r="AE26" s="18">
        <v>4</v>
      </c>
      <c r="AF26" s="20">
        <v>0</v>
      </c>
      <c r="AG26" s="19">
        <v>76</v>
      </c>
      <c r="AH26" s="18">
        <v>28</v>
      </c>
      <c r="AI26" s="18">
        <v>22</v>
      </c>
      <c r="AJ26" s="18">
        <v>0</v>
      </c>
      <c r="AK26" s="20">
        <v>0</v>
      </c>
      <c r="AL26" s="18">
        <v>0</v>
      </c>
      <c r="AM26" s="18">
        <v>0</v>
      </c>
      <c r="AN26" s="18">
        <v>0</v>
      </c>
      <c r="AO26" s="18">
        <v>0</v>
      </c>
      <c r="AP26" s="19">
        <v>0</v>
      </c>
      <c r="AQ26" s="18">
        <v>0</v>
      </c>
      <c r="AR26" s="18">
        <v>0</v>
      </c>
      <c r="AS26" s="20">
        <v>0</v>
      </c>
      <c r="AT26" s="18">
        <v>0</v>
      </c>
      <c r="AU26" s="18">
        <v>0</v>
      </c>
      <c r="AV26" s="18">
        <v>0</v>
      </c>
      <c r="AW26" s="18">
        <v>0</v>
      </c>
      <c r="AX26" s="19">
        <v>0</v>
      </c>
      <c r="AY26" s="18">
        <v>0</v>
      </c>
      <c r="AZ26" s="18">
        <v>0</v>
      </c>
      <c r="BA26" s="20">
        <v>0</v>
      </c>
      <c r="BB26" s="18">
        <v>0</v>
      </c>
      <c r="BC26" s="18">
        <v>0</v>
      </c>
      <c r="BD26" s="18">
        <v>0</v>
      </c>
      <c r="BE26" s="18">
        <v>0</v>
      </c>
      <c r="BF26" s="19">
        <v>0</v>
      </c>
      <c r="BG26" s="18">
        <v>0</v>
      </c>
      <c r="BH26" s="18">
        <v>0</v>
      </c>
      <c r="BI26" s="20">
        <v>0</v>
      </c>
      <c r="BJ26" s="18">
        <v>0</v>
      </c>
      <c r="BK26" s="18">
        <v>0</v>
      </c>
      <c r="BL26" s="18">
        <v>0</v>
      </c>
      <c r="BM26" s="18">
        <v>0</v>
      </c>
      <c r="BN26" s="19">
        <v>0</v>
      </c>
      <c r="BO26" s="18">
        <v>0</v>
      </c>
      <c r="BP26" s="18">
        <v>0</v>
      </c>
      <c r="BQ26" s="20">
        <v>0</v>
      </c>
      <c r="BR26" s="18">
        <v>0</v>
      </c>
      <c r="BS26" s="18">
        <v>0</v>
      </c>
      <c r="BT26" s="18">
        <v>0</v>
      </c>
      <c r="BU26" s="18">
        <v>0</v>
      </c>
      <c r="BV26" s="19">
        <v>0</v>
      </c>
      <c r="BW26" s="18">
        <v>0</v>
      </c>
      <c r="BX26" s="18">
        <v>0</v>
      </c>
      <c r="BY26" s="20">
        <v>0</v>
      </c>
      <c r="BZ26" s="18">
        <v>0</v>
      </c>
      <c r="CA26" s="18">
        <v>37</v>
      </c>
      <c r="CB26" s="18">
        <v>0</v>
      </c>
      <c r="CC26" s="18">
        <v>0</v>
      </c>
      <c r="CD26" s="19">
        <v>9</v>
      </c>
      <c r="CE26" s="18">
        <v>0</v>
      </c>
      <c r="CF26" s="18">
        <v>0</v>
      </c>
      <c r="CG26" s="20">
        <v>0</v>
      </c>
      <c r="CH26" s="18">
        <v>0</v>
      </c>
      <c r="CI26" s="18">
        <v>0</v>
      </c>
      <c r="CJ26" s="18">
        <v>0</v>
      </c>
      <c r="CK26" s="18">
        <v>0</v>
      </c>
      <c r="CL26" s="19">
        <v>0</v>
      </c>
      <c r="CM26" s="18">
        <v>0</v>
      </c>
      <c r="CN26" s="18">
        <v>0</v>
      </c>
      <c r="CO26" s="20">
        <v>0</v>
      </c>
      <c r="CP26" s="18">
        <v>1</v>
      </c>
      <c r="CQ26" s="18">
        <v>0</v>
      </c>
      <c r="CR26" s="18">
        <v>0</v>
      </c>
      <c r="CS26" s="18">
        <v>0</v>
      </c>
      <c r="CT26" s="19">
        <v>0</v>
      </c>
      <c r="CU26" s="18">
        <v>0</v>
      </c>
      <c r="CV26" s="18">
        <v>0</v>
      </c>
      <c r="CW26" s="20">
        <v>0</v>
      </c>
      <c r="CX26" s="18">
        <v>0</v>
      </c>
      <c r="CY26" s="18">
        <v>0</v>
      </c>
      <c r="CZ26" s="18">
        <v>0</v>
      </c>
      <c r="DA26" s="18">
        <v>0</v>
      </c>
      <c r="DB26" s="19">
        <v>0</v>
      </c>
      <c r="DC26" s="18">
        <v>0</v>
      </c>
      <c r="DD26" s="18">
        <v>0</v>
      </c>
      <c r="DE26" s="20">
        <v>0</v>
      </c>
      <c r="DF26" s="18">
        <v>0</v>
      </c>
      <c r="DG26" s="18">
        <v>0</v>
      </c>
      <c r="DH26" s="18">
        <v>0</v>
      </c>
      <c r="DI26" s="18">
        <v>0</v>
      </c>
      <c r="DJ26" s="19">
        <v>159</v>
      </c>
      <c r="DK26" s="18">
        <v>3</v>
      </c>
      <c r="DL26" s="18">
        <v>0</v>
      </c>
      <c r="DM26" s="20">
        <v>0</v>
      </c>
      <c r="DN26" s="18">
        <v>22</v>
      </c>
      <c r="DO26" s="18">
        <v>11</v>
      </c>
      <c r="DP26" s="18">
        <v>0</v>
      </c>
      <c r="DQ26" s="18">
        <v>0</v>
      </c>
      <c r="DR26" s="19">
        <v>0</v>
      </c>
      <c r="DS26" s="18">
        <v>0</v>
      </c>
      <c r="DT26" s="18">
        <v>0</v>
      </c>
      <c r="DU26" s="20">
        <v>0</v>
      </c>
      <c r="DV26" s="18">
        <v>6</v>
      </c>
      <c r="DW26" s="18">
        <v>0</v>
      </c>
      <c r="DX26" s="18">
        <v>0</v>
      </c>
      <c r="DY26" s="18">
        <v>0</v>
      </c>
      <c r="DZ26" s="19">
        <v>0</v>
      </c>
      <c r="EA26" s="18">
        <v>0</v>
      </c>
      <c r="EB26" s="18">
        <v>0</v>
      </c>
      <c r="EC26" s="20">
        <v>0</v>
      </c>
      <c r="ED26" s="19">
        <v>0</v>
      </c>
      <c r="EE26" s="18">
        <v>0</v>
      </c>
      <c r="EF26" s="18">
        <v>0</v>
      </c>
      <c r="EG26" s="18">
        <v>0</v>
      </c>
      <c r="EH26" s="19">
        <v>471</v>
      </c>
      <c r="EI26" s="18">
        <v>336</v>
      </c>
      <c r="EJ26" s="18">
        <v>109</v>
      </c>
      <c r="EK26" s="18">
        <v>22</v>
      </c>
      <c r="EL26" s="20">
        <v>4</v>
      </c>
      <c r="EM26" s="120"/>
      <c r="EN26" s="81">
        <v>71.337579617834393</v>
      </c>
      <c r="EO26" s="81">
        <v>23.142250530785564</v>
      </c>
      <c r="EP26" s="81">
        <v>4.6709129511677281</v>
      </c>
      <c r="EQ26" s="82">
        <v>0.84925690021231426</v>
      </c>
      <c r="ER26" s="18">
        <v>471</v>
      </c>
      <c r="ES26" s="140">
        <v>10.344827586206897</v>
      </c>
      <c r="ET26" s="100">
        <v>10.344827586206897</v>
      </c>
      <c r="EU26" s="141">
        <v>79.310344827586206</v>
      </c>
      <c r="EV26" s="148" t="s">
        <v>341</v>
      </c>
      <c r="EW26" s="18">
        <v>223</v>
      </c>
      <c r="EX26" s="18">
        <v>53</v>
      </c>
      <c r="EY26" s="18">
        <v>195</v>
      </c>
      <c r="EZ26" s="18">
        <v>471</v>
      </c>
      <c r="FA26" s="101">
        <v>47.346072186836516</v>
      </c>
      <c r="FB26" s="81">
        <v>11.252653927813164</v>
      </c>
      <c r="FC26" s="82">
        <v>41.401273885350321</v>
      </c>
    </row>
    <row r="27" spans="1:159" x14ac:dyDescent="0.3">
      <c r="A27" s="148" t="s">
        <v>51</v>
      </c>
      <c r="B27" s="64">
        <v>705</v>
      </c>
      <c r="C27" s="18" t="s">
        <v>209</v>
      </c>
      <c r="D27" s="18" t="s">
        <v>210</v>
      </c>
      <c r="E27" s="18"/>
      <c r="F27" s="18"/>
      <c r="G27" s="18"/>
      <c r="H27" s="19">
        <v>5</v>
      </c>
      <c r="I27" s="18">
        <v>7</v>
      </c>
      <c r="J27" s="18">
        <v>29</v>
      </c>
      <c r="K27" s="18">
        <v>458</v>
      </c>
      <c r="L27" s="18">
        <v>1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20">
        <v>500</v>
      </c>
      <c r="T27" s="18">
        <v>2</v>
      </c>
      <c r="U27" s="18">
        <v>15</v>
      </c>
      <c r="V27" s="18">
        <v>0</v>
      </c>
      <c r="W27" s="18">
        <v>2</v>
      </c>
      <c r="X27" s="18">
        <v>519</v>
      </c>
      <c r="Y27" s="140">
        <v>8.1999999999999993</v>
      </c>
      <c r="Z27" s="100">
        <v>0</v>
      </c>
      <c r="AA27" s="100">
        <v>91.8</v>
      </c>
      <c r="AB27" s="19">
        <v>18</v>
      </c>
      <c r="AC27" s="18">
        <v>12</v>
      </c>
      <c r="AD27" s="18">
        <v>3</v>
      </c>
      <c r="AE27" s="18">
        <v>22</v>
      </c>
      <c r="AF27" s="20">
        <v>0</v>
      </c>
      <c r="AG27" s="19">
        <v>21</v>
      </c>
      <c r="AH27" s="18">
        <v>0</v>
      </c>
      <c r="AI27" s="18">
        <v>0</v>
      </c>
      <c r="AJ27" s="18">
        <v>0</v>
      </c>
      <c r="AK27" s="20">
        <v>0</v>
      </c>
      <c r="AL27" s="18">
        <v>0</v>
      </c>
      <c r="AM27" s="18">
        <v>0</v>
      </c>
      <c r="AN27" s="18">
        <v>0</v>
      </c>
      <c r="AO27" s="18">
        <v>0</v>
      </c>
      <c r="AP27" s="19">
        <v>0</v>
      </c>
      <c r="AQ27" s="18">
        <v>0</v>
      </c>
      <c r="AR27" s="18">
        <v>0</v>
      </c>
      <c r="AS27" s="20">
        <v>0</v>
      </c>
      <c r="AT27" s="18">
        <v>0</v>
      </c>
      <c r="AU27" s="18">
        <v>0</v>
      </c>
      <c r="AV27" s="18">
        <v>0</v>
      </c>
      <c r="AW27" s="18">
        <v>0</v>
      </c>
      <c r="AX27" s="19">
        <v>0</v>
      </c>
      <c r="AY27" s="18">
        <v>0</v>
      </c>
      <c r="AZ27" s="18">
        <v>0</v>
      </c>
      <c r="BA27" s="20">
        <v>0</v>
      </c>
      <c r="BB27" s="18">
        <v>0</v>
      </c>
      <c r="BC27" s="18">
        <v>0</v>
      </c>
      <c r="BD27" s="18">
        <v>0</v>
      </c>
      <c r="BE27" s="18">
        <v>0</v>
      </c>
      <c r="BF27" s="19">
        <v>0</v>
      </c>
      <c r="BG27" s="18">
        <v>0</v>
      </c>
      <c r="BH27" s="18">
        <v>0</v>
      </c>
      <c r="BI27" s="20">
        <v>0</v>
      </c>
      <c r="BJ27" s="18">
        <v>0</v>
      </c>
      <c r="BK27" s="18">
        <v>0</v>
      </c>
      <c r="BL27" s="18">
        <v>0</v>
      </c>
      <c r="BM27" s="18">
        <v>0</v>
      </c>
      <c r="BN27" s="19">
        <v>0</v>
      </c>
      <c r="BO27" s="18">
        <v>0</v>
      </c>
      <c r="BP27" s="18">
        <v>0</v>
      </c>
      <c r="BQ27" s="20">
        <v>0</v>
      </c>
      <c r="BR27" s="18">
        <v>0</v>
      </c>
      <c r="BS27" s="18">
        <v>0</v>
      </c>
      <c r="BT27" s="18">
        <v>0</v>
      </c>
      <c r="BU27" s="18">
        <v>0</v>
      </c>
      <c r="BV27" s="19">
        <v>0</v>
      </c>
      <c r="BW27" s="18">
        <v>0</v>
      </c>
      <c r="BX27" s="18">
        <v>0</v>
      </c>
      <c r="BY27" s="20">
        <v>0</v>
      </c>
      <c r="BZ27" s="18">
        <v>0</v>
      </c>
      <c r="CA27" s="18">
        <v>12</v>
      </c>
      <c r="CB27" s="18">
        <v>0</v>
      </c>
      <c r="CC27" s="18">
        <v>0</v>
      </c>
      <c r="CD27" s="19">
        <v>0</v>
      </c>
      <c r="CE27" s="18">
        <v>0</v>
      </c>
      <c r="CF27" s="18">
        <v>0</v>
      </c>
      <c r="CG27" s="20">
        <v>0</v>
      </c>
      <c r="CH27" s="18">
        <v>0</v>
      </c>
      <c r="CI27" s="18">
        <v>0</v>
      </c>
      <c r="CJ27" s="18">
        <v>0</v>
      </c>
      <c r="CK27" s="18">
        <v>0</v>
      </c>
      <c r="CL27" s="19">
        <v>0</v>
      </c>
      <c r="CM27" s="18">
        <v>0</v>
      </c>
      <c r="CN27" s="18">
        <v>0</v>
      </c>
      <c r="CO27" s="20">
        <v>0</v>
      </c>
      <c r="CP27" s="18">
        <v>1</v>
      </c>
      <c r="CQ27" s="18">
        <v>0</v>
      </c>
      <c r="CR27" s="18">
        <v>0</v>
      </c>
      <c r="CS27" s="18">
        <v>0</v>
      </c>
      <c r="CT27" s="19">
        <v>0</v>
      </c>
      <c r="CU27" s="18">
        <v>0</v>
      </c>
      <c r="CV27" s="18">
        <v>0</v>
      </c>
      <c r="CW27" s="20">
        <v>0</v>
      </c>
      <c r="CX27" s="18">
        <v>0</v>
      </c>
      <c r="CY27" s="18">
        <v>0</v>
      </c>
      <c r="CZ27" s="18">
        <v>0</v>
      </c>
      <c r="DA27" s="18">
        <v>0</v>
      </c>
      <c r="DB27" s="19">
        <v>0</v>
      </c>
      <c r="DC27" s="18">
        <v>0</v>
      </c>
      <c r="DD27" s="18">
        <v>0</v>
      </c>
      <c r="DE27" s="20">
        <v>0</v>
      </c>
      <c r="DF27" s="18">
        <v>1</v>
      </c>
      <c r="DG27" s="18">
        <v>9</v>
      </c>
      <c r="DH27" s="18">
        <v>8</v>
      </c>
      <c r="DI27" s="18">
        <v>0</v>
      </c>
      <c r="DJ27" s="19">
        <v>321</v>
      </c>
      <c r="DK27" s="18">
        <v>16</v>
      </c>
      <c r="DL27" s="18">
        <v>0</v>
      </c>
      <c r="DM27" s="20">
        <v>0</v>
      </c>
      <c r="DN27" s="18">
        <v>13</v>
      </c>
      <c r="DO27" s="18">
        <v>0</v>
      </c>
      <c r="DP27" s="18">
        <v>0</v>
      </c>
      <c r="DQ27" s="18">
        <v>1</v>
      </c>
      <c r="DR27" s="19">
        <v>0</v>
      </c>
      <c r="DS27" s="18">
        <v>0</v>
      </c>
      <c r="DT27" s="18">
        <v>0</v>
      </c>
      <c r="DU27" s="20">
        <v>0</v>
      </c>
      <c r="DV27" s="18">
        <v>0</v>
      </c>
      <c r="DW27" s="18">
        <v>0</v>
      </c>
      <c r="DX27" s="18">
        <v>0</v>
      </c>
      <c r="DY27" s="18">
        <v>0</v>
      </c>
      <c r="DZ27" s="19">
        <v>0</v>
      </c>
      <c r="EA27" s="18">
        <v>0</v>
      </c>
      <c r="EB27" s="18">
        <v>0</v>
      </c>
      <c r="EC27" s="20">
        <v>0</v>
      </c>
      <c r="ED27" s="19">
        <v>0</v>
      </c>
      <c r="EE27" s="18">
        <v>0</v>
      </c>
      <c r="EF27" s="18">
        <v>0</v>
      </c>
      <c r="EG27" s="18">
        <v>0</v>
      </c>
      <c r="EH27" s="19">
        <v>458</v>
      </c>
      <c r="EI27" s="18">
        <v>375</v>
      </c>
      <c r="EJ27" s="18">
        <v>49</v>
      </c>
      <c r="EK27" s="18">
        <v>11</v>
      </c>
      <c r="EL27" s="20">
        <v>23</v>
      </c>
      <c r="EM27" s="120"/>
      <c r="EN27" s="81">
        <v>81.877729257641917</v>
      </c>
      <c r="EO27" s="81">
        <v>10.698689956331878</v>
      </c>
      <c r="EP27" s="81">
        <v>2.4017467248908297</v>
      </c>
      <c r="EQ27" s="82">
        <v>5.0218340611353716</v>
      </c>
      <c r="ER27" s="18">
        <v>458</v>
      </c>
      <c r="ES27" s="140">
        <v>12.195121951219512</v>
      </c>
      <c r="ET27" s="100">
        <v>17.073170731707318</v>
      </c>
      <c r="EU27" s="141">
        <v>70.731707317073173</v>
      </c>
      <c r="EV27" s="148" t="s">
        <v>51</v>
      </c>
      <c r="EW27" s="18">
        <v>76</v>
      </c>
      <c r="EX27" s="18">
        <v>13</v>
      </c>
      <c r="EY27" s="18">
        <v>369</v>
      </c>
      <c r="EZ27" s="18">
        <v>458</v>
      </c>
      <c r="FA27" s="101">
        <v>16.593886462882097</v>
      </c>
      <c r="FB27" s="81">
        <v>2.8384279475982535</v>
      </c>
      <c r="FC27" s="82">
        <v>80.567685589519655</v>
      </c>
    </row>
    <row r="28" spans="1:159" x14ac:dyDescent="0.3">
      <c r="A28" s="148" t="s">
        <v>342</v>
      </c>
      <c r="B28" s="64">
        <v>808.4</v>
      </c>
      <c r="C28" s="18" t="s">
        <v>209</v>
      </c>
      <c r="D28" s="18" t="s">
        <v>210</v>
      </c>
      <c r="E28" s="18"/>
      <c r="F28" s="18"/>
      <c r="G28" s="18"/>
      <c r="H28" s="19">
        <v>3</v>
      </c>
      <c r="I28" s="18">
        <v>4</v>
      </c>
      <c r="J28" s="18">
        <v>29</v>
      </c>
      <c r="K28" s="18">
        <v>460</v>
      </c>
      <c r="L28" s="18">
        <v>4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20">
        <v>500</v>
      </c>
      <c r="T28" s="18">
        <v>4</v>
      </c>
      <c r="U28" s="18">
        <v>0</v>
      </c>
      <c r="V28" s="18">
        <v>0</v>
      </c>
      <c r="W28" s="18">
        <v>0</v>
      </c>
      <c r="X28" s="18">
        <v>504</v>
      </c>
      <c r="Y28" s="140">
        <v>7.2</v>
      </c>
      <c r="Z28" s="100">
        <v>0</v>
      </c>
      <c r="AA28" s="100">
        <v>92.8</v>
      </c>
      <c r="AB28" s="19">
        <v>23</v>
      </c>
      <c r="AC28" s="18">
        <v>22</v>
      </c>
      <c r="AD28" s="18">
        <v>10</v>
      </c>
      <c r="AE28" s="18">
        <v>6</v>
      </c>
      <c r="AF28" s="20">
        <v>0</v>
      </c>
      <c r="AG28" s="19">
        <v>48</v>
      </c>
      <c r="AH28" s="18">
        <v>2</v>
      </c>
      <c r="AI28" s="18">
        <v>0</v>
      </c>
      <c r="AJ28" s="18">
        <v>1</v>
      </c>
      <c r="AK28" s="20">
        <v>0</v>
      </c>
      <c r="AL28" s="18">
        <v>0</v>
      </c>
      <c r="AM28" s="18">
        <v>0</v>
      </c>
      <c r="AN28" s="18">
        <v>0</v>
      </c>
      <c r="AO28" s="18">
        <v>0</v>
      </c>
      <c r="AP28" s="19">
        <v>0</v>
      </c>
      <c r="AQ28" s="18">
        <v>0</v>
      </c>
      <c r="AR28" s="18">
        <v>0</v>
      </c>
      <c r="AS28" s="20">
        <v>0</v>
      </c>
      <c r="AT28" s="18">
        <v>0</v>
      </c>
      <c r="AU28" s="18">
        <v>0</v>
      </c>
      <c r="AV28" s="18">
        <v>0</v>
      </c>
      <c r="AW28" s="18">
        <v>0</v>
      </c>
      <c r="AX28" s="19">
        <v>0</v>
      </c>
      <c r="AY28" s="18">
        <v>0</v>
      </c>
      <c r="AZ28" s="18">
        <v>0</v>
      </c>
      <c r="BA28" s="20">
        <v>0</v>
      </c>
      <c r="BB28" s="18">
        <v>0</v>
      </c>
      <c r="BC28" s="18">
        <v>0</v>
      </c>
      <c r="BD28" s="18">
        <v>0</v>
      </c>
      <c r="BE28" s="18">
        <v>0</v>
      </c>
      <c r="BF28" s="19">
        <v>0</v>
      </c>
      <c r="BG28" s="18">
        <v>0</v>
      </c>
      <c r="BH28" s="18">
        <v>0</v>
      </c>
      <c r="BI28" s="20">
        <v>0</v>
      </c>
      <c r="BJ28" s="18">
        <v>0</v>
      </c>
      <c r="BK28" s="18">
        <v>0</v>
      </c>
      <c r="BL28" s="18">
        <v>0</v>
      </c>
      <c r="BM28" s="18">
        <v>0</v>
      </c>
      <c r="BN28" s="19">
        <v>0</v>
      </c>
      <c r="BO28" s="18">
        <v>0</v>
      </c>
      <c r="BP28" s="18">
        <v>0</v>
      </c>
      <c r="BQ28" s="20">
        <v>0</v>
      </c>
      <c r="BR28" s="18">
        <v>0</v>
      </c>
      <c r="BS28" s="18">
        <v>0</v>
      </c>
      <c r="BT28" s="18">
        <v>0</v>
      </c>
      <c r="BU28" s="18">
        <v>0</v>
      </c>
      <c r="BV28" s="19">
        <v>0</v>
      </c>
      <c r="BW28" s="18">
        <v>0</v>
      </c>
      <c r="BX28" s="18">
        <v>0</v>
      </c>
      <c r="BY28" s="20">
        <v>0</v>
      </c>
      <c r="BZ28" s="18">
        <v>1</v>
      </c>
      <c r="CA28" s="18">
        <v>4</v>
      </c>
      <c r="CB28" s="18">
        <v>0</v>
      </c>
      <c r="CC28" s="18">
        <v>0</v>
      </c>
      <c r="CD28" s="19">
        <v>46</v>
      </c>
      <c r="CE28" s="18">
        <v>0</v>
      </c>
      <c r="CF28" s="18">
        <v>0</v>
      </c>
      <c r="CG28" s="20">
        <v>0</v>
      </c>
      <c r="CH28" s="18">
        <v>0</v>
      </c>
      <c r="CI28" s="18">
        <v>0</v>
      </c>
      <c r="CJ28" s="18">
        <v>0</v>
      </c>
      <c r="CK28" s="18">
        <v>0</v>
      </c>
      <c r="CL28" s="19">
        <v>0</v>
      </c>
      <c r="CM28" s="18">
        <v>0</v>
      </c>
      <c r="CN28" s="18">
        <v>0</v>
      </c>
      <c r="CO28" s="20">
        <v>0</v>
      </c>
      <c r="CP28" s="18">
        <v>10</v>
      </c>
      <c r="CQ28" s="18">
        <v>0</v>
      </c>
      <c r="CR28" s="18">
        <v>0</v>
      </c>
      <c r="CS28" s="18">
        <v>0</v>
      </c>
      <c r="CT28" s="19">
        <v>0</v>
      </c>
      <c r="CU28" s="18">
        <v>0</v>
      </c>
      <c r="CV28" s="18">
        <v>0</v>
      </c>
      <c r="CW28" s="20">
        <v>0</v>
      </c>
      <c r="CX28" s="18">
        <v>0</v>
      </c>
      <c r="CY28" s="18">
        <v>0</v>
      </c>
      <c r="CZ28" s="18">
        <v>0</v>
      </c>
      <c r="DA28" s="18">
        <v>0</v>
      </c>
      <c r="DB28" s="19">
        <v>0</v>
      </c>
      <c r="DC28" s="18">
        <v>0</v>
      </c>
      <c r="DD28" s="18">
        <v>0</v>
      </c>
      <c r="DE28" s="20">
        <v>0</v>
      </c>
      <c r="DF28" s="18">
        <v>7</v>
      </c>
      <c r="DG28" s="18">
        <v>5</v>
      </c>
      <c r="DH28" s="18">
        <v>0</v>
      </c>
      <c r="DI28" s="18">
        <v>0</v>
      </c>
      <c r="DJ28" s="19">
        <v>73</v>
      </c>
      <c r="DK28" s="18">
        <v>17</v>
      </c>
      <c r="DL28" s="18">
        <v>0</v>
      </c>
      <c r="DM28" s="20">
        <v>4</v>
      </c>
      <c r="DN28" s="18">
        <v>148</v>
      </c>
      <c r="DO28" s="18">
        <v>30</v>
      </c>
      <c r="DP28" s="18">
        <v>0</v>
      </c>
      <c r="DQ28" s="18">
        <v>0</v>
      </c>
      <c r="DR28" s="19">
        <v>0</v>
      </c>
      <c r="DS28" s="18">
        <v>0</v>
      </c>
      <c r="DT28" s="18">
        <v>0</v>
      </c>
      <c r="DU28" s="20">
        <v>0</v>
      </c>
      <c r="DV28" s="18">
        <v>3</v>
      </c>
      <c r="DW28" s="18">
        <v>0</v>
      </c>
      <c r="DX28" s="18">
        <v>0</v>
      </c>
      <c r="DY28" s="18">
        <v>0</v>
      </c>
      <c r="DZ28" s="19">
        <v>0</v>
      </c>
      <c r="EA28" s="18">
        <v>0</v>
      </c>
      <c r="EB28" s="18">
        <v>0</v>
      </c>
      <c r="EC28" s="20">
        <v>0</v>
      </c>
      <c r="ED28" s="19">
        <v>0</v>
      </c>
      <c r="EE28" s="18">
        <v>0</v>
      </c>
      <c r="EF28" s="18">
        <v>0</v>
      </c>
      <c r="EG28" s="18">
        <v>0</v>
      </c>
      <c r="EH28" s="19">
        <v>460</v>
      </c>
      <c r="EI28" s="18">
        <v>359</v>
      </c>
      <c r="EJ28" s="18">
        <v>80</v>
      </c>
      <c r="EK28" s="18">
        <v>10</v>
      </c>
      <c r="EL28" s="20">
        <v>11</v>
      </c>
      <c r="EM28" s="120"/>
      <c r="EN28" s="81">
        <v>78.043478260869563</v>
      </c>
      <c r="EO28" s="81">
        <v>17.391304347826086</v>
      </c>
      <c r="EP28" s="81">
        <v>2.1739130434782608</v>
      </c>
      <c r="EQ28" s="82">
        <v>2.3913043478260869</v>
      </c>
      <c r="ER28" s="18">
        <v>460</v>
      </c>
      <c r="ES28" s="140">
        <v>8.3333333333333339</v>
      </c>
      <c r="ET28" s="100">
        <v>11.111111111111111</v>
      </c>
      <c r="EU28" s="141">
        <v>80.555555555555557</v>
      </c>
      <c r="EV28" s="148" t="s">
        <v>342</v>
      </c>
      <c r="EW28" s="18">
        <v>112</v>
      </c>
      <c r="EX28" s="18">
        <v>64</v>
      </c>
      <c r="EY28" s="18">
        <v>284</v>
      </c>
      <c r="EZ28" s="18">
        <v>460</v>
      </c>
      <c r="FA28" s="101">
        <v>24.347826086956523</v>
      </c>
      <c r="FB28" s="81">
        <v>13.913043478260869</v>
      </c>
      <c r="FC28" s="82">
        <v>61.739130434782609</v>
      </c>
    </row>
    <row r="29" spans="1:159" x14ac:dyDescent="0.3">
      <c r="A29" s="148" t="s">
        <v>52</v>
      </c>
      <c r="B29" s="64">
        <v>899</v>
      </c>
      <c r="C29" s="18" t="s">
        <v>209</v>
      </c>
      <c r="D29" s="18" t="s">
        <v>210</v>
      </c>
      <c r="E29" s="18"/>
      <c r="F29" s="18"/>
      <c r="G29" s="18"/>
      <c r="H29" s="19">
        <v>4</v>
      </c>
      <c r="I29" s="18">
        <v>3</v>
      </c>
      <c r="J29" s="18">
        <v>29</v>
      </c>
      <c r="K29" s="18">
        <v>464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20">
        <v>500</v>
      </c>
      <c r="T29" s="18">
        <v>2</v>
      </c>
      <c r="U29" s="18">
        <v>27</v>
      </c>
      <c r="V29" s="18">
        <v>0</v>
      </c>
      <c r="W29" s="18">
        <v>0</v>
      </c>
      <c r="X29" s="18">
        <v>529</v>
      </c>
      <c r="Y29" s="140">
        <v>7.2</v>
      </c>
      <c r="Z29" s="100">
        <v>0</v>
      </c>
      <c r="AA29" s="100">
        <v>92.8</v>
      </c>
      <c r="AB29" s="19">
        <v>34</v>
      </c>
      <c r="AC29" s="18">
        <v>10</v>
      </c>
      <c r="AD29" s="18">
        <v>10</v>
      </c>
      <c r="AE29" s="18">
        <v>12</v>
      </c>
      <c r="AF29" s="20">
        <v>0</v>
      </c>
      <c r="AG29" s="19">
        <v>33</v>
      </c>
      <c r="AH29" s="18">
        <v>38</v>
      </c>
      <c r="AI29" s="18">
        <v>1</v>
      </c>
      <c r="AJ29" s="18">
        <v>0</v>
      </c>
      <c r="AK29" s="20">
        <v>0</v>
      </c>
      <c r="AL29" s="18">
        <v>0</v>
      </c>
      <c r="AM29" s="18">
        <v>0</v>
      </c>
      <c r="AN29" s="18">
        <v>0</v>
      </c>
      <c r="AO29" s="18">
        <v>0</v>
      </c>
      <c r="AP29" s="19">
        <v>0</v>
      </c>
      <c r="AQ29" s="18">
        <v>0</v>
      </c>
      <c r="AR29" s="18">
        <v>0</v>
      </c>
      <c r="AS29" s="20">
        <v>0</v>
      </c>
      <c r="AT29" s="18">
        <v>0</v>
      </c>
      <c r="AU29" s="18">
        <v>0</v>
      </c>
      <c r="AV29" s="18">
        <v>0</v>
      </c>
      <c r="AW29" s="18">
        <v>0</v>
      </c>
      <c r="AX29" s="19">
        <v>0</v>
      </c>
      <c r="AY29" s="18">
        <v>0</v>
      </c>
      <c r="AZ29" s="18">
        <v>0</v>
      </c>
      <c r="BA29" s="20">
        <v>0</v>
      </c>
      <c r="BB29" s="18">
        <v>0</v>
      </c>
      <c r="BC29" s="18">
        <v>0</v>
      </c>
      <c r="BD29" s="18">
        <v>0</v>
      </c>
      <c r="BE29" s="18">
        <v>0</v>
      </c>
      <c r="BF29" s="19">
        <v>2</v>
      </c>
      <c r="BG29" s="18">
        <v>0</v>
      </c>
      <c r="BH29" s="18">
        <v>0</v>
      </c>
      <c r="BI29" s="20">
        <v>0</v>
      </c>
      <c r="BJ29" s="18">
        <v>0</v>
      </c>
      <c r="BK29" s="18">
        <v>0</v>
      </c>
      <c r="BL29" s="18">
        <v>0</v>
      </c>
      <c r="BM29" s="18">
        <v>0</v>
      </c>
      <c r="BN29" s="19">
        <v>0</v>
      </c>
      <c r="BO29" s="18">
        <v>0</v>
      </c>
      <c r="BP29" s="18">
        <v>0</v>
      </c>
      <c r="BQ29" s="20">
        <v>0</v>
      </c>
      <c r="BR29" s="18">
        <v>0</v>
      </c>
      <c r="BS29" s="18">
        <v>0</v>
      </c>
      <c r="BT29" s="18">
        <v>0</v>
      </c>
      <c r="BU29" s="18">
        <v>0</v>
      </c>
      <c r="BV29" s="19">
        <v>0</v>
      </c>
      <c r="BW29" s="18">
        <v>0</v>
      </c>
      <c r="BX29" s="18">
        <v>0</v>
      </c>
      <c r="BY29" s="20">
        <v>0</v>
      </c>
      <c r="BZ29" s="18">
        <v>1</v>
      </c>
      <c r="CA29" s="18">
        <v>0</v>
      </c>
      <c r="CB29" s="18">
        <v>1</v>
      </c>
      <c r="CC29" s="18">
        <v>0</v>
      </c>
      <c r="CD29" s="19">
        <v>0</v>
      </c>
      <c r="CE29" s="18">
        <v>0</v>
      </c>
      <c r="CF29" s="18">
        <v>0</v>
      </c>
      <c r="CG29" s="20">
        <v>0</v>
      </c>
      <c r="CH29" s="18">
        <v>0</v>
      </c>
      <c r="CI29" s="18">
        <v>0</v>
      </c>
      <c r="CJ29" s="18">
        <v>0</v>
      </c>
      <c r="CK29" s="18">
        <v>0</v>
      </c>
      <c r="CL29" s="19">
        <v>0</v>
      </c>
      <c r="CM29" s="18">
        <v>0</v>
      </c>
      <c r="CN29" s="18">
        <v>0</v>
      </c>
      <c r="CO29" s="20">
        <v>0</v>
      </c>
      <c r="CP29" s="18">
        <v>0</v>
      </c>
      <c r="CQ29" s="18">
        <v>0</v>
      </c>
      <c r="CR29" s="18">
        <v>0</v>
      </c>
      <c r="CS29" s="18">
        <v>35</v>
      </c>
      <c r="CT29" s="19">
        <v>0</v>
      </c>
      <c r="CU29" s="18">
        <v>0</v>
      </c>
      <c r="CV29" s="18">
        <v>0</v>
      </c>
      <c r="CW29" s="20">
        <v>0</v>
      </c>
      <c r="CX29" s="18">
        <v>0</v>
      </c>
      <c r="CY29" s="18">
        <v>0</v>
      </c>
      <c r="CZ29" s="18">
        <v>0</v>
      </c>
      <c r="DA29" s="18">
        <v>0</v>
      </c>
      <c r="DB29" s="19">
        <v>0</v>
      </c>
      <c r="DC29" s="18">
        <v>0</v>
      </c>
      <c r="DD29" s="18">
        <v>0</v>
      </c>
      <c r="DE29" s="20">
        <v>0</v>
      </c>
      <c r="DF29" s="18">
        <v>0</v>
      </c>
      <c r="DG29" s="18">
        <v>9</v>
      </c>
      <c r="DH29" s="18">
        <v>0</v>
      </c>
      <c r="DI29" s="18">
        <v>4</v>
      </c>
      <c r="DJ29" s="19">
        <v>75</v>
      </c>
      <c r="DK29" s="18">
        <v>37</v>
      </c>
      <c r="DL29" s="18">
        <v>8</v>
      </c>
      <c r="DM29" s="20">
        <v>3</v>
      </c>
      <c r="DN29" s="18">
        <v>110</v>
      </c>
      <c r="DO29" s="18">
        <v>15</v>
      </c>
      <c r="DP29" s="18">
        <v>9</v>
      </c>
      <c r="DQ29" s="18">
        <v>0</v>
      </c>
      <c r="DR29" s="19">
        <v>0</v>
      </c>
      <c r="DS29" s="18">
        <v>0</v>
      </c>
      <c r="DT29" s="18">
        <v>0</v>
      </c>
      <c r="DU29" s="20">
        <v>0</v>
      </c>
      <c r="DV29" s="18">
        <v>0</v>
      </c>
      <c r="DW29" s="18">
        <v>5</v>
      </c>
      <c r="DX29" s="18">
        <v>12</v>
      </c>
      <c r="DY29" s="18">
        <v>0</v>
      </c>
      <c r="DZ29" s="19">
        <v>0</v>
      </c>
      <c r="EA29" s="18">
        <v>0</v>
      </c>
      <c r="EB29" s="18">
        <v>0</v>
      </c>
      <c r="EC29" s="20">
        <v>0</v>
      </c>
      <c r="ED29" s="19">
        <v>0</v>
      </c>
      <c r="EE29" s="18">
        <v>0</v>
      </c>
      <c r="EF29" s="18">
        <v>0</v>
      </c>
      <c r="EG29" s="18">
        <v>0</v>
      </c>
      <c r="EH29" s="19">
        <v>464</v>
      </c>
      <c r="EI29" s="18">
        <v>255</v>
      </c>
      <c r="EJ29" s="18">
        <v>114</v>
      </c>
      <c r="EK29" s="18">
        <v>41</v>
      </c>
      <c r="EL29" s="20">
        <v>54</v>
      </c>
      <c r="EM29" s="120"/>
      <c r="EN29" s="81">
        <v>54.956896551724135</v>
      </c>
      <c r="EO29" s="81">
        <v>24.568965517241381</v>
      </c>
      <c r="EP29" s="81">
        <v>8.8362068965517242</v>
      </c>
      <c r="EQ29" s="82">
        <v>11.637931034482758</v>
      </c>
      <c r="ER29" s="18">
        <v>464</v>
      </c>
      <c r="ES29" s="140">
        <v>11.111111111111111</v>
      </c>
      <c r="ET29" s="100">
        <v>8.3333333333333339</v>
      </c>
      <c r="EU29" s="141">
        <v>80.555555555555557</v>
      </c>
      <c r="EV29" s="148" t="s">
        <v>52</v>
      </c>
      <c r="EW29" s="18">
        <v>140</v>
      </c>
      <c r="EX29" s="18">
        <v>54</v>
      </c>
      <c r="EY29" s="18">
        <v>270</v>
      </c>
      <c r="EZ29" s="18">
        <v>464</v>
      </c>
      <c r="FA29" s="101">
        <v>30.172413793103448</v>
      </c>
      <c r="FB29" s="81">
        <v>11.637931034482758</v>
      </c>
      <c r="FC29" s="82">
        <v>58.189655172413794</v>
      </c>
    </row>
    <row r="30" spans="1:159" x14ac:dyDescent="0.3">
      <c r="A30" s="148" t="s">
        <v>53</v>
      </c>
      <c r="B30" s="64">
        <v>1000.2</v>
      </c>
      <c r="C30" s="18" t="s">
        <v>209</v>
      </c>
      <c r="D30" s="18" t="s">
        <v>210</v>
      </c>
      <c r="E30" s="18"/>
      <c r="F30" s="18"/>
      <c r="G30" s="18"/>
      <c r="H30" s="19">
        <v>4</v>
      </c>
      <c r="I30" s="18">
        <v>10</v>
      </c>
      <c r="J30" s="18">
        <v>31</v>
      </c>
      <c r="K30" s="18">
        <v>446</v>
      </c>
      <c r="L30" s="18">
        <v>1</v>
      </c>
      <c r="M30" s="18">
        <v>10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20">
        <v>502</v>
      </c>
      <c r="T30" s="18">
        <v>2</v>
      </c>
      <c r="U30" s="18">
        <v>55</v>
      </c>
      <c r="V30" s="18">
        <v>0</v>
      </c>
      <c r="W30" s="18">
        <v>1</v>
      </c>
      <c r="X30" s="18">
        <v>560</v>
      </c>
      <c r="Y30" s="140">
        <v>8.9641434262948199</v>
      </c>
      <c r="Z30" s="100">
        <v>0</v>
      </c>
      <c r="AA30" s="100">
        <v>91.035856573705175</v>
      </c>
      <c r="AB30" s="19">
        <v>17</v>
      </c>
      <c r="AC30" s="18">
        <v>0</v>
      </c>
      <c r="AD30" s="18">
        <v>0</v>
      </c>
      <c r="AE30" s="18">
        <v>1</v>
      </c>
      <c r="AF30" s="20">
        <v>0</v>
      </c>
      <c r="AG30" s="19">
        <v>62</v>
      </c>
      <c r="AH30" s="18">
        <v>29</v>
      </c>
      <c r="AI30" s="18">
        <v>0</v>
      </c>
      <c r="AJ30" s="18">
        <v>0</v>
      </c>
      <c r="AK30" s="20">
        <v>0</v>
      </c>
      <c r="AL30" s="18">
        <v>0</v>
      </c>
      <c r="AM30" s="18">
        <v>0</v>
      </c>
      <c r="AN30" s="18">
        <v>0</v>
      </c>
      <c r="AO30" s="18">
        <v>0</v>
      </c>
      <c r="AP30" s="19">
        <v>0</v>
      </c>
      <c r="AQ30" s="18">
        <v>0</v>
      </c>
      <c r="AR30" s="18">
        <v>0</v>
      </c>
      <c r="AS30" s="20">
        <v>0</v>
      </c>
      <c r="AT30" s="18">
        <v>0</v>
      </c>
      <c r="AU30" s="18">
        <v>0</v>
      </c>
      <c r="AV30" s="18">
        <v>0</v>
      </c>
      <c r="AW30" s="18">
        <v>0</v>
      </c>
      <c r="AX30" s="19">
        <v>0</v>
      </c>
      <c r="AY30" s="18">
        <v>0</v>
      </c>
      <c r="AZ30" s="18">
        <v>0</v>
      </c>
      <c r="BA30" s="20">
        <v>0</v>
      </c>
      <c r="BB30" s="18">
        <v>0</v>
      </c>
      <c r="BC30" s="18">
        <v>0</v>
      </c>
      <c r="BD30" s="18">
        <v>0</v>
      </c>
      <c r="BE30" s="18">
        <v>0</v>
      </c>
      <c r="BF30" s="19">
        <v>0</v>
      </c>
      <c r="BG30" s="18">
        <v>0</v>
      </c>
      <c r="BH30" s="18">
        <v>0</v>
      </c>
      <c r="BI30" s="20">
        <v>0</v>
      </c>
      <c r="BJ30" s="18">
        <v>0</v>
      </c>
      <c r="BK30" s="18">
        <v>0</v>
      </c>
      <c r="BL30" s="18">
        <v>0</v>
      </c>
      <c r="BM30" s="18">
        <v>0</v>
      </c>
      <c r="BN30" s="19">
        <v>0</v>
      </c>
      <c r="BO30" s="18">
        <v>0</v>
      </c>
      <c r="BP30" s="18">
        <v>0</v>
      </c>
      <c r="BQ30" s="20">
        <v>0</v>
      </c>
      <c r="BR30" s="18">
        <v>0</v>
      </c>
      <c r="BS30" s="18">
        <v>0</v>
      </c>
      <c r="BT30" s="18">
        <v>0</v>
      </c>
      <c r="BU30" s="18">
        <v>0</v>
      </c>
      <c r="BV30" s="19">
        <v>0</v>
      </c>
      <c r="BW30" s="18">
        <v>0</v>
      </c>
      <c r="BX30" s="18">
        <v>0</v>
      </c>
      <c r="BY30" s="20">
        <v>0</v>
      </c>
      <c r="BZ30" s="18">
        <v>111</v>
      </c>
      <c r="CA30" s="18">
        <v>0</v>
      </c>
      <c r="CB30" s="18">
        <v>0</v>
      </c>
      <c r="CC30" s="18">
        <v>0</v>
      </c>
      <c r="CD30" s="19">
        <v>2</v>
      </c>
      <c r="CE30" s="18">
        <v>0</v>
      </c>
      <c r="CF30" s="18">
        <v>0</v>
      </c>
      <c r="CG30" s="20">
        <v>0</v>
      </c>
      <c r="CH30" s="18">
        <v>0</v>
      </c>
      <c r="CI30" s="18">
        <v>0</v>
      </c>
      <c r="CJ30" s="18">
        <v>0</v>
      </c>
      <c r="CK30" s="18">
        <v>0</v>
      </c>
      <c r="CL30" s="19">
        <v>0</v>
      </c>
      <c r="CM30" s="18">
        <v>0</v>
      </c>
      <c r="CN30" s="18">
        <v>0</v>
      </c>
      <c r="CO30" s="20">
        <v>0</v>
      </c>
      <c r="CP30" s="18">
        <v>0</v>
      </c>
      <c r="CQ30" s="18">
        <v>0</v>
      </c>
      <c r="CR30" s="18">
        <v>0</v>
      </c>
      <c r="CS30" s="18">
        <v>0</v>
      </c>
      <c r="CT30" s="19">
        <v>0</v>
      </c>
      <c r="CU30" s="18">
        <v>0</v>
      </c>
      <c r="CV30" s="18">
        <v>0</v>
      </c>
      <c r="CW30" s="20">
        <v>0</v>
      </c>
      <c r="CX30" s="18">
        <v>0</v>
      </c>
      <c r="CY30" s="18">
        <v>0</v>
      </c>
      <c r="CZ30" s="18">
        <v>0</v>
      </c>
      <c r="DA30" s="18">
        <v>0</v>
      </c>
      <c r="DB30" s="19">
        <v>0</v>
      </c>
      <c r="DC30" s="18">
        <v>0</v>
      </c>
      <c r="DD30" s="18">
        <v>0</v>
      </c>
      <c r="DE30" s="20">
        <v>0</v>
      </c>
      <c r="DF30" s="18">
        <v>0</v>
      </c>
      <c r="DG30" s="18">
        <v>0</v>
      </c>
      <c r="DH30" s="18">
        <v>0</v>
      </c>
      <c r="DI30" s="18">
        <v>0</v>
      </c>
      <c r="DJ30" s="19">
        <v>9</v>
      </c>
      <c r="DK30" s="18">
        <v>29</v>
      </c>
      <c r="DL30" s="18">
        <v>5</v>
      </c>
      <c r="DM30" s="20">
        <v>0</v>
      </c>
      <c r="DN30" s="18">
        <v>111</v>
      </c>
      <c r="DO30" s="18">
        <v>19</v>
      </c>
      <c r="DP30" s="18">
        <v>0</v>
      </c>
      <c r="DQ30" s="18">
        <v>0</v>
      </c>
      <c r="DR30" s="19">
        <v>0</v>
      </c>
      <c r="DS30" s="18">
        <v>0</v>
      </c>
      <c r="DT30" s="18">
        <v>0</v>
      </c>
      <c r="DU30" s="20">
        <v>0</v>
      </c>
      <c r="DV30" s="18">
        <v>3</v>
      </c>
      <c r="DW30" s="18">
        <v>48</v>
      </c>
      <c r="DX30" s="18">
        <v>0</v>
      </c>
      <c r="DY30" s="18">
        <v>0</v>
      </c>
      <c r="DZ30" s="19">
        <v>0</v>
      </c>
      <c r="EA30" s="18">
        <v>0</v>
      </c>
      <c r="EB30" s="18">
        <v>0</v>
      </c>
      <c r="EC30" s="20">
        <v>0</v>
      </c>
      <c r="ED30" s="19">
        <v>0</v>
      </c>
      <c r="EE30" s="18">
        <v>0</v>
      </c>
      <c r="EF30" s="18">
        <v>0</v>
      </c>
      <c r="EG30" s="18">
        <v>0</v>
      </c>
      <c r="EH30" s="19">
        <v>446</v>
      </c>
      <c r="EI30" s="18">
        <v>315</v>
      </c>
      <c r="EJ30" s="18">
        <v>125</v>
      </c>
      <c r="EK30" s="18">
        <v>5</v>
      </c>
      <c r="EL30" s="20">
        <v>1</v>
      </c>
      <c r="EM30" s="120"/>
      <c r="EN30" s="81">
        <v>70.627802690582953</v>
      </c>
      <c r="EO30" s="81">
        <v>28.026905829596412</v>
      </c>
      <c r="EP30" s="81">
        <v>1.1210762331838564</v>
      </c>
      <c r="EQ30" s="82">
        <v>0.22421524663677131</v>
      </c>
      <c r="ER30" s="18">
        <v>446</v>
      </c>
      <c r="ES30" s="140">
        <v>8.8888888888888893</v>
      </c>
      <c r="ET30" s="100">
        <v>22.222222222222221</v>
      </c>
      <c r="EU30" s="141">
        <v>68.888888888888886</v>
      </c>
      <c r="EV30" s="148" t="s">
        <v>53</v>
      </c>
      <c r="EW30" s="18">
        <v>109</v>
      </c>
      <c r="EX30" s="18">
        <v>164</v>
      </c>
      <c r="EY30" s="18">
        <v>173</v>
      </c>
      <c r="EZ30" s="18">
        <v>446</v>
      </c>
      <c r="FA30" s="101">
        <v>24.439461883408072</v>
      </c>
      <c r="FB30" s="81">
        <v>36.771300448430495</v>
      </c>
      <c r="FC30" s="82">
        <v>38.789237668161434</v>
      </c>
    </row>
    <row r="31" spans="1:159" x14ac:dyDescent="0.3">
      <c r="A31" s="148" t="s">
        <v>54</v>
      </c>
      <c r="B31" s="64">
        <v>1090.75</v>
      </c>
      <c r="C31" s="18" t="s">
        <v>209</v>
      </c>
      <c r="D31" s="18" t="s">
        <v>210</v>
      </c>
      <c r="E31" s="18"/>
      <c r="F31" s="18"/>
      <c r="G31" s="18"/>
      <c r="H31" s="19">
        <v>3</v>
      </c>
      <c r="I31" s="18">
        <v>1</v>
      </c>
      <c r="J31" s="18">
        <v>10</v>
      </c>
      <c r="K31" s="18">
        <v>426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13</v>
      </c>
      <c r="S31" s="20">
        <v>453</v>
      </c>
      <c r="T31" s="18">
        <v>9</v>
      </c>
      <c r="U31" s="18">
        <v>6</v>
      </c>
      <c r="V31" s="18">
        <v>35</v>
      </c>
      <c r="W31" s="18">
        <v>0</v>
      </c>
      <c r="X31" s="18">
        <v>503</v>
      </c>
      <c r="Y31" s="140">
        <v>3.0905077262693155</v>
      </c>
      <c r="Z31" s="100">
        <v>0</v>
      </c>
      <c r="AA31" s="100">
        <v>96.909492273730677</v>
      </c>
      <c r="AB31" s="19">
        <v>11</v>
      </c>
      <c r="AC31" s="18">
        <v>12</v>
      </c>
      <c r="AD31" s="18">
        <v>2</v>
      </c>
      <c r="AE31" s="18">
        <v>2</v>
      </c>
      <c r="AF31" s="20">
        <v>0</v>
      </c>
      <c r="AG31" s="19">
        <v>120</v>
      </c>
      <c r="AH31" s="18">
        <v>1</v>
      </c>
      <c r="AI31" s="18">
        <v>0</v>
      </c>
      <c r="AJ31" s="18">
        <v>0</v>
      </c>
      <c r="AK31" s="20">
        <v>0</v>
      </c>
      <c r="AL31" s="18">
        <v>0</v>
      </c>
      <c r="AM31" s="18">
        <v>0</v>
      </c>
      <c r="AN31" s="18">
        <v>0</v>
      </c>
      <c r="AO31" s="18">
        <v>0</v>
      </c>
      <c r="AP31" s="19">
        <v>0</v>
      </c>
      <c r="AQ31" s="18">
        <v>0</v>
      </c>
      <c r="AR31" s="18">
        <v>0</v>
      </c>
      <c r="AS31" s="20">
        <v>0</v>
      </c>
      <c r="AT31" s="18">
        <v>0</v>
      </c>
      <c r="AU31" s="18">
        <v>0</v>
      </c>
      <c r="AV31" s="18">
        <v>0</v>
      </c>
      <c r="AW31" s="18">
        <v>0</v>
      </c>
      <c r="AX31" s="19">
        <v>0</v>
      </c>
      <c r="AY31" s="18">
        <v>0</v>
      </c>
      <c r="AZ31" s="18">
        <v>0</v>
      </c>
      <c r="BA31" s="20">
        <v>0</v>
      </c>
      <c r="BB31" s="18">
        <v>0</v>
      </c>
      <c r="BC31" s="18">
        <v>0</v>
      </c>
      <c r="BD31" s="18">
        <v>0</v>
      </c>
      <c r="BE31" s="18">
        <v>0</v>
      </c>
      <c r="BF31" s="19">
        <v>0</v>
      </c>
      <c r="BG31" s="18">
        <v>0</v>
      </c>
      <c r="BH31" s="18">
        <v>0</v>
      </c>
      <c r="BI31" s="20">
        <v>0</v>
      </c>
      <c r="BJ31" s="18">
        <v>0</v>
      </c>
      <c r="BK31" s="18">
        <v>0</v>
      </c>
      <c r="BL31" s="18">
        <v>0</v>
      </c>
      <c r="BM31" s="18">
        <v>0</v>
      </c>
      <c r="BN31" s="19">
        <v>0</v>
      </c>
      <c r="BO31" s="18">
        <v>0</v>
      </c>
      <c r="BP31" s="18">
        <v>0</v>
      </c>
      <c r="BQ31" s="20">
        <v>0</v>
      </c>
      <c r="BR31" s="18">
        <v>0</v>
      </c>
      <c r="BS31" s="18">
        <v>0</v>
      </c>
      <c r="BT31" s="18">
        <v>0</v>
      </c>
      <c r="BU31" s="18">
        <v>0</v>
      </c>
      <c r="BV31" s="19">
        <v>0</v>
      </c>
      <c r="BW31" s="18">
        <v>0</v>
      </c>
      <c r="BX31" s="18">
        <v>0</v>
      </c>
      <c r="BY31" s="20">
        <v>0</v>
      </c>
      <c r="BZ31" s="18">
        <v>41</v>
      </c>
      <c r="CA31" s="18">
        <v>0</v>
      </c>
      <c r="CB31" s="18">
        <v>0</v>
      </c>
      <c r="CC31" s="18">
        <v>0</v>
      </c>
      <c r="CD31" s="19">
        <v>0</v>
      </c>
      <c r="CE31" s="18">
        <v>0</v>
      </c>
      <c r="CF31" s="18">
        <v>0</v>
      </c>
      <c r="CG31" s="20">
        <v>0</v>
      </c>
      <c r="CH31" s="18">
        <v>29</v>
      </c>
      <c r="CI31" s="18">
        <v>0</v>
      </c>
      <c r="CJ31" s="18">
        <v>0</v>
      </c>
      <c r="CK31" s="18">
        <v>0</v>
      </c>
      <c r="CL31" s="19">
        <v>0</v>
      </c>
      <c r="CM31" s="18">
        <v>0</v>
      </c>
      <c r="CN31" s="18">
        <v>0</v>
      </c>
      <c r="CO31" s="20">
        <v>0</v>
      </c>
      <c r="CP31" s="18">
        <v>0</v>
      </c>
      <c r="CQ31" s="18">
        <v>0</v>
      </c>
      <c r="CR31" s="18">
        <v>0</v>
      </c>
      <c r="CS31" s="18">
        <v>0</v>
      </c>
      <c r="CT31" s="19">
        <v>0</v>
      </c>
      <c r="CU31" s="18">
        <v>0</v>
      </c>
      <c r="CV31" s="18">
        <v>0</v>
      </c>
      <c r="CW31" s="20">
        <v>0</v>
      </c>
      <c r="CX31" s="18">
        <v>7</v>
      </c>
      <c r="CY31" s="18">
        <v>79</v>
      </c>
      <c r="CZ31" s="18">
        <v>0</v>
      </c>
      <c r="DA31" s="18">
        <v>39</v>
      </c>
      <c r="DB31" s="19">
        <v>0</v>
      </c>
      <c r="DC31" s="18">
        <v>0</v>
      </c>
      <c r="DD31" s="18">
        <v>0</v>
      </c>
      <c r="DE31" s="20">
        <v>0</v>
      </c>
      <c r="DF31" s="18">
        <v>3</v>
      </c>
      <c r="DG31" s="18">
        <v>4</v>
      </c>
      <c r="DH31" s="18">
        <v>0</v>
      </c>
      <c r="DI31" s="18">
        <v>0</v>
      </c>
      <c r="DJ31" s="19">
        <v>0</v>
      </c>
      <c r="DK31" s="18">
        <v>41</v>
      </c>
      <c r="DL31" s="18">
        <v>0</v>
      </c>
      <c r="DM31" s="20">
        <v>0</v>
      </c>
      <c r="DN31" s="18">
        <v>0</v>
      </c>
      <c r="DO31" s="18">
        <v>27</v>
      </c>
      <c r="DP31" s="18">
        <v>0</v>
      </c>
      <c r="DQ31" s="18">
        <v>0</v>
      </c>
      <c r="DR31" s="19">
        <v>0</v>
      </c>
      <c r="DS31" s="18">
        <v>0</v>
      </c>
      <c r="DT31" s="18">
        <v>0</v>
      </c>
      <c r="DU31" s="20">
        <v>0</v>
      </c>
      <c r="DV31" s="18">
        <v>0</v>
      </c>
      <c r="DW31" s="18">
        <v>0</v>
      </c>
      <c r="DX31" s="18">
        <v>8</v>
      </c>
      <c r="DY31" s="18">
        <v>0</v>
      </c>
      <c r="DZ31" s="19">
        <v>0</v>
      </c>
      <c r="EA31" s="18">
        <v>0</v>
      </c>
      <c r="EB31" s="18">
        <v>0</v>
      </c>
      <c r="EC31" s="20">
        <v>0</v>
      </c>
      <c r="ED31" s="19">
        <v>0</v>
      </c>
      <c r="EE31" s="18">
        <v>0</v>
      </c>
      <c r="EF31" s="18">
        <v>0</v>
      </c>
      <c r="EG31" s="18">
        <v>0</v>
      </c>
      <c r="EH31" s="19">
        <v>426</v>
      </c>
      <c r="EI31" s="18">
        <v>211</v>
      </c>
      <c r="EJ31" s="18">
        <v>164</v>
      </c>
      <c r="EK31" s="18">
        <v>10</v>
      </c>
      <c r="EL31" s="20">
        <v>41</v>
      </c>
      <c r="EM31" s="120"/>
      <c r="EN31" s="81">
        <v>49.53051643192488</v>
      </c>
      <c r="EO31" s="81">
        <v>38.497652582159624</v>
      </c>
      <c r="EP31" s="81">
        <v>2.347417840375587</v>
      </c>
      <c r="EQ31" s="82">
        <v>9.624413145539906</v>
      </c>
      <c r="ER31" s="18">
        <v>426</v>
      </c>
      <c r="ES31" s="140">
        <v>21.428571428571427</v>
      </c>
      <c r="ET31" s="100">
        <v>7.1428571428571432</v>
      </c>
      <c r="EU31" s="141">
        <v>71.428571428571431</v>
      </c>
      <c r="EV31" s="148" t="s">
        <v>54</v>
      </c>
      <c r="EW31" s="18">
        <v>148</v>
      </c>
      <c r="EX31" s="18">
        <v>203</v>
      </c>
      <c r="EY31" s="18">
        <v>75</v>
      </c>
      <c r="EZ31" s="18">
        <v>426</v>
      </c>
      <c r="FA31" s="101">
        <v>34.741784037558688</v>
      </c>
      <c r="FB31" s="81">
        <v>47.652582159624416</v>
      </c>
      <c r="FC31" s="82">
        <v>17.6056338028169</v>
      </c>
    </row>
    <row r="32" spans="1:159" x14ac:dyDescent="0.3">
      <c r="A32" s="148" t="s">
        <v>55</v>
      </c>
      <c r="B32" s="64">
        <v>1120</v>
      </c>
      <c r="C32" s="18" t="s">
        <v>211</v>
      </c>
      <c r="D32" s="18" t="s">
        <v>210</v>
      </c>
      <c r="E32" s="18"/>
      <c r="F32" s="18"/>
      <c r="G32" s="18"/>
      <c r="H32" s="19">
        <v>7</v>
      </c>
      <c r="I32" s="18">
        <v>1</v>
      </c>
      <c r="J32" s="18">
        <v>25</v>
      </c>
      <c r="K32" s="18">
        <v>499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20">
        <v>532</v>
      </c>
      <c r="T32" s="18">
        <v>3</v>
      </c>
      <c r="U32" s="18">
        <v>15</v>
      </c>
      <c r="V32" s="18">
        <v>0</v>
      </c>
      <c r="W32" s="18">
        <v>0</v>
      </c>
      <c r="X32" s="18">
        <v>550</v>
      </c>
      <c r="Y32" s="140">
        <v>6.2030075187969924</v>
      </c>
      <c r="Z32" s="100">
        <v>0</v>
      </c>
      <c r="AA32" s="100">
        <v>93.796992481203006</v>
      </c>
      <c r="AB32" s="19">
        <v>26</v>
      </c>
      <c r="AC32" s="18">
        <v>23</v>
      </c>
      <c r="AD32" s="18">
        <v>8</v>
      </c>
      <c r="AE32" s="18">
        <v>66</v>
      </c>
      <c r="AF32" s="150">
        <v>12</v>
      </c>
      <c r="AG32" s="19">
        <v>65</v>
      </c>
      <c r="AH32" s="18">
        <v>12</v>
      </c>
      <c r="AI32" s="18">
        <v>0</v>
      </c>
      <c r="AJ32" s="18">
        <v>1</v>
      </c>
      <c r="AK32" s="20">
        <v>0</v>
      </c>
      <c r="AL32" s="18">
        <v>0</v>
      </c>
      <c r="AM32" s="18">
        <v>0</v>
      </c>
      <c r="AN32" s="18">
        <v>0</v>
      </c>
      <c r="AO32" s="18">
        <v>0</v>
      </c>
      <c r="AP32" s="19">
        <v>0</v>
      </c>
      <c r="AQ32" s="18">
        <v>0</v>
      </c>
      <c r="AR32" s="18">
        <v>0</v>
      </c>
      <c r="AS32" s="20">
        <v>0</v>
      </c>
      <c r="AT32" s="18">
        <v>0</v>
      </c>
      <c r="AU32" s="18">
        <v>0</v>
      </c>
      <c r="AV32" s="18">
        <v>0</v>
      </c>
      <c r="AW32" s="18">
        <v>0</v>
      </c>
      <c r="AX32" s="19">
        <v>0</v>
      </c>
      <c r="AY32" s="18">
        <v>0</v>
      </c>
      <c r="AZ32" s="18">
        <v>0</v>
      </c>
      <c r="BA32" s="20">
        <v>0</v>
      </c>
      <c r="BB32" s="18">
        <v>0</v>
      </c>
      <c r="BC32" s="18">
        <v>0</v>
      </c>
      <c r="BD32" s="18">
        <v>0</v>
      </c>
      <c r="BE32" s="18">
        <v>0</v>
      </c>
      <c r="BF32" s="19">
        <v>0</v>
      </c>
      <c r="BG32" s="18">
        <v>0</v>
      </c>
      <c r="BH32" s="18">
        <v>0</v>
      </c>
      <c r="BI32" s="20">
        <v>0</v>
      </c>
      <c r="BJ32" s="18">
        <v>0</v>
      </c>
      <c r="BK32" s="18">
        <v>0</v>
      </c>
      <c r="BL32" s="18">
        <v>0</v>
      </c>
      <c r="BM32" s="18">
        <v>0</v>
      </c>
      <c r="BN32" s="19">
        <v>0</v>
      </c>
      <c r="BO32" s="18">
        <v>0</v>
      </c>
      <c r="BP32" s="18">
        <v>0</v>
      </c>
      <c r="BQ32" s="20">
        <v>0</v>
      </c>
      <c r="BR32" s="18">
        <v>0</v>
      </c>
      <c r="BS32" s="18">
        <v>0</v>
      </c>
      <c r="BT32" s="18">
        <v>0</v>
      </c>
      <c r="BU32" s="18">
        <v>0</v>
      </c>
      <c r="BV32" s="19">
        <v>0</v>
      </c>
      <c r="BW32" s="18">
        <v>0</v>
      </c>
      <c r="BX32" s="18">
        <v>0</v>
      </c>
      <c r="BY32" s="20">
        <v>0</v>
      </c>
      <c r="BZ32" s="18">
        <v>0</v>
      </c>
      <c r="CA32" s="18">
        <v>43</v>
      </c>
      <c r="CB32" s="18">
        <v>0</v>
      </c>
      <c r="CC32" s="18">
        <v>0</v>
      </c>
      <c r="CD32" s="19">
        <v>0</v>
      </c>
      <c r="CE32" s="18">
        <v>0</v>
      </c>
      <c r="CF32" s="18">
        <v>0</v>
      </c>
      <c r="CG32" s="20">
        <v>0</v>
      </c>
      <c r="CH32" s="18">
        <v>0</v>
      </c>
      <c r="CI32" s="18">
        <v>0</v>
      </c>
      <c r="CJ32" s="18">
        <v>0</v>
      </c>
      <c r="CK32" s="18">
        <v>0</v>
      </c>
      <c r="CL32" s="19">
        <v>0</v>
      </c>
      <c r="CM32" s="18">
        <v>0</v>
      </c>
      <c r="CN32" s="18">
        <v>0</v>
      </c>
      <c r="CO32" s="20">
        <v>0</v>
      </c>
      <c r="CP32" s="18">
        <v>0</v>
      </c>
      <c r="CQ32" s="18">
        <v>0</v>
      </c>
      <c r="CR32" s="18">
        <v>0</v>
      </c>
      <c r="CS32" s="18">
        <v>0</v>
      </c>
      <c r="CT32" s="19">
        <v>0</v>
      </c>
      <c r="CU32" s="18">
        <v>0</v>
      </c>
      <c r="CV32" s="18">
        <v>0</v>
      </c>
      <c r="CW32" s="20">
        <v>0</v>
      </c>
      <c r="CX32" s="18">
        <v>0</v>
      </c>
      <c r="CY32" s="18">
        <v>15</v>
      </c>
      <c r="CZ32" s="18">
        <v>0</v>
      </c>
      <c r="DA32" s="18">
        <v>0</v>
      </c>
      <c r="DB32" s="19">
        <v>0</v>
      </c>
      <c r="DC32" s="18">
        <v>0</v>
      </c>
      <c r="DD32" s="18">
        <v>0</v>
      </c>
      <c r="DE32" s="20">
        <v>0</v>
      </c>
      <c r="DF32" s="18">
        <v>1</v>
      </c>
      <c r="DG32" s="18">
        <v>7</v>
      </c>
      <c r="DH32" s="18">
        <v>0</v>
      </c>
      <c r="DI32" s="18">
        <v>17</v>
      </c>
      <c r="DJ32" s="19">
        <v>112</v>
      </c>
      <c r="DK32" s="18">
        <v>6</v>
      </c>
      <c r="DL32" s="18">
        <v>43</v>
      </c>
      <c r="DM32" s="20">
        <v>0</v>
      </c>
      <c r="DN32" s="18">
        <v>41</v>
      </c>
      <c r="DO32" s="18">
        <v>0</v>
      </c>
      <c r="DP32" s="18">
        <v>1</v>
      </c>
      <c r="DQ32" s="18">
        <v>0</v>
      </c>
      <c r="DR32" s="19">
        <v>0</v>
      </c>
      <c r="DS32" s="18">
        <v>0</v>
      </c>
      <c r="DT32" s="18">
        <v>0</v>
      </c>
      <c r="DU32" s="20">
        <v>0</v>
      </c>
      <c r="DV32" s="18">
        <v>0</v>
      </c>
      <c r="DW32" s="18">
        <v>0</v>
      </c>
      <c r="DX32" s="18">
        <v>0</v>
      </c>
      <c r="DY32" s="18">
        <v>0</v>
      </c>
      <c r="DZ32" s="19">
        <v>0</v>
      </c>
      <c r="EA32" s="18">
        <v>0</v>
      </c>
      <c r="EB32" s="18">
        <v>0</v>
      </c>
      <c r="EC32" s="20">
        <v>0</v>
      </c>
      <c r="ED32" s="19">
        <v>0</v>
      </c>
      <c r="EE32" s="18">
        <v>0</v>
      </c>
      <c r="EF32" s="18">
        <v>0</v>
      </c>
      <c r="EG32" s="18">
        <v>0</v>
      </c>
      <c r="EH32" s="19">
        <v>499</v>
      </c>
      <c r="EI32" s="18">
        <v>245</v>
      </c>
      <c r="EJ32" s="18">
        <v>106</v>
      </c>
      <c r="EK32" s="18">
        <v>52</v>
      </c>
      <c r="EL32" s="20">
        <v>96</v>
      </c>
      <c r="EM32" s="120"/>
      <c r="EN32" s="81">
        <v>50.308008213552363</v>
      </c>
      <c r="EO32" s="81">
        <v>21.765913757700204</v>
      </c>
      <c r="EP32" s="81">
        <v>10.677618069815194</v>
      </c>
      <c r="EQ32" s="82">
        <v>17.248459958932237</v>
      </c>
      <c r="ER32" s="18">
        <v>499</v>
      </c>
      <c r="ES32" s="140">
        <v>21.212121212121211</v>
      </c>
      <c r="ET32" s="100">
        <v>3.0303030303030303</v>
      </c>
      <c r="EU32" s="141">
        <v>75.757575757575751</v>
      </c>
      <c r="EV32" s="148" t="s">
        <v>55</v>
      </c>
      <c r="EW32" s="18">
        <v>213</v>
      </c>
      <c r="EX32" s="18">
        <v>58</v>
      </c>
      <c r="EY32" s="18">
        <v>228</v>
      </c>
      <c r="EZ32" s="18">
        <v>499</v>
      </c>
      <c r="FA32" s="101">
        <v>42.685370741482963</v>
      </c>
      <c r="FB32" s="81">
        <v>11.623246492985972</v>
      </c>
      <c r="FC32" s="82">
        <v>45.69138276553106</v>
      </c>
    </row>
    <row r="33" spans="1:159" x14ac:dyDescent="0.3">
      <c r="A33" s="148" t="s">
        <v>56</v>
      </c>
      <c r="B33" s="64">
        <v>1242</v>
      </c>
      <c r="C33" s="18" t="s">
        <v>209</v>
      </c>
      <c r="D33" s="18" t="s">
        <v>210</v>
      </c>
      <c r="E33" s="18"/>
      <c r="F33" s="18"/>
      <c r="G33" s="18"/>
      <c r="H33" s="19">
        <v>1</v>
      </c>
      <c r="I33" s="18">
        <v>5</v>
      </c>
      <c r="J33" s="18">
        <v>19</v>
      </c>
      <c r="K33" s="18">
        <v>455</v>
      </c>
      <c r="L33" s="18">
        <v>20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20">
        <v>500</v>
      </c>
      <c r="T33" s="18">
        <v>0</v>
      </c>
      <c r="U33" s="18">
        <v>7</v>
      </c>
      <c r="V33" s="18">
        <v>0</v>
      </c>
      <c r="W33" s="18">
        <v>1</v>
      </c>
      <c r="X33" s="18">
        <v>508</v>
      </c>
      <c r="Y33" s="140">
        <v>5</v>
      </c>
      <c r="Z33" s="100">
        <v>0</v>
      </c>
      <c r="AA33" s="100">
        <v>95</v>
      </c>
      <c r="AB33" s="19">
        <v>53</v>
      </c>
      <c r="AC33" s="18">
        <v>36</v>
      </c>
      <c r="AD33" s="18">
        <v>24</v>
      </c>
      <c r="AE33" s="18">
        <v>16</v>
      </c>
      <c r="AF33" s="20">
        <v>0</v>
      </c>
      <c r="AG33" s="19">
        <v>31</v>
      </c>
      <c r="AH33" s="18">
        <v>4</v>
      </c>
      <c r="AI33" s="18">
        <v>0</v>
      </c>
      <c r="AJ33" s="18">
        <v>0</v>
      </c>
      <c r="AK33" s="20">
        <v>0</v>
      </c>
      <c r="AL33" s="18">
        <v>0</v>
      </c>
      <c r="AM33" s="18">
        <v>0</v>
      </c>
      <c r="AN33" s="18">
        <v>0</v>
      </c>
      <c r="AO33" s="18">
        <v>0</v>
      </c>
      <c r="AP33" s="19">
        <v>0</v>
      </c>
      <c r="AQ33" s="18">
        <v>0</v>
      </c>
      <c r="AR33" s="18">
        <v>0</v>
      </c>
      <c r="AS33" s="20">
        <v>0</v>
      </c>
      <c r="AT33" s="18">
        <v>0</v>
      </c>
      <c r="AU33" s="18">
        <v>0</v>
      </c>
      <c r="AV33" s="18">
        <v>0</v>
      </c>
      <c r="AW33" s="18">
        <v>0</v>
      </c>
      <c r="AX33" s="19">
        <v>0</v>
      </c>
      <c r="AY33" s="18">
        <v>0</v>
      </c>
      <c r="AZ33" s="18">
        <v>0</v>
      </c>
      <c r="BA33" s="20">
        <v>0</v>
      </c>
      <c r="BB33" s="18">
        <v>0</v>
      </c>
      <c r="BC33" s="18">
        <v>0</v>
      </c>
      <c r="BD33" s="18">
        <v>0</v>
      </c>
      <c r="BE33" s="18">
        <v>0</v>
      </c>
      <c r="BF33" s="19">
        <v>11</v>
      </c>
      <c r="BG33" s="18">
        <v>1</v>
      </c>
      <c r="BH33" s="18">
        <v>0</v>
      </c>
      <c r="BI33" s="20">
        <v>0</v>
      </c>
      <c r="BJ33" s="18">
        <v>0</v>
      </c>
      <c r="BK33" s="18">
        <v>0</v>
      </c>
      <c r="BL33" s="18">
        <v>0</v>
      </c>
      <c r="BM33" s="18">
        <v>0</v>
      </c>
      <c r="BN33" s="19">
        <v>0</v>
      </c>
      <c r="BO33" s="18">
        <v>0</v>
      </c>
      <c r="BP33" s="18">
        <v>0</v>
      </c>
      <c r="BQ33" s="20">
        <v>0</v>
      </c>
      <c r="BR33" s="18">
        <v>0</v>
      </c>
      <c r="BS33" s="18">
        <v>0</v>
      </c>
      <c r="BT33" s="18">
        <v>0</v>
      </c>
      <c r="BU33" s="18">
        <v>0</v>
      </c>
      <c r="BV33" s="19">
        <v>0</v>
      </c>
      <c r="BW33" s="18">
        <v>0</v>
      </c>
      <c r="BX33" s="18">
        <v>0</v>
      </c>
      <c r="BY33" s="20">
        <v>0</v>
      </c>
      <c r="BZ33" s="18">
        <v>0</v>
      </c>
      <c r="CA33" s="18">
        <v>0</v>
      </c>
      <c r="CB33" s="18">
        <v>0</v>
      </c>
      <c r="CC33" s="18">
        <v>0</v>
      </c>
      <c r="CD33" s="19">
        <v>0</v>
      </c>
      <c r="CE33" s="18">
        <v>0</v>
      </c>
      <c r="CF33" s="18">
        <v>0</v>
      </c>
      <c r="CG33" s="20">
        <v>0</v>
      </c>
      <c r="CH33" s="18">
        <v>0</v>
      </c>
      <c r="CI33" s="18">
        <v>0</v>
      </c>
      <c r="CJ33" s="18">
        <v>0</v>
      </c>
      <c r="CK33" s="18">
        <v>0</v>
      </c>
      <c r="CL33" s="19">
        <v>0</v>
      </c>
      <c r="CM33" s="18">
        <v>0</v>
      </c>
      <c r="CN33" s="18">
        <v>0</v>
      </c>
      <c r="CO33" s="20">
        <v>0</v>
      </c>
      <c r="CP33" s="18">
        <v>0</v>
      </c>
      <c r="CQ33" s="18">
        <v>0</v>
      </c>
      <c r="CR33" s="18">
        <v>0</v>
      </c>
      <c r="CS33" s="18">
        <v>0</v>
      </c>
      <c r="CT33" s="19">
        <v>0</v>
      </c>
      <c r="CU33" s="18">
        <v>0</v>
      </c>
      <c r="CV33" s="18">
        <v>0</v>
      </c>
      <c r="CW33" s="20">
        <v>0</v>
      </c>
      <c r="CX33" s="18">
        <v>0</v>
      </c>
      <c r="CY33" s="18">
        <v>7</v>
      </c>
      <c r="CZ33" s="18">
        <v>0</v>
      </c>
      <c r="DA33" s="18">
        <v>0</v>
      </c>
      <c r="DB33" s="19">
        <v>2</v>
      </c>
      <c r="DC33" s="18">
        <v>0</v>
      </c>
      <c r="DD33" s="18">
        <v>0</v>
      </c>
      <c r="DE33" s="20">
        <v>0</v>
      </c>
      <c r="DF33" s="18">
        <v>0</v>
      </c>
      <c r="DG33" s="18">
        <v>3</v>
      </c>
      <c r="DH33" s="18">
        <v>0</v>
      </c>
      <c r="DI33" s="18">
        <v>0</v>
      </c>
      <c r="DJ33" s="19">
        <v>66</v>
      </c>
      <c r="DK33" s="18">
        <v>65</v>
      </c>
      <c r="DL33" s="18">
        <v>25</v>
      </c>
      <c r="DM33" s="20">
        <v>7</v>
      </c>
      <c r="DN33" s="18">
        <v>14</v>
      </c>
      <c r="DO33" s="18">
        <v>67</v>
      </c>
      <c r="DP33" s="18">
        <v>0</v>
      </c>
      <c r="DQ33" s="18">
        <v>7</v>
      </c>
      <c r="DR33" s="19">
        <v>0</v>
      </c>
      <c r="DS33" s="18">
        <v>0</v>
      </c>
      <c r="DT33" s="18">
        <v>0</v>
      </c>
      <c r="DU33" s="20">
        <v>0</v>
      </c>
      <c r="DV33" s="18">
        <v>0</v>
      </c>
      <c r="DW33" s="18">
        <v>2</v>
      </c>
      <c r="DX33" s="18">
        <v>14</v>
      </c>
      <c r="DY33" s="18">
        <v>0</v>
      </c>
      <c r="DZ33" s="19">
        <v>0</v>
      </c>
      <c r="EA33" s="18">
        <v>0</v>
      </c>
      <c r="EB33" s="18">
        <v>0</v>
      </c>
      <c r="EC33" s="20">
        <v>0</v>
      </c>
      <c r="ED33" s="19">
        <v>0</v>
      </c>
      <c r="EE33" s="18">
        <v>0</v>
      </c>
      <c r="EF33" s="18">
        <v>0</v>
      </c>
      <c r="EG33" s="18">
        <v>0</v>
      </c>
      <c r="EH33" s="19">
        <v>455</v>
      </c>
      <c r="EI33" s="18">
        <v>177</v>
      </c>
      <c r="EJ33" s="18">
        <v>185</v>
      </c>
      <c r="EK33" s="18">
        <v>63</v>
      </c>
      <c r="EL33" s="20">
        <v>30</v>
      </c>
      <c r="EM33" s="120"/>
      <c r="EN33" s="81">
        <v>38.901098901098898</v>
      </c>
      <c r="EO33" s="81">
        <v>40.659340659340657</v>
      </c>
      <c r="EP33" s="81">
        <v>13.846153846153847</v>
      </c>
      <c r="EQ33" s="82">
        <v>6.5934065934065931</v>
      </c>
      <c r="ER33" s="18">
        <v>455</v>
      </c>
      <c r="ES33" s="140">
        <v>4</v>
      </c>
      <c r="ET33" s="100">
        <v>20</v>
      </c>
      <c r="EU33" s="141">
        <v>76</v>
      </c>
      <c r="EV33" s="148" t="s">
        <v>56</v>
      </c>
      <c r="EW33" s="18">
        <v>176</v>
      </c>
      <c r="EX33" s="18">
        <v>25</v>
      </c>
      <c r="EY33" s="18">
        <v>254</v>
      </c>
      <c r="EZ33" s="18">
        <v>455</v>
      </c>
      <c r="FA33" s="101">
        <v>38.681318681318679</v>
      </c>
      <c r="FB33" s="81">
        <v>5.4945054945054945</v>
      </c>
      <c r="FC33" s="82">
        <v>55.824175824175825</v>
      </c>
    </row>
    <row r="34" spans="1:159" x14ac:dyDescent="0.3">
      <c r="A34" s="148" t="s">
        <v>57</v>
      </c>
      <c r="B34" s="64">
        <v>1277</v>
      </c>
      <c r="C34" s="18" t="s">
        <v>209</v>
      </c>
      <c r="D34" s="18" t="s">
        <v>210</v>
      </c>
      <c r="E34" s="18"/>
      <c r="F34" s="18"/>
      <c r="G34" s="18"/>
      <c r="H34" s="19">
        <v>5</v>
      </c>
      <c r="I34" s="18">
        <v>1</v>
      </c>
      <c r="J34" s="18">
        <v>4</v>
      </c>
      <c r="K34" s="18">
        <v>490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20">
        <v>500</v>
      </c>
      <c r="T34" s="18">
        <v>3</v>
      </c>
      <c r="U34" s="18">
        <v>35</v>
      </c>
      <c r="V34" s="18">
        <v>0</v>
      </c>
      <c r="W34" s="18">
        <v>0</v>
      </c>
      <c r="X34" s="18">
        <v>538</v>
      </c>
      <c r="Y34" s="140">
        <v>2</v>
      </c>
      <c r="Z34" s="100">
        <v>0</v>
      </c>
      <c r="AA34" s="100">
        <v>98</v>
      </c>
      <c r="AB34" s="19">
        <v>37</v>
      </c>
      <c r="AC34" s="18">
        <v>12</v>
      </c>
      <c r="AD34" s="18">
        <v>17</v>
      </c>
      <c r="AE34" s="18">
        <v>14</v>
      </c>
      <c r="AF34" s="20">
        <v>0</v>
      </c>
      <c r="AG34" s="19">
        <v>52</v>
      </c>
      <c r="AH34" s="18">
        <v>1</v>
      </c>
      <c r="AI34" s="18">
        <v>0</v>
      </c>
      <c r="AJ34" s="18">
        <v>0</v>
      </c>
      <c r="AK34" s="20">
        <v>0</v>
      </c>
      <c r="AL34" s="18">
        <v>0</v>
      </c>
      <c r="AM34" s="18">
        <v>0</v>
      </c>
      <c r="AN34" s="18">
        <v>0</v>
      </c>
      <c r="AO34" s="18">
        <v>0</v>
      </c>
      <c r="AP34" s="19">
        <v>0</v>
      </c>
      <c r="AQ34" s="18">
        <v>0</v>
      </c>
      <c r="AR34" s="18">
        <v>0</v>
      </c>
      <c r="AS34" s="20">
        <v>0</v>
      </c>
      <c r="AT34" s="18">
        <v>0</v>
      </c>
      <c r="AU34" s="18">
        <v>0</v>
      </c>
      <c r="AV34" s="18">
        <v>0</v>
      </c>
      <c r="AW34" s="18">
        <v>0</v>
      </c>
      <c r="AX34" s="19">
        <v>0</v>
      </c>
      <c r="AY34" s="18">
        <v>0</v>
      </c>
      <c r="AZ34" s="18">
        <v>0</v>
      </c>
      <c r="BA34" s="20">
        <v>0</v>
      </c>
      <c r="BB34" s="18">
        <v>0</v>
      </c>
      <c r="BC34" s="18">
        <v>0</v>
      </c>
      <c r="BD34" s="18">
        <v>0</v>
      </c>
      <c r="BE34" s="18">
        <v>0</v>
      </c>
      <c r="BF34" s="19">
        <v>1</v>
      </c>
      <c r="BG34" s="18">
        <v>0</v>
      </c>
      <c r="BH34" s="18">
        <v>0</v>
      </c>
      <c r="BI34" s="20">
        <v>0</v>
      </c>
      <c r="BJ34" s="18">
        <v>0</v>
      </c>
      <c r="BK34" s="18">
        <v>0</v>
      </c>
      <c r="BL34" s="18">
        <v>0</v>
      </c>
      <c r="BM34" s="18">
        <v>0</v>
      </c>
      <c r="BN34" s="19">
        <v>0</v>
      </c>
      <c r="BO34" s="18">
        <v>0</v>
      </c>
      <c r="BP34" s="18">
        <v>0</v>
      </c>
      <c r="BQ34" s="20">
        <v>0</v>
      </c>
      <c r="BR34" s="18">
        <v>0</v>
      </c>
      <c r="BS34" s="18">
        <v>0</v>
      </c>
      <c r="BT34" s="18">
        <v>0</v>
      </c>
      <c r="BU34" s="18">
        <v>0</v>
      </c>
      <c r="BV34" s="19">
        <v>0</v>
      </c>
      <c r="BW34" s="18">
        <v>0</v>
      </c>
      <c r="BX34" s="18">
        <v>0</v>
      </c>
      <c r="BY34" s="20">
        <v>0</v>
      </c>
      <c r="BZ34" s="18">
        <v>32</v>
      </c>
      <c r="CA34" s="18">
        <v>0</v>
      </c>
      <c r="CB34" s="18">
        <v>0</v>
      </c>
      <c r="CC34" s="18">
        <v>0</v>
      </c>
      <c r="CD34" s="19">
        <v>0</v>
      </c>
      <c r="CE34" s="18">
        <v>0</v>
      </c>
      <c r="CF34" s="18">
        <v>0</v>
      </c>
      <c r="CG34" s="20">
        <v>0</v>
      </c>
      <c r="CH34" s="18">
        <v>0</v>
      </c>
      <c r="CI34" s="18">
        <v>0</v>
      </c>
      <c r="CJ34" s="18">
        <v>0</v>
      </c>
      <c r="CK34" s="18">
        <v>0</v>
      </c>
      <c r="CL34" s="19">
        <v>51</v>
      </c>
      <c r="CM34" s="18">
        <v>0</v>
      </c>
      <c r="CN34" s="18">
        <v>0</v>
      </c>
      <c r="CO34" s="20">
        <v>0</v>
      </c>
      <c r="CP34" s="18">
        <v>0</v>
      </c>
      <c r="CQ34" s="18">
        <v>0</v>
      </c>
      <c r="CR34" s="18">
        <v>0</v>
      </c>
      <c r="CS34" s="18">
        <v>0</v>
      </c>
      <c r="CT34" s="19">
        <v>0</v>
      </c>
      <c r="CU34" s="18">
        <v>10</v>
      </c>
      <c r="CV34" s="18">
        <v>0</v>
      </c>
      <c r="CW34" s="20">
        <v>0</v>
      </c>
      <c r="CX34" s="18">
        <v>0</v>
      </c>
      <c r="CY34" s="18">
        <v>0</v>
      </c>
      <c r="CZ34" s="18">
        <v>0</v>
      </c>
      <c r="DA34" s="18">
        <v>0</v>
      </c>
      <c r="DB34" s="19">
        <v>0</v>
      </c>
      <c r="DC34" s="18">
        <v>0</v>
      </c>
      <c r="DD34" s="18">
        <v>0</v>
      </c>
      <c r="DE34" s="20">
        <v>0</v>
      </c>
      <c r="DF34" s="18">
        <v>0</v>
      </c>
      <c r="DG34" s="18">
        <v>2</v>
      </c>
      <c r="DH34" s="18">
        <v>0</v>
      </c>
      <c r="DI34" s="18">
        <v>2</v>
      </c>
      <c r="DJ34" s="19">
        <v>14</v>
      </c>
      <c r="DK34" s="18">
        <v>28</v>
      </c>
      <c r="DL34" s="18">
        <v>2</v>
      </c>
      <c r="DM34" s="20">
        <v>80</v>
      </c>
      <c r="DN34" s="18">
        <v>23</v>
      </c>
      <c r="DO34" s="18">
        <v>98</v>
      </c>
      <c r="DP34" s="18">
        <v>0</v>
      </c>
      <c r="DQ34" s="18">
        <v>0</v>
      </c>
      <c r="DR34" s="19">
        <v>0</v>
      </c>
      <c r="DS34" s="18">
        <v>0</v>
      </c>
      <c r="DT34" s="18">
        <v>0</v>
      </c>
      <c r="DU34" s="20">
        <v>0</v>
      </c>
      <c r="DV34" s="18">
        <v>2</v>
      </c>
      <c r="DW34" s="18">
        <v>11</v>
      </c>
      <c r="DX34" s="18">
        <v>0</v>
      </c>
      <c r="DY34" s="18">
        <v>0</v>
      </c>
      <c r="DZ34" s="19">
        <v>0</v>
      </c>
      <c r="EA34" s="18">
        <v>0</v>
      </c>
      <c r="EB34" s="18">
        <v>0</v>
      </c>
      <c r="EC34" s="20">
        <v>0</v>
      </c>
      <c r="ED34" s="19">
        <v>0</v>
      </c>
      <c r="EE34" s="18">
        <v>0</v>
      </c>
      <c r="EF34" s="18">
        <v>0</v>
      </c>
      <c r="EG34" s="18">
        <v>0</v>
      </c>
      <c r="EH34" s="19">
        <v>489</v>
      </c>
      <c r="EI34" s="18">
        <v>212</v>
      </c>
      <c r="EJ34" s="18">
        <v>162</v>
      </c>
      <c r="EK34" s="18">
        <v>19</v>
      </c>
      <c r="EL34" s="20">
        <v>96</v>
      </c>
      <c r="EM34" s="120"/>
      <c r="EN34" s="81">
        <v>43.353783231083845</v>
      </c>
      <c r="EO34" s="81">
        <v>33.128834355828218</v>
      </c>
      <c r="EP34" s="81">
        <v>3.8854805725971371</v>
      </c>
      <c r="EQ34" s="82">
        <v>19.631901840490798</v>
      </c>
      <c r="ER34" s="18">
        <v>490</v>
      </c>
      <c r="ES34" s="140">
        <v>50</v>
      </c>
      <c r="ET34" s="100">
        <v>10</v>
      </c>
      <c r="EU34" s="141">
        <v>40</v>
      </c>
      <c r="EV34" s="148" t="s">
        <v>57</v>
      </c>
      <c r="EW34" s="18">
        <v>134</v>
      </c>
      <c r="EX34" s="18">
        <v>106</v>
      </c>
      <c r="EY34" s="18">
        <v>249</v>
      </c>
      <c r="EZ34" s="18">
        <v>489</v>
      </c>
      <c r="FA34" s="101">
        <v>27.402862985685072</v>
      </c>
      <c r="FB34" s="81">
        <v>21.676891615541923</v>
      </c>
      <c r="FC34" s="82">
        <v>50.920245398773005</v>
      </c>
    </row>
    <row r="35" spans="1:159" x14ac:dyDescent="0.3">
      <c r="A35" s="148" t="s">
        <v>58</v>
      </c>
      <c r="B35" s="64">
        <v>1330.4</v>
      </c>
      <c r="C35" s="18" t="s">
        <v>209</v>
      </c>
      <c r="D35" s="18" t="s">
        <v>210</v>
      </c>
      <c r="E35" s="18"/>
      <c r="F35" s="18"/>
      <c r="G35" s="18"/>
      <c r="H35" s="19">
        <v>1</v>
      </c>
      <c r="I35" s="18">
        <v>2</v>
      </c>
      <c r="J35" s="18">
        <v>4</v>
      </c>
      <c r="K35" s="18">
        <v>512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20">
        <v>519</v>
      </c>
      <c r="T35" s="18">
        <v>0</v>
      </c>
      <c r="U35" s="18">
        <v>35</v>
      </c>
      <c r="V35" s="18">
        <v>0</v>
      </c>
      <c r="W35" s="18">
        <v>0</v>
      </c>
      <c r="X35" s="18">
        <v>554</v>
      </c>
      <c r="Y35" s="140">
        <v>1.3487475915221581</v>
      </c>
      <c r="Z35" s="100">
        <v>0</v>
      </c>
      <c r="AA35" s="100">
        <v>98.651252408477845</v>
      </c>
      <c r="AB35" s="19">
        <v>7</v>
      </c>
      <c r="AC35" s="18">
        <v>10</v>
      </c>
      <c r="AD35" s="18">
        <v>4</v>
      </c>
      <c r="AE35" s="18">
        <v>4</v>
      </c>
      <c r="AF35" s="20">
        <v>0</v>
      </c>
      <c r="AG35" s="19">
        <v>4</v>
      </c>
      <c r="AH35" s="18">
        <v>1</v>
      </c>
      <c r="AI35" s="18">
        <v>0</v>
      </c>
      <c r="AJ35" s="18">
        <v>0</v>
      </c>
      <c r="AK35" s="20">
        <v>0</v>
      </c>
      <c r="AL35" s="18">
        <v>0</v>
      </c>
      <c r="AM35" s="18">
        <v>0</v>
      </c>
      <c r="AN35" s="18">
        <v>0</v>
      </c>
      <c r="AO35" s="18">
        <v>0</v>
      </c>
      <c r="AP35" s="19">
        <v>0</v>
      </c>
      <c r="AQ35" s="18">
        <v>0</v>
      </c>
      <c r="AR35" s="18">
        <v>0</v>
      </c>
      <c r="AS35" s="20">
        <v>0</v>
      </c>
      <c r="AT35" s="18">
        <v>0</v>
      </c>
      <c r="AU35" s="18">
        <v>0</v>
      </c>
      <c r="AV35" s="18">
        <v>0</v>
      </c>
      <c r="AW35" s="18">
        <v>0</v>
      </c>
      <c r="AX35" s="19">
        <v>0</v>
      </c>
      <c r="AY35" s="18">
        <v>0</v>
      </c>
      <c r="AZ35" s="18">
        <v>0</v>
      </c>
      <c r="BA35" s="20">
        <v>0</v>
      </c>
      <c r="BB35" s="18">
        <v>0</v>
      </c>
      <c r="BC35" s="18">
        <v>0</v>
      </c>
      <c r="BD35" s="18">
        <v>0</v>
      </c>
      <c r="BE35" s="18">
        <v>0</v>
      </c>
      <c r="BF35" s="19">
        <v>0</v>
      </c>
      <c r="BG35" s="18">
        <v>0</v>
      </c>
      <c r="BH35" s="18">
        <v>0</v>
      </c>
      <c r="BI35" s="20">
        <v>0</v>
      </c>
      <c r="BJ35" s="18">
        <v>0</v>
      </c>
      <c r="BK35" s="18">
        <v>0</v>
      </c>
      <c r="BL35" s="18">
        <v>0</v>
      </c>
      <c r="BM35" s="18">
        <v>0</v>
      </c>
      <c r="BN35" s="19">
        <v>0</v>
      </c>
      <c r="BO35" s="18">
        <v>0</v>
      </c>
      <c r="BP35" s="18">
        <v>0</v>
      </c>
      <c r="BQ35" s="20">
        <v>0</v>
      </c>
      <c r="BR35" s="18">
        <v>0</v>
      </c>
      <c r="BS35" s="18">
        <v>0</v>
      </c>
      <c r="BT35" s="18">
        <v>0</v>
      </c>
      <c r="BU35" s="18">
        <v>0</v>
      </c>
      <c r="BV35" s="19">
        <v>0</v>
      </c>
      <c r="BW35" s="18">
        <v>0</v>
      </c>
      <c r="BX35" s="18">
        <v>0</v>
      </c>
      <c r="BY35" s="20">
        <v>0</v>
      </c>
      <c r="BZ35" s="18">
        <v>0</v>
      </c>
      <c r="CA35" s="18">
        <v>0</v>
      </c>
      <c r="CB35" s="18">
        <v>0</v>
      </c>
      <c r="CC35" s="18">
        <v>0</v>
      </c>
      <c r="CD35" s="19">
        <v>0</v>
      </c>
      <c r="CE35" s="18">
        <v>0</v>
      </c>
      <c r="CF35" s="18">
        <v>0</v>
      </c>
      <c r="CG35" s="20">
        <v>0</v>
      </c>
      <c r="CH35" s="18">
        <v>0</v>
      </c>
      <c r="CI35" s="18">
        <v>0</v>
      </c>
      <c r="CJ35" s="18">
        <v>0</v>
      </c>
      <c r="CK35" s="18">
        <v>0</v>
      </c>
      <c r="CL35" s="19">
        <v>132</v>
      </c>
      <c r="CM35" s="18">
        <v>0</v>
      </c>
      <c r="CN35" s="18">
        <v>0</v>
      </c>
      <c r="CO35" s="20">
        <v>0</v>
      </c>
      <c r="CP35" s="18">
        <v>0</v>
      </c>
      <c r="CQ35" s="18">
        <v>0</v>
      </c>
      <c r="CR35" s="18">
        <v>0</v>
      </c>
      <c r="CS35" s="18">
        <v>0</v>
      </c>
      <c r="CT35" s="19">
        <v>0</v>
      </c>
      <c r="CU35" s="18">
        <v>0</v>
      </c>
      <c r="CV35" s="18">
        <v>0</v>
      </c>
      <c r="CW35" s="20">
        <v>0</v>
      </c>
      <c r="CX35" s="18">
        <v>0</v>
      </c>
      <c r="CY35" s="18">
        <v>0</v>
      </c>
      <c r="CZ35" s="18">
        <v>0</v>
      </c>
      <c r="DA35" s="18">
        <v>0</v>
      </c>
      <c r="DB35" s="19">
        <v>0</v>
      </c>
      <c r="DC35" s="18">
        <v>0</v>
      </c>
      <c r="DD35" s="18">
        <v>0</v>
      </c>
      <c r="DE35" s="20">
        <v>0</v>
      </c>
      <c r="DF35" s="18">
        <v>0</v>
      </c>
      <c r="DG35" s="18">
        <v>34</v>
      </c>
      <c r="DH35" s="18">
        <v>0</v>
      </c>
      <c r="DI35" s="18">
        <v>0</v>
      </c>
      <c r="DJ35" s="19">
        <v>0</v>
      </c>
      <c r="DK35" s="18">
        <v>269</v>
      </c>
      <c r="DL35" s="18">
        <v>5</v>
      </c>
      <c r="DM35" s="20">
        <v>0</v>
      </c>
      <c r="DN35" s="18">
        <v>42</v>
      </c>
      <c r="DO35" s="18">
        <v>0</v>
      </c>
      <c r="DP35" s="18">
        <v>0</v>
      </c>
      <c r="DQ35" s="18">
        <v>0</v>
      </c>
      <c r="DR35" s="19">
        <v>0</v>
      </c>
      <c r="DS35" s="18">
        <v>0</v>
      </c>
      <c r="DT35" s="18">
        <v>0</v>
      </c>
      <c r="DU35" s="20">
        <v>0</v>
      </c>
      <c r="DV35" s="18">
        <v>0</v>
      </c>
      <c r="DW35" s="18">
        <v>0</v>
      </c>
      <c r="DX35" s="18">
        <v>0</v>
      </c>
      <c r="DY35" s="18">
        <v>0</v>
      </c>
      <c r="DZ35" s="19">
        <v>0</v>
      </c>
      <c r="EA35" s="18">
        <v>0</v>
      </c>
      <c r="EB35" s="18">
        <v>0</v>
      </c>
      <c r="EC35" s="20">
        <v>0</v>
      </c>
      <c r="ED35" s="19">
        <v>0</v>
      </c>
      <c r="EE35" s="18">
        <v>0</v>
      </c>
      <c r="EF35" s="18">
        <v>0</v>
      </c>
      <c r="EG35" s="18">
        <v>0</v>
      </c>
      <c r="EH35" s="19">
        <v>512</v>
      </c>
      <c r="EI35" s="18">
        <v>185</v>
      </c>
      <c r="EJ35" s="18">
        <v>314</v>
      </c>
      <c r="EK35" s="18">
        <v>9</v>
      </c>
      <c r="EL35" s="20">
        <v>4</v>
      </c>
      <c r="EM35" s="120"/>
      <c r="EN35" s="81">
        <v>36.1328125</v>
      </c>
      <c r="EO35" s="81">
        <v>61.328125</v>
      </c>
      <c r="EP35" s="81">
        <v>1.7578125</v>
      </c>
      <c r="EQ35" s="82">
        <v>0.78125</v>
      </c>
      <c r="ER35" s="18">
        <v>512</v>
      </c>
      <c r="ES35" s="140">
        <v>14.285714285714286</v>
      </c>
      <c r="ET35" s="100">
        <v>28.571428571428573</v>
      </c>
      <c r="EU35" s="141">
        <v>57.142857142857146</v>
      </c>
      <c r="EV35" s="148" t="s">
        <v>58</v>
      </c>
      <c r="EW35" s="18">
        <v>30</v>
      </c>
      <c r="EX35" s="18">
        <v>132</v>
      </c>
      <c r="EY35" s="18">
        <v>350</v>
      </c>
      <c r="EZ35" s="18">
        <v>512</v>
      </c>
      <c r="FA35" s="101">
        <v>5.859375</v>
      </c>
      <c r="FB35" s="81">
        <v>25.78125</v>
      </c>
      <c r="FC35" s="82">
        <v>68.359375</v>
      </c>
    </row>
    <row r="36" spans="1:159" x14ac:dyDescent="0.3">
      <c r="A36" s="148" t="s">
        <v>59</v>
      </c>
      <c r="B36" s="64">
        <v>1414.8</v>
      </c>
      <c r="C36" s="18" t="s">
        <v>209</v>
      </c>
      <c r="D36" s="18" t="s">
        <v>210</v>
      </c>
      <c r="E36" s="18"/>
      <c r="F36" s="18"/>
      <c r="G36" s="18"/>
      <c r="H36" s="19">
        <v>6</v>
      </c>
      <c r="I36" s="18">
        <v>2</v>
      </c>
      <c r="J36" s="18">
        <v>15</v>
      </c>
      <c r="K36" s="18">
        <v>496</v>
      </c>
      <c r="L36" s="18">
        <v>4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20">
        <v>523</v>
      </c>
      <c r="T36" s="18">
        <v>2</v>
      </c>
      <c r="U36" s="18">
        <v>7</v>
      </c>
      <c r="V36" s="18">
        <v>0</v>
      </c>
      <c r="W36" s="18">
        <v>0</v>
      </c>
      <c r="X36" s="18">
        <v>532</v>
      </c>
      <c r="Y36" s="140">
        <v>4.3977055449330784</v>
      </c>
      <c r="Z36" s="100">
        <v>0</v>
      </c>
      <c r="AA36" s="100">
        <v>95.602294455066925</v>
      </c>
      <c r="AB36" s="19">
        <v>24</v>
      </c>
      <c r="AC36" s="18">
        <v>39</v>
      </c>
      <c r="AD36" s="18">
        <v>36</v>
      </c>
      <c r="AE36" s="18">
        <v>32</v>
      </c>
      <c r="AF36" s="20">
        <v>0</v>
      </c>
      <c r="AG36" s="19">
        <v>89</v>
      </c>
      <c r="AH36" s="18">
        <v>14</v>
      </c>
      <c r="AI36" s="18">
        <v>3</v>
      </c>
      <c r="AJ36" s="18">
        <v>2</v>
      </c>
      <c r="AK36" s="20">
        <v>0</v>
      </c>
      <c r="AL36" s="18">
        <v>0</v>
      </c>
      <c r="AM36" s="18">
        <v>0</v>
      </c>
      <c r="AN36" s="18">
        <v>0</v>
      </c>
      <c r="AO36" s="18">
        <v>0</v>
      </c>
      <c r="AP36" s="19">
        <v>0</v>
      </c>
      <c r="AQ36" s="18">
        <v>0</v>
      </c>
      <c r="AR36" s="18">
        <v>0</v>
      </c>
      <c r="AS36" s="20">
        <v>11</v>
      </c>
      <c r="AT36" s="18">
        <v>0</v>
      </c>
      <c r="AU36" s="18">
        <v>0</v>
      </c>
      <c r="AV36" s="18">
        <v>0</v>
      </c>
      <c r="AW36" s="18">
        <v>0</v>
      </c>
      <c r="AX36" s="19">
        <v>0</v>
      </c>
      <c r="AY36" s="18">
        <v>0</v>
      </c>
      <c r="AZ36" s="18">
        <v>0</v>
      </c>
      <c r="BA36" s="20">
        <v>0</v>
      </c>
      <c r="BB36" s="18">
        <v>0</v>
      </c>
      <c r="BC36" s="18">
        <v>0</v>
      </c>
      <c r="BD36" s="18">
        <v>0</v>
      </c>
      <c r="BE36" s="18">
        <v>0</v>
      </c>
      <c r="BF36" s="19">
        <v>5</v>
      </c>
      <c r="BG36" s="18">
        <v>0</v>
      </c>
      <c r="BH36" s="18">
        <v>0</v>
      </c>
      <c r="BI36" s="20">
        <v>0</v>
      </c>
      <c r="BJ36" s="18">
        <v>0</v>
      </c>
      <c r="BK36" s="18">
        <v>0</v>
      </c>
      <c r="BL36" s="18">
        <v>0</v>
      </c>
      <c r="BM36" s="18">
        <v>0</v>
      </c>
      <c r="BN36" s="19">
        <v>0</v>
      </c>
      <c r="BO36" s="18">
        <v>0</v>
      </c>
      <c r="BP36" s="18">
        <v>0</v>
      </c>
      <c r="BQ36" s="20">
        <v>0</v>
      </c>
      <c r="BR36" s="18">
        <v>0</v>
      </c>
      <c r="BS36" s="18">
        <v>0</v>
      </c>
      <c r="BT36" s="18">
        <v>0</v>
      </c>
      <c r="BU36" s="18">
        <v>0</v>
      </c>
      <c r="BV36" s="19">
        <v>0</v>
      </c>
      <c r="BW36" s="18">
        <v>0</v>
      </c>
      <c r="BX36" s="18">
        <v>0</v>
      </c>
      <c r="BY36" s="20">
        <v>0</v>
      </c>
      <c r="BZ36" s="18">
        <v>5</v>
      </c>
      <c r="CA36" s="18">
        <v>2</v>
      </c>
      <c r="CB36" s="18">
        <v>0</v>
      </c>
      <c r="CC36" s="18">
        <v>0</v>
      </c>
      <c r="CD36" s="19">
        <v>0</v>
      </c>
      <c r="CE36" s="18">
        <v>0</v>
      </c>
      <c r="CF36" s="18">
        <v>0</v>
      </c>
      <c r="CG36" s="20">
        <v>0</v>
      </c>
      <c r="CH36" s="18">
        <v>2</v>
      </c>
      <c r="CI36" s="18">
        <v>0</v>
      </c>
      <c r="CJ36" s="18">
        <v>0</v>
      </c>
      <c r="CK36" s="18">
        <v>0</v>
      </c>
      <c r="CL36" s="19">
        <v>0</v>
      </c>
      <c r="CM36" s="18">
        <v>0</v>
      </c>
      <c r="CN36" s="18">
        <v>0</v>
      </c>
      <c r="CO36" s="20">
        <v>0</v>
      </c>
      <c r="CP36" s="18">
        <v>9</v>
      </c>
      <c r="CQ36" s="18">
        <v>0</v>
      </c>
      <c r="CR36" s="18">
        <v>0</v>
      </c>
      <c r="CS36" s="18">
        <v>0</v>
      </c>
      <c r="CT36" s="19">
        <v>0</v>
      </c>
      <c r="CU36" s="18">
        <v>0</v>
      </c>
      <c r="CV36" s="18">
        <v>8</v>
      </c>
      <c r="CW36" s="20">
        <v>0</v>
      </c>
      <c r="CX36" s="18">
        <v>0</v>
      </c>
      <c r="CY36" s="18">
        <v>7</v>
      </c>
      <c r="CZ36" s="18">
        <v>0</v>
      </c>
      <c r="DA36" s="18">
        <v>0</v>
      </c>
      <c r="DB36" s="19">
        <v>3</v>
      </c>
      <c r="DC36" s="18">
        <v>0</v>
      </c>
      <c r="DD36" s="18">
        <v>0</v>
      </c>
      <c r="DE36" s="20">
        <v>0</v>
      </c>
      <c r="DF36" s="18">
        <v>3</v>
      </c>
      <c r="DG36" s="18">
        <v>12</v>
      </c>
      <c r="DH36" s="18">
        <v>13</v>
      </c>
      <c r="DI36" s="18">
        <v>24</v>
      </c>
      <c r="DJ36" s="19">
        <v>35</v>
      </c>
      <c r="DK36" s="18">
        <v>17</v>
      </c>
      <c r="DL36" s="18">
        <v>13</v>
      </c>
      <c r="DM36" s="20">
        <v>24</v>
      </c>
      <c r="DN36" s="18">
        <v>2</v>
      </c>
      <c r="DO36" s="18">
        <v>62</v>
      </c>
      <c r="DP36" s="18">
        <v>0</v>
      </c>
      <c r="DQ36" s="18">
        <v>0</v>
      </c>
      <c r="DR36" s="19">
        <v>0</v>
      </c>
      <c r="DS36" s="18">
        <v>0</v>
      </c>
      <c r="DT36" s="18">
        <v>0</v>
      </c>
      <c r="DU36" s="20">
        <v>0</v>
      </c>
      <c r="DV36" s="18">
        <v>0</v>
      </c>
      <c r="DW36" s="18">
        <v>0</v>
      </c>
      <c r="DX36" s="18">
        <v>0</v>
      </c>
      <c r="DY36" s="18">
        <v>0</v>
      </c>
      <c r="DZ36" s="19">
        <v>0</v>
      </c>
      <c r="EA36" s="18">
        <v>0</v>
      </c>
      <c r="EB36" s="18">
        <v>0</v>
      </c>
      <c r="EC36" s="20">
        <v>0</v>
      </c>
      <c r="ED36" s="19">
        <v>0</v>
      </c>
      <c r="EE36" s="18">
        <v>0</v>
      </c>
      <c r="EF36" s="18">
        <v>0</v>
      </c>
      <c r="EG36" s="18">
        <v>0</v>
      </c>
      <c r="EH36" s="19">
        <v>496</v>
      </c>
      <c r="EI36" s="18">
        <v>177</v>
      </c>
      <c r="EJ36" s="18">
        <v>153</v>
      </c>
      <c r="EK36" s="18">
        <v>73</v>
      </c>
      <c r="EL36" s="20">
        <v>93</v>
      </c>
      <c r="EM36" s="120"/>
      <c r="EN36" s="81">
        <v>35.685483870967744</v>
      </c>
      <c r="EO36" s="81">
        <v>30.846774193548388</v>
      </c>
      <c r="EP36" s="81">
        <v>14.71774193548387</v>
      </c>
      <c r="EQ36" s="82">
        <v>18.75</v>
      </c>
      <c r="ER36" s="18">
        <v>496</v>
      </c>
      <c r="ES36" s="140">
        <v>26.086956521739129</v>
      </c>
      <c r="ET36" s="100">
        <v>8.695652173913043</v>
      </c>
      <c r="EU36" s="141">
        <v>65.217391304347828</v>
      </c>
      <c r="EV36" s="148" t="s">
        <v>59</v>
      </c>
      <c r="EW36" s="18">
        <v>255</v>
      </c>
      <c r="EX36" s="18">
        <v>36</v>
      </c>
      <c r="EY36" s="18">
        <v>205</v>
      </c>
      <c r="EZ36" s="18">
        <v>496</v>
      </c>
      <c r="FA36" s="101">
        <v>51.411290322580648</v>
      </c>
      <c r="FB36" s="81">
        <v>7.258064516129032</v>
      </c>
      <c r="FC36" s="82">
        <v>41.33064516129032</v>
      </c>
    </row>
    <row r="37" spans="1:159" x14ac:dyDescent="0.3">
      <c r="A37" s="148" t="s">
        <v>343</v>
      </c>
      <c r="B37" s="64">
        <v>1461.2</v>
      </c>
      <c r="C37" s="18" t="s">
        <v>209</v>
      </c>
      <c r="D37" s="18" t="s">
        <v>210</v>
      </c>
      <c r="E37" s="18"/>
      <c r="F37" s="18"/>
      <c r="G37" s="18"/>
      <c r="H37" s="19">
        <v>1</v>
      </c>
      <c r="I37" s="18">
        <v>4</v>
      </c>
      <c r="J37" s="18">
        <v>13</v>
      </c>
      <c r="K37" s="18">
        <v>482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20">
        <v>500</v>
      </c>
      <c r="T37" s="18">
        <v>0</v>
      </c>
      <c r="U37" s="18">
        <v>22</v>
      </c>
      <c r="V37" s="18">
        <v>0</v>
      </c>
      <c r="W37" s="18">
        <v>0</v>
      </c>
      <c r="X37" s="18">
        <v>522</v>
      </c>
      <c r="Y37" s="140">
        <v>3.6</v>
      </c>
      <c r="Z37" s="100">
        <v>0</v>
      </c>
      <c r="AA37" s="100">
        <v>96.4</v>
      </c>
      <c r="AB37" s="19">
        <v>28</v>
      </c>
      <c r="AC37" s="18">
        <v>12</v>
      </c>
      <c r="AD37" s="18">
        <v>27</v>
      </c>
      <c r="AE37" s="18">
        <v>0</v>
      </c>
      <c r="AF37" s="20">
        <v>0</v>
      </c>
      <c r="AG37" s="19">
        <v>59</v>
      </c>
      <c r="AH37" s="18">
        <v>1</v>
      </c>
      <c r="AI37" s="18">
        <v>1</v>
      </c>
      <c r="AJ37" s="18">
        <v>0</v>
      </c>
      <c r="AK37" s="20">
        <v>0</v>
      </c>
      <c r="AL37" s="18">
        <v>0</v>
      </c>
      <c r="AM37" s="18">
        <v>0</v>
      </c>
      <c r="AN37" s="18">
        <v>0</v>
      </c>
      <c r="AO37" s="18">
        <v>0</v>
      </c>
      <c r="AP37" s="19">
        <v>0</v>
      </c>
      <c r="AQ37" s="18">
        <v>0</v>
      </c>
      <c r="AR37" s="18">
        <v>0</v>
      </c>
      <c r="AS37" s="20">
        <v>0</v>
      </c>
      <c r="AT37" s="18">
        <v>0</v>
      </c>
      <c r="AU37" s="18">
        <v>0</v>
      </c>
      <c r="AV37" s="18">
        <v>0</v>
      </c>
      <c r="AW37" s="18">
        <v>0</v>
      </c>
      <c r="AX37" s="19">
        <v>0</v>
      </c>
      <c r="AY37" s="18">
        <v>0</v>
      </c>
      <c r="AZ37" s="18">
        <v>0</v>
      </c>
      <c r="BA37" s="20">
        <v>0</v>
      </c>
      <c r="BB37" s="18">
        <v>0</v>
      </c>
      <c r="BC37" s="18">
        <v>0</v>
      </c>
      <c r="BD37" s="18">
        <v>0</v>
      </c>
      <c r="BE37" s="18">
        <v>0</v>
      </c>
      <c r="BF37" s="19">
        <v>2</v>
      </c>
      <c r="BG37" s="18">
        <v>0</v>
      </c>
      <c r="BH37" s="18">
        <v>0</v>
      </c>
      <c r="BI37" s="20">
        <v>0</v>
      </c>
      <c r="BJ37" s="18">
        <v>0</v>
      </c>
      <c r="BK37" s="18">
        <v>0</v>
      </c>
      <c r="BL37" s="18">
        <v>0</v>
      </c>
      <c r="BM37" s="18">
        <v>0</v>
      </c>
      <c r="BN37" s="19">
        <v>0</v>
      </c>
      <c r="BO37" s="18">
        <v>0</v>
      </c>
      <c r="BP37" s="18">
        <v>0</v>
      </c>
      <c r="BQ37" s="20">
        <v>0</v>
      </c>
      <c r="BR37" s="18">
        <v>0</v>
      </c>
      <c r="BS37" s="18">
        <v>0</v>
      </c>
      <c r="BT37" s="18">
        <v>0</v>
      </c>
      <c r="BU37" s="18">
        <v>0</v>
      </c>
      <c r="BV37" s="19">
        <v>0</v>
      </c>
      <c r="BW37" s="18">
        <v>0</v>
      </c>
      <c r="BX37" s="18">
        <v>0</v>
      </c>
      <c r="BY37" s="20">
        <v>0</v>
      </c>
      <c r="BZ37" s="18">
        <v>11</v>
      </c>
      <c r="CA37" s="18">
        <v>0</v>
      </c>
      <c r="CB37" s="18">
        <v>0</v>
      </c>
      <c r="CC37" s="18">
        <v>0</v>
      </c>
      <c r="CD37" s="19">
        <v>1</v>
      </c>
      <c r="CE37" s="18">
        <v>0</v>
      </c>
      <c r="CF37" s="18">
        <v>0</v>
      </c>
      <c r="CG37" s="20">
        <v>0</v>
      </c>
      <c r="CH37" s="18">
        <v>0</v>
      </c>
      <c r="CI37" s="18">
        <v>0</v>
      </c>
      <c r="CJ37" s="18">
        <v>0</v>
      </c>
      <c r="CK37" s="18">
        <v>0</v>
      </c>
      <c r="CL37" s="19">
        <v>3</v>
      </c>
      <c r="CM37" s="18">
        <v>75</v>
      </c>
      <c r="CN37" s="18">
        <v>135</v>
      </c>
      <c r="CO37" s="20">
        <v>0</v>
      </c>
      <c r="CP37" s="18">
        <v>0</v>
      </c>
      <c r="CQ37" s="18">
        <v>60</v>
      </c>
      <c r="CR37" s="18">
        <v>25</v>
      </c>
      <c r="CS37" s="18">
        <v>0</v>
      </c>
      <c r="CT37" s="19">
        <v>0</v>
      </c>
      <c r="CU37" s="18">
        <v>0</v>
      </c>
      <c r="CV37" s="18">
        <v>0</v>
      </c>
      <c r="CW37" s="20">
        <v>0</v>
      </c>
      <c r="CX37" s="18">
        <v>0</v>
      </c>
      <c r="CY37" s="18">
        <v>0</v>
      </c>
      <c r="CZ37" s="18">
        <v>0</v>
      </c>
      <c r="DA37" s="18">
        <v>0</v>
      </c>
      <c r="DB37" s="19">
        <v>1</v>
      </c>
      <c r="DC37" s="18">
        <v>0</v>
      </c>
      <c r="DD37" s="18">
        <v>0</v>
      </c>
      <c r="DE37" s="20">
        <v>0</v>
      </c>
      <c r="DF37" s="18">
        <v>1</v>
      </c>
      <c r="DG37" s="18">
        <v>1</v>
      </c>
      <c r="DH37" s="18">
        <v>0</v>
      </c>
      <c r="DI37" s="18">
        <v>2</v>
      </c>
      <c r="DJ37" s="19">
        <v>6</v>
      </c>
      <c r="DK37" s="18">
        <v>0</v>
      </c>
      <c r="DL37" s="18">
        <v>1</v>
      </c>
      <c r="DM37" s="20">
        <v>0</v>
      </c>
      <c r="DN37" s="18">
        <v>8</v>
      </c>
      <c r="DO37" s="18">
        <v>22</v>
      </c>
      <c r="DP37" s="18">
        <v>0</v>
      </c>
      <c r="DQ37" s="18">
        <v>0</v>
      </c>
      <c r="DR37" s="19">
        <v>0</v>
      </c>
      <c r="DS37" s="18">
        <v>0</v>
      </c>
      <c r="DT37" s="18">
        <v>0</v>
      </c>
      <c r="DU37" s="20">
        <v>0</v>
      </c>
      <c r="DV37" s="18">
        <v>0</v>
      </c>
      <c r="DW37" s="18">
        <v>0</v>
      </c>
      <c r="DX37" s="18">
        <v>0</v>
      </c>
      <c r="DY37" s="18">
        <v>0</v>
      </c>
      <c r="DZ37" s="19">
        <v>0</v>
      </c>
      <c r="EA37" s="18">
        <v>0</v>
      </c>
      <c r="EB37" s="18">
        <v>0</v>
      </c>
      <c r="EC37" s="20">
        <v>0</v>
      </c>
      <c r="ED37" s="19">
        <v>0</v>
      </c>
      <c r="EE37" s="18">
        <v>0</v>
      </c>
      <c r="EF37" s="18">
        <v>0</v>
      </c>
      <c r="EG37" s="18">
        <v>0</v>
      </c>
      <c r="EH37" s="19">
        <v>482</v>
      </c>
      <c r="EI37" s="18">
        <v>120</v>
      </c>
      <c r="EJ37" s="18">
        <v>171</v>
      </c>
      <c r="EK37" s="18">
        <v>189</v>
      </c>
      <c r="EL37" s="20">
        <v>2</v>
      </c>
      <c r="EM37" s="120"/>
      <c r="EN37" s="81">
        <v>24.896265560165975</v>
      </c>
      <c r="EO37" s="81">
        <v>35.477178423236516</v>
      </c>
      <c r="EP37" s="81">
        <v>39.211618257261414</v>
      </c>
      <c r="EQ37" s="82">
        <v>0.41493775933609961</v>
      </c>
      <c r="ER37" s="18">
        <v>482</v>
      </c>
      <c r="ES37" s="140">
        <v>5.5555555555555554</v>
      </c>
      <c r="ET37" s="100">
        <v>22.222222222222221</v>
      </c>
      <c r="EU37" s="141">
        <v>72.222222222222229</v>
      </c>
      <c r="EV37" s="148" t="s">
        <v>343</v>
      </c>
      <c r="EW37" s="18">
        <v>130</v>
      </c>
      <c r="EX37" s="18">
        <v>311</v>
      </c>
      <c r="EY37" s="18">
        <v>41</v>
      </c>
      <c r="EZ37" s="18">
        <v>482</v>
      </c>
      <c r="FA37" s="101">
        <v>26.970954356846473</v>
      </c>
      <c r="FB37" s="81">
        <v>64.522821576763491</v>
      </c>
      <c r="FC37" s="82">
        <v>8.5062240663900415</v>
      </c>
    </row>
    <row r="38" spans="1:159" x14ac:dyDescent="0.3">
      <c r="A38" s="148" t="s">
        <v>60</v>
      </c>
      <c r="B38" s="64" t="s">
        <v>61</v>
      </c>
      <c r="C38" s="18" t="s">
        <v>209</v>
      </c>
      <c r="D38" s="18" t="s">
        <v>210</v>
      </c>
      <c r="E38" s="18"/>
      <c r="F38" s="18"/>
      <c r="G38" s="18" t="s">
        <v>62</v>
      </c>
      <c r="H38" s="19">
        <v>43</v>
      </c>
      <c r="I38" s="18">
        <v>17</v>
      </c>
      <c r="J38" s="18">
        <v>236</v>
      </c>
      <c r="K38" s="18">
        <v>141</v>
      </c>
      <c r="L38" s="18">
        <v>2</v>
      </c>
      <c r="M38" s="18">
        <v>0</v>
      </c>
      <c r="N38" s="18">
        <v>51</v>
      </c>
      <c r="O38" s="18">
        <v>0</v>
      </c>
      <c r="P38" s="18">
        <v>0</v>
      </c>
      <c r="Q38" s="18">
        <v>7</v>
      </c>
      <c r="R38" s="18">
        <v>3</v>
      </c>
      <c r="S38" s="20">
        <v>500</v>
      </c>
      <c r="T38" s="18">
        <v>0</v>
      </c>
      <c r="U38" s="18">
        <v>3</v>
      </c>
      <c r="V38" s="18">
        <v>31</v>
      </c>
      <c r="W38" s="18">
        <v>0</v>
      </c>
      <c r="X38" s="18">
        <v>542</v>
      </c>
      <c r="Y38" s="140">
        <v>59.2</v>
      </c>
      <c r="Z38" s="100">
        <v>11.6</v>
      </c>
      <c r="AA38" s="100">
        <v>29.2</v>
      </c>
      <c r="AB38" s="19">
        <v>16</v>
      </c>
      <c r="AC38" s="18">
        <v>14</v>
      </c>
      <c r="AD38" s="18">
        <v>2</v>
      </c>
      <c r="AE38" s="18">
        <v>2</v>
      </c>
      <c r="AF38" s="20">
        <v>0</v>
      </c>
      <c r="AG38" s="19">
        <v>20</v>
      </c>
      <c r="AH38" s="18">
        <v>1</v>
      </c>
      <c r="AI38" s="18">
        <v>0</v>
      </c>
      <c r="AJ38" s="18">
        <v>0</v>
      </c>
      <c r="AK38" s="20">
        <v>0</v>
      </c>
      <c r="AL38" s="18">
        <v>0</v>
      </c>
      <c r="AM38" s="18">
        <v>0</v>
      </c>
      <c r="AN38" s="18">
        <v>0</v>
      </c>
      <c r="AO38" s="18">
        <v>0</v>
      </c>
      <c r="AP38" s="19">
        <v>0</v>
      </c>
      <c r="AQ38" s="18">
        <v>0</v>
      </c>
      <c r="AR38" s="18">
        <v>0</v>
      </c>
      <c r="AS38" s="20">
        <v>0</v>
      </c>
      <c r="AT38" s="18">
        <v>11</v>
      </c>
      <c r="AU38" s="18">
        <v>0</v>
      </c>
      <c r="AV38" s="18">
        <v>0</v>
      </c>
      <c r="AW38" s="18">
        <v>0</v>
      </c>
      <c r="AX38" s="19">
        <v>0</v>
      </c>
      <c r="AY38" s="18">
        <v>0</v>
      </c>
      <c r="AZ38" s="18">
        <v>0</v>
      </c>
      <c r="BA38" s="20">
        <v>0</v>
      </c>
      <c r="BB38" s="18">
        <v>0</v>
      </c>
      <c r="BC38" s="18">
        <v>0</v>
      </c>
      <c r="BD38" s="18">
        <v>0</v>
      </c>
      <c r="BE38" s="18">
        <v>0</v>
      </c>
      <c r="BF38" s="19">
        <v>0</v>
      </c>
      <c r="BG38" s="18">
        <v>0</v>
      </c>
      <c r="BH38" s="18">
        <v>0</v>
      </c>
      <c r="BI38" s="20">
        <v>0</v>
      </c>
      <c r="BJ38" s="18">
        <v>0</v>
      </c>
      <c r="BK38" s="18">
        <v>0</v>
      </c>
      <c r="BL38" s="18">
        <v>0</v>
      </c>
      <c r="BM38" s="18">
        <v>0</v>
      </c>
      <c r="BN38" s="19">
        <v>0</v>
      </c>
      <c r="BO38" s="18">
        <v>0</v>
      </c>
      <c r="BP38" s="18">
        <v>0</v>
      </c>
      <c r="BQ38" s="20">
        <v>0</v>
      </c>
      <c r="BR38" s="18">
        <v>0</v>
      </c>
      <c r="BS38" s="18">
        <v>0</v>
      </c>
      <c r="BT38" s="18">
        <v>0</v>
      </c>
      <c r="BU38" s="18">
        <v>0</v>
      </c>
      <c r="BV38" s="19">
        <v>0</v>
      </c>
      <c r="BW38" s="18">
        <v>0</v>
      </c>
      <c r="BX38" s="18">
        <v>0</v>
      </c>
      <c r="BY38" s="20">
        <v>0</v>
      </c>
      <c r="BZ38" s="18">
        <v>10</v>
      </c>
      <c r="CA38" s="18">
        <v>0</v>
      </c>
      <c r="CB38" s="18">
        <v>0</v>
      </c>
      <c r="CC38" s="18">
        <v>5</v>
      </c>
      <c r="CD38" s="19">
        <v>0</v>
      </c>
      <c r="CE38" s="18">
        <v>0</v>
      </c>
      <c r="CF38" s="18">
        <v>0</v>
      </c>
      <c r="CG38" s="20">
        <v>0</v>
      </c>
      <c r="CH38" s="18">
        <v>0</v>
      </c>
      <c r="CI38" s="18">
        <v>0</v>
      </c>
      <c r="CJ38" s="18">
        <v>0</v>
      </c>
      <c r="CK38" s="18">
        <v>0</v>
      </c>
      <c r="CL38" s="19">
        <v>0</v>
      </c>
      <c r="CM38" s="18">
        <v>0</v>
      </c>
      <c r="CN38" s="18">
        <v>0</v>
      </c>
      <c r="CO38" s="20">
        <v>0</v>
      </c>
      <c r="CP38" s="18">
        <v>0</v>
      </c>
      <c r="CQ38" s="18">
        <v>2</v>
      </c>
      <c r="CR38" s="18">
        <v>0</v>
      </c>
      <c r="CS38" s="18">
        <v>0</v>
      </c>
      <c r="CT38" s="19">
        <v>0</v>
      </c>
      <c r="CU38" s="18">
        <v>0</v>
      </c>
      <c r="CV38" s="18">
        <v>0</v>
      </c>
      <c r="CW38" s="20">
        <v>0</v>
      </c>
      <c r="CX38" s="18">
        <v>0</v>
      </c>
      <c r="CY38" s="18">
        <v>0</v>
      </c>
      <c r="CZ38" s="18">
        <v>0</v>
      </c>
      <c r="DA38" s="18">
        <v>0</v>
      </c>
      <c r="DB38" s="19">
        <v>0</v>
      </c>
      <c r="DC38" s="18">
        <v>0</v>
      </c>
      <c r="DD38" s="18">
        <v>0</v>
      </c>
      <c r="DE38" s="20">
        <v>0</v>
      </c>
      <c r="DF38" s="18">
        <v>1</v>
      </c>
      <c r="DG38" s="18">
        <v>25</v>
      </c>
      <c r="DH38" s="18">
        <v>0</v>
      </c>
      <c r="DI38" s="18">
        <v>0</v>
      </c>
      <c r="DJ38" s="19">
        <v>2</v>
      </c>
      <c r="DK38" s="18">
        <v>5</v>
      </c>
      <c r="DL38" s="18">
        <v>0</v>
      </c>
      <c r="DM38" s="20">
        <v>0</v>
      </c>
      <c r="DN38" s="18">
        <v>2</v>
      </c>
      <c r="DO38" s="18">
        <v>14</v>
      </c>
      <c r="DP38" s="18">
        <v>5</v>
      </c>
      <c r="DQ38" s="18">
        <v>0</v>
      </c>
      <c r="DR38" s="19">
        <v>4</v>
      </c>
      <c r="DS38" s="18">
        <v>0</v>
      </c>
      <c r="DT38" s="18">
        <v>0</v>
      </c>
      <c r="DU38" s="20">
        <v>0</v>
      </c>
      <c r="DV38" s="18">
        <v>0</v>
      </c>
      <c r="DW38" s="18">
        <v>0</v>
      </c>
      <c r="DX38" s="18">
        <v>0</v>
      </c>
      <c r="DY38" s="18">
        <v>0</v>
      </c>
      <c r="DZ38" s="19">
        <v>0</v>
      </c>
      <c r="EA38" s="18">
        <v>0</v>
      </c>
      <c r="EB38" s="18">
        <v>0</v>
      </c>
      <c r="EC38" s="20">
        <v>0</v>
      </c>
      <c r="ED38" s="19">
        <v>0</v>
      </c>
      <c r="EE38" s="18">
        <v>0</v>
      </c>
      <c r="EF38" s="18">
        <v>0</v>
      </c>
      <c r="EG38" s="18">
        <v>0</v>
      </c>
      <c r="EH38" s="19">
        <v>141</v>
      </c>
      <c r="EI38" s="18">
        <v>66</v>
      </c>
      <c r="EJ38" s="18">
        <v>61</v>
      </c>
      <c r="EK38" s="18">
        <v>7</v>
      </c>
      <c r="EL38" s="20">
        <v>7</v>
      </c>
      <c r="EM38" s="120"/>
      <c r="EN38" s="81">
        <v>46.808510638297875</v>
      </c>
      <c r="EO38" s="81">
        <v>43.262411347517734</v>
      </c>
      <c r="EP38" s="81">
        <v>4.9645390070921982</v>
      </c>
      <c r="EQ38" s="82">
        <v>4.9645390070921982</v>
      </c>
      <c r="ER38" s="18">
        <v>141</v>
      </c>
      <c r="ES38" s="140">
        <v>14.527027027027026</v>
      </c>
      <c r="ET38" s="100">
        <v>5.743243243243243</v>
      </c>
      <c r="EU38" s="141">
        <v>79.729729729729726</v>
      </c>
      <c r="EV38" s="148" t="s">
        <v>60</v>
      </c>
      <c r="EW38" s="18">
        <v>66</v>
      </c>
      <c r="EX38" s="18">
        <v>17</v>
      </c>
      <c r="EY38" s="18">
        <v>54</v>
      </c>
      <c r="EZ38" s="18">
        <v>137</v>
      </c>
      <c r="FA38" s="101">
        <v>48.175182481751825</v>
      </c>
      <c r="FB38" s="81">
        <v>12.408759124087592</v>
      </c>
      <c r="FC38" s="82">
        <v>39.416058394160586</v>
      </c>
    </row>
    <row r="39" spans="1:159" s="113" customFormat="1" x14ac:dyDescent="0.3">
      <c r="A39" s="200" t="s">
        <v>125</v>
      </c>
      <c r="B39" s="104"/>
      <c r="C39" s="104"/>
      <c r="D39" s="104"/>
      <c r="E39" s="104"/>
      <c r="F39" s="104"/>
      <c r="G39" s="104"/>
      <c r="H39" s="103">
        <v>223</v>
      </c>
      <c r="I39" s="104">
        <v>206</v>
      </c>
      <c r="J39" s="104">
        <v>1139</v>
      </c>
      <c r="K39" s="104">
        <v>14789</v>
      </c>
      <c r="L39" s="104">
        <v>433</v>
      </c>
      <c r="M39" s="104">
        <v>15</v>
      </c>
      <c r="N39" s="104">
        <v>179</v>
      </c>
      <c r="O39" s="104">
        <v>4</v>
      </c>
      <c r="P39" s="104">
        <v>3</v>
      </c>
      <c r="Q39" s="104">
        <v>66</v>
      </c>
      <c r="R39" s="104">
        <v>16</v>
      </c>
      <c r="S39" s="105">
        <v>17073</v>
      </c>
      <c r="T39" s="104">
        <v>309</v>
      </c>
      <c r="U39" s="104">
        <v>763</v>
      </c>
      <c r="V39" s="104">
        <v>146</v>
      </c>
      <c r="W39" s="104">
        <v>15</v>
      </c>
      <c r="X39" s="112" t="s">
        <v>218</v>
      </c>
      <c r="Y39" s="108">
        <v>7.6846623021774771</v>
      </c>
      <c r="Z39" s="108">
        <v>1.1757575757575758</v>
      </c>
      <c r="AA39" s="108">
        <v>91.139580122064956</v>
      </c>
      <c r="AB39" s="103">
        <v>916</v>
      </c>
      <c r="AC39" s="104">
        <v>956</v>
      </c>
      <c r="AD39" s="104">
        <v>234</v>
      </c>
      <c r="AE39" s="104">
        <v>326</v>
      </c>
      <c r="AF39" s="105">
        <v>115</v>
      </c>
      <c r="AG39" s="103">
        <v>1322</v>
      </c>
      <c r="AH39" s="104">
        <v>221</v>
      </c>
      <c r="AI39" s="104">
        <v>50</v>
      </c>
      <c r="AJ39" s="104">
        <v>5</v>
      </c>
      <c r="AK39" s="105">
        <v>6</v>
      </c>
      <c r="AL39" s="104">
        <v>0</v>
      </c>
      <c r="AM39" s="104">
        <v>0</v>
      </c>
      <c r="AN39" s="104">
        <v>0</v>
      </c>
      <c r="AO39" s="104">
        <v>0</v>
      </c>
      <c r="AP39" s="103">
        <v>0</v>
      </c>
      <c r="AQ39" s="104">
        <v>0</v>
      </c>
      <c r="AR39" s="104">
        <v>0</v>
      </c>
      <c r="AS39" s="105">
        <v>11</v>
      </c>
      <c r="AT39" s="104">
        <v>11</v>
      </c>
      <c r="AU39" s="104">
        <v>5</v>
      </c>
      <c r="AV39" s="104">
        <v>0</v>
      </c>
      <c r="AW39" s="104">
        <v>12</v>
      </c>
      <c r="AX39" s="103">
        <v>0</v>
      </c>
      <c r="AY39" s="104">
        <v>0</v>
      </c>
      <c r="AZ39" s="104">
        <v>0</v>
      </c>
      <c r="BA39" s="105">
        <v>0</v>
      </c>
      <c r="BB39" s="104">
        <v>31</v>
      </c>
      <c r="BC39" s="104">
        <v>0</v>
      </c>
      <c r="BD39" s="104">
        <v>0</v>
      </c>
      <c r="BE39" s="104">
        <v>0</v>
      </c>
      <c r="BF39" s="103">
        <v>21</v>
      </c>
      <c r="BG39" s="104">
        <v>1</v>
      </c>
      <c r="BH39" s="104">
        <v>0</v>
      </c>
      <c r="BI39" s="105">
        <v>0</v>
      </c>
      <c r="BJ39" s="104">
        <v>235</v>
      </c>
      <c r="BK39" s="104">
        <v>0</v>
      </c>
      <c r="BL39" s="104">
        <v>0</v>
      </c>
      <c r="BM39" s="104">
        <v>0</v>
      </c>
      <c r="BN39" s="103">
        <v>0</v>
      </c>
      <c r="BO39" s="104">
        <v>0</v>
      </c>
      <c r="BP39" s="104">
        <v>0</v>
      </c>
      <c r="BQ39" s="105">
        <v>0</v>
      </c>
      <c r="BR39" s="104">
        <v>83</v>
      </c>
      <c r="BS39" s="104">
        <v>69</v>
      </c>
      <c r="BT39" s="104">
        <v>0</v>
      </c>
      <c r="BU39" s="104">
        <v>4</v>
      </c>
      <c r="BV39" s="103">
        <v>9</v>
      </c>
      <c r="BW39" s="104">
        <v>0</v>
      </c>
      <c r="BX39" s="104">
        <v>4</v>
      </c>
      <c r="BY39" s="105">
        <v>0</v>
      </c>
      <c r="BZ39" s="104">
        <v>1148</v>
      </c>
      <c r="CA39" s="104">
        <v>99</v>
      </c>
      <c r="CB39" s="104">
        <v>7</v>
      </c>
      <c r="CC39" s="104">
        <v>7</v>
      </c>
      <c r="CD39" s="103">
        <v>570</v>
      </c>
      <c r="CE39" s="104">
        <v>175</v>
      </c>
      <c r="CF39" s="104">
        <v>0</v>
      </c>
      <c r="CG39" s="105">
        <v>169</v>
      </c>
      <c r="CH39" s="104">
        <v>31</v>
      </c>
      <c r="CI39" s="104">
        <v>0</v>
      </c>
      <c r="CJ39" s="104">
        <v>0</v>
      </c>
      <c r="CK39" s="104">
        <v>9</v>
      </c>
      <c r="CL39" s="103">
        <v>186</v>
      </c>
      <c r="CM39" s="104">
        <v>75</v>
      </c>
      <c r="CN39" s="104">
        <v>135</v>
      </c>
      <c r="CO39" s="105">
        <v>36</v>
      </c>
      <c r="CP39" s="104">
        <v>94</v>
      </c>
      <c r="CQ39" s="104">
        <v>80</v>
      </c>
      <c r="CR39" s="104">
        <v>25</v>
      </c>
      <c r="CS39" s="104">
        <v>137</v>
      </c>
      <c r="CT39" s="103">
        <v>5</v>
      </c>
      <c r="CU39" s="104">
        <v>197</v>
      </c>
      <c r="CV39" s="104">
        <v>48</v>
      </c>
      <c r="CW39" s="105">
        <v>49</v>
      </c>
      <c r="CX39" s="104">
        <v>16</v>
      </c>
      <c r="CY39" s="104">
        <v>119</v>
      </c>
      <c r="CZ39" s="104">
        <v>146</v>
      </c>
      <c r="DA39" s="104">
        <v>396</v>
      </c>
      <c r="DB39" s="103">
        <v>7</v>
      </c>
      <c r="DC39" s="104">
        <v>5</v>
      </c>
      <c r="DD39" s="104">
        <v>0</v>
      </c>
      <c r="DE39" s="105">
        <v>0</v>
      </c>
      <c r="DF39" s="104">
        <v>49</v>
      </c>
      <c r="DG39" s="104">
        <v>322</v>
      </c>
      <c r="DH39" s="104">
        <v>39</v>
      </c>
      <c r="DI39" s="104">
        <v>149</v>
      </c>
      <c r="DJ39" s="103">
        <v>1768</v>
      </c>
      <c r="DK39" s="104">
        <v>1184</v>
      </c>
      <c r="DL39" s="104">
        <v>135</v>
      </c>
      <c r="DM39" s="105">
        <v>198</v>
      </c>
      <c r="DN39" s="104">
        <v>1629</v>
      </c>
      <c r="DO39" s="104">
        <v>402</v>
      </c>
      <c r="DP39" s="104">
        <v>34</v>
      </c>
      <c r="DQ39" s="104">
        <v>8</v>
      </c>
      <c r="DR39" s="103">
        <v>4</v>
      </c>
      <c r="DS39" s="104">
        <v>0</v>
      </c>
      <c r="DT39" s="104">
        <v>0</v>
      </c>
      <c r="DU39" s="105">
        <v>0</v>
      </c>
      <c r="DV39" s="104">
        <v>30</v>
      </c>
      <c r="DW39" s="104">
        <v>247</v>
      </c>
      <c r="DX39" s="104">
        <v>43</v>
      </c>
      <c r="DY39" s="104">
        <v>0</v>
      </c>
      <c r="DZ39" s="103">
        <v>1</v>
      </c>
      <c r="EA39" s="104">
        <v>0</v>
      </c>
      <c r="EB39" s="104">
        <v>0</v>
      </c>
      <c r="EC39" s="105">
        <v>0</v>
      </c>
      <c r="ED39" s="103">
        <v>0</v>
      </c>
      <c r="EE39" s="104">
        <v>0</v>
      </c>
      <c r="EF39" s="104">
        <v>0</v>
      </c>
      <c r="EG39" s="104">
        <v>0</v>
      </c>
      <c r="EH39" s="103">
        <v>14860</v>
      </c>
      <c r="EI39" s="104">
        <v>8166</v>
      </c>
      <c r="EJ39" s="104">
        <v>4157</v>
      </c>
      <c r="EK39" s="104">
        <v>900</v>
      </c>
      <c r="EL39" s="105">
        <v>1637</v>
      </c>
      <c r="EM39" s="109" t="s">
        <v>63</v>
      </c>
      <c r="EN39" s="110">
        <v>55.05410679980946</v>
      </c>
      <c r="EO39" s="110">
        <v>28.449687034437986</v>
      </c>
      <c r="EP39" s="110">
        <v>6.1507914465119677</v>
      </c>
      <c r="EQ39" s="110">
        <v>10.340008144846124</v>
      </c>
      <c r="ER39" s="112" t="s">
        <v>63</v>
      </c>
      <c r="ES39" s="110">
        <v>21.356358781116903</v>
      </c>
      <c r="ET39" s="110">
        <v>16.399963504091957</v>
      </c>
      <c r="EU39" s="111">
        <v>59.302501244202908</v>
      </c>
      <c r="EV39" s="209"/>
      <c r="EW39" s="210"/>
      <c r="EX39" s="210"/>
      <c r="EY39" s="210"/>
      <c r="EZ39" s="112" t="s">
        <v>63</v>
      </c>
      <c r="FA39" s="110">
        <v>32.784361273893609</v>
      </c>
      <c r="FB39" s="110">
        <v>27.843836482902947</v>
      </c>
      <c r="FC39" s="111">
        <v>39.371802243203454</v>
      </c>
    </row>
    <row r="40" spans="1:159" x14ac:dyDescent="0.3">
      <c r="A40" s="148" t="s">
        <v>219</v>
      </c>
      <c r="B40" s="18"/>
      <c r="C40" s="18"/>
      <c r="D40" s="18"/>
      <c r="E40" s="18"/>
      <c r="F40" s="18"/>
      <c r="G40" s="18" t="s">
        <v>64</v>
      </c>
      <c r="H40" s="114">
        <v>1.3061559187020442</v>
      </c>
      <c r="I40" s="22">
        <v>1.2065834944063727</v>
      </c>
      <c r="J40" s="22">
        <v>6.6713524278099925</v>
      </c>
      <c r="K40" s="22">
        <v>86.622151935805078</v>
      </c>
      <c r="L40" s="22">
        <v>2.5361682188250452</v>
      </c>
      <c r="M40" s="22">
        <v>8.7858021437357228E-2</v>
      </c>
      <c r="N40" s="22">
        <v>1.0484390558191297</v>
      </c>
      <c r="O40" s="22">
        <v>2.3428805716628594E-2</v>
      </c>
      <c r="P40" s="22">
        <v>1.7571604287471447E-2</v>
      </c>
      <c r="Q40" s="22">
        <v>0.38657529432437182</v>
      </c>
      <c r="R40" s="22">
        <v>9.3715222866514375E-2</v>
      </c>
      <c r="S40" s="119">
        <v>100</v>
      </c>
      <c r="T40" s="22">
        <v>1.6874180865006554</v>
      </c>
      <c r="U40" s="22">
        <v>4.166666666666667</v>
      </c>
      <c r="V40" s="22">
        <v>0.7972913936216689</v>
      </c>
      <c r="W40" s="22">
        <v>8.1913499344692012E-2</v>
      </c>
      <c r="X40" s="120" t="s">
        <v>221</v>
      </c>
      <c r="Y40" s="100">
        <v>55.2</v>
      </c>
      <c r="Z40" s="100">
        <v>17.8</v>
      </c>
      <c r="AA40" s="100">
        <v>100</v>
      </c>
      <c r="AB40" s="114">
        <v>6.193792683751437</v>
      </c>
      <c r="AC40" s="22">
        <v>6.464263979985124</v>
      </c>
      <c r="AD40" s="22">
        <v>1.5822570829670701</v>
      </c>
      <c r="AE40" s="22">
        <v>2.2043410643045509</v>
      </c>
      <c r="AF40" s="119">
        <v>0.77760497667185069</v>
      </c>
      <c r="AG40" s="114">
        <v>8.9390763405233624</v>
      </c>
      <c r="AH40" s="22">
        <v>1.4943539116911218</v>
      </c>
      <c r="AI40" s="22">
        <v>0.33808912029210902</v>
      </c>
      <c r="AJ40" s="22">
        <v>3.3808912029210901E-2</v>
      </c>
      <c r="AK40" s="119">
        <v>4.0570694435053081E-2</v>
      </c>
      <c r="AL40" s="22">
        <v>0</v>
      </c>
      <c r="AM40" s="22">
        <v>0</v>
      </c>
      <c r="AN40" s="22">
        <v>0</v>
      </c>
      <c r="AO40" s="22">
        <v>0</v>
      </c>
      <c r="AP40" s="114">
        <v>0</v>
      </c>
      <c r="AQ40" s="22">
        <v>0</v>
      </c>
      <c r="AR40" s="22">
        <v>0</v>
      </c>
      <c r="AS40" s="119">
        <v>7.4379606464263975E-2</v>
      </c>
      <c r="AT40" s="22">
        <v>7.4379606464263975E-2</v>
      </c>
      <c r="AU40" s="22">
        <v>3.3808912029210901E-2</v>
      </c>
      <c r="AV40" s="22">
        <v>0</v>
      </c>
      <c r="AW40" s="22">
        <v>8.1141388870106163E-2</v>
      </c>
      <c r="AX40" s="114">
        <v>0</v>
      </c>
      <c r="AY40" s="22">
        <v>0</v>
      </c>
      <c r="AZ40" s="22">
        <v>0</v>
      </c>
      <c r="BA40" s="119">
        <v>0</v>
      </c>
      <c r="BB40" s="22">
        <v>0.20961525458110758</v>
      </c>
      <c r="BC40" s="22">
        <v>0</v>
      </c>
      <c r="BD40" s="22">
        <v>0</v>
      </c>
      <c r="BE40" s="22">
        <v>0</v>
      </c>
      <c r="BF40" s="114">
        <v>0.14199743052268579</v>
      </c>
      <c r="BG40" s="22">
        <v>6.7617824058421802E-3</v>
      </c>
      <c r="BH40" s="22">
        <v>0</v>
      </c>
      <c r="BI40" s="119">
        <v>0</v>
      </c>
      <c r="BJ40" s="22">
        <v>1.5890188653729123</v>
      </c>
      <c r="BK40" s="22">
        <v>0</v>
      </c>
      <c r="BL40" s="22">
        <v>0</v>
      </c>
      <c r="BM40" s="22">
        <v>0</v>
      </c>
      <c r="BN40" s="114">
        <v>0</v>
      </c>
      <c r="BO40" s="22">
        <v>0</v>
      </c>
      <c r="BP40" s="22">
        <v>0</v>
      </c>
      <c r="BQ40" s="119">
        <v>0</v>
      </c>
      <c r="BR40" s="22">
        <v>0.56122793968490092</v>
      </c>
      <c r="BS40" s="22">
        <v>0.46656298600311041</v>
      </c>
      <c r="BT40" s="22">
        <v>0</v>
      </c>
      <c r="BU40" s="22">
        <v>2.7047129623368721E-2</v>
      </c>
      <c r="BV40" s="114">
        <v>6.0856041652579622E-2</v>
      </c>
      <c r="BW40" s="22">
        <v>0</v>
      </c>
      <c r="BX40" s="22">
        <v>2.7047129623368721E-2</v>
      </c>
      <c r="BY40" s="119">
        <v>0</v>
      </c>
      <c r="BZ40" s="22">
        <v>7.7625262019068231</v>
      </c>
      <c r="CA40" s="22">
        <v>0.66941645817837581</v>
      </c>
      <c r="CB40" s="22">
        <v>4.7332476840895261E-2</v>
      </c>
      <c r="CC40" s="22">
        <v>4.7332476840895261E-2</v>
      </c>
      <c r="CD40" s="114">
        <v>3.8542159713300426</v>
      </c>
      <c r="CE40" s="22">
        <v>1.1833119210223815</v>
      </c>
      <c r="CF40" s="22">
        <v>0</v>
      </c>
      <c r="CG40" s="119">
        <v>1.1427412265873285</v>
      </c>
      <c r="CH40" s="22">
        <v>0.20961525458110758</v>
      </c>
      <c r="CI40" s="22">
        <v>0</v>
      </c>
      <c r="CJ40" s="22">
        <v>0</v>
      </c>
      <c r="CK40" s="22">
        <v>6.0856041652579622E-2</v>
      </c>
      <c r="CL40" s="114">
        <v>1.2576915274866456</v>
      </c>
      <c r="CM40" s="22">
        <v>0.50713368043816354</v>
      </c>
      <c r="CN40" s="22">
        <v>0.91284062478869432</v>
      </c>
      <c r="CO40" s="119">
        <v>0.24342416661031849</v>
      </c>
      <c r="CP40" s="22">
        <v>0.63560754614916493</v>
      </c>
      <c r="CQ40" s="22">
        <v>0.54094259246737442</v>
      </c>
      <c r="CR40" s="22">
        <v>0.16904456014605451</v>
      </c>
      <c r="CS40" s="22">
        <v>0.9263641896003787</v>
      </c>
      <c r="CT40" s="114">
        <v>3.3808912029210901E-2</v>
      </c>
      <c r="CU40" s="22">
        <v>1.3320711339509095</v>
      </c>
      <c r="CV40" s="22">
        <v>0.32456555548042465</v>
      </c>
      <c r="CW40" s="119">
        <v>0.33132733788626684</v>
      </c>
      <c r="CX40" s="22">
        <v>0.10818851849347488</v>
      </c>
      <c r="CY40" s="22">
        <v>0.80465210629521944</v>
      </c>
      <c r="CZ40" s="22">
        <v>0.98722023125295832</v>
      </c>
      <c r="DA40" s="22">
        <v>2.6776658327135032</v>
      </c>
      <c r="DB40" s="114">
        <v>4.7332476840895261E-2</v>
      </c>
      <c r="DC40" s="22">
        <v>3.3808912029210901E-2</v>
      </c>
      <c r="DD40" s="22">
        <v>0</v>
      </c>
      <c r="DE40" s="119">
        <v>0</v>
      </c>
      <c r="DF40" s="22">
        <v>0.33132733788626684</v>
      </c>
      <c r="DG40" s="22">
        <v>2.1772939346811819</v>
      </c>
      <c r="DH40" s="22">
        <v>0.26370951382784502</v>
      </c>
      <c r="DI40" s="22">
        <v>1.0075055784704847</v>
      </c>
      <c r="DJ40" s="114">
        <v>11.954831293528974</v>
      </c>
      <c r="DK40" s="22">
        <v>8.0059503685171407</v>
      </c>
      <c r="DL40" s="22">
        <v>0.91284062478869432</v>
      </c>
      <c r="DM40" s="119">
        <v>1.3388329163567516</v>
      </c>
      <c r="DN40" s="22">
        <v>11.014943539116912</v>
      </c>
      <c r="DO40" s="22">
        <v>2.7182365271485565</v>
      </c>
      <c r="DP40" s="22">
        <v>0.22990060179863411</v>
      </c>
      <c r="DQ40" s="22">
        <v>5.4094259246737442E-2</v>
      </c>
      <c r="DR40" s="114">
        <v>2.7047129623368721E-2</v>
      </c>
      <c r="DS40" s="22">
        <v>0</v>
      </c>
      <c r="DT40" s="22">
        <v>0</v>
      </c>
      <c r="DU40" s="119">
        <v>0</v>
      </c>
      <c r="DV40" s="22">
        <v>0.20285347217526539</v>
      </c>
      <c r="DW40" s="22">
        <v>1.6701602542430185</v>
      </c>
      <c r="DX40" s="22">
        <v>0.29075664345121371</v>
      </c>
      <c r="DY40" s="22">
        <v>0</v>
      </c>
      <c r="DZ40" s="114">
        <v>6.7617824058421802E-3</v>
      </c>
      <c r="EA40" s="22">
        <v>0</v>
      </c>
      <c r="EB40" s="22">
        <v>0</v>
      </c>
      <c r="EC40" s="119">
        <v>0</v>
      </c>
      <c r="ED40" s="114">
        <v>0</v>
      </c>
      <c r="EE40" s="22">
        <v>0</v>
      </c>
      <c r="EF40" s="22">
        <v>0</v>
      </c>
      <c r="EG40" s="22">
        <v>0</v>
      </c>
      <c r="EH40" s="114"/>
      <c r="EI40" s="22"/>
      <c r="EJ40" s="22"/>
      <c r="EK40" s="22"/>
      <c r="EL40" s="119"/>
      <c r="EM40" s="101" t="s">
        <v>220</v>
      </c>
      <c r="EN40" s="81">
        <v>100</v>
      </c>
      <c r="EO40" s="81">
        <v>67.196819085487078</v>
      </c>
      <c r="EP40" s="81">
        <v>39.211618257261414</v>
      </c>
      <c r="EQ40" s="81">
        <v>66.122448979591837</v>
      </c>
      <c r="ER40" s="101" t="s">
        <v>220</v>
      </c>
      <c r="ES40" s="81">
        <v>100</v>
      </c>
      <c r="ET40" s="81">
        <v>92.857142857142861</v>
      </c>
      <c r="EU40" s="82">
        <v>96.15384615384616</v>
      </c>
      <c r="EV40" s="195"/>
      <c r="EW40" s="22"/>
      <c r="EX40" s="22"/>
      <c r="EY40" s="22"/>
      <c r="EZ40" s="101" t="s">
        <v>220</v>
      </c>
      <c r="FA40" s="81">
        <v>66.019417475728162</v>
      </c>
      <c r="FB40" s="81">
        <v>88.00813008130082</v>
      </c>
      <c r="FC40" s="82">
        <v>80.567685589519655</v>
      </c>
    </row>
    <row r="41" spans="1:159" x14ac:dyDescent="0.3">
      <c r="A41" s="148"/>
      <c r="B41" s="18"/>
      <c r="C41" s="18"/>
      <c r="D41" s="18"/>
      <c r="E41" s="18"/>
      <c r="F41" s="18"/>
      <c r="G41" s="64">
        <v>3.2765399737876802E-2</v>
      </c>
      <c r="H41" s="19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0"/>
      <c r="T41" s="18" t="s">
        <v>146</v>
      </c>
      <c r="U41" s="18" t="s">
        <v>146</v>
      </c>
      <c r="V41" s="18" t="s">
        <v>146</v>
      </c>
      <c r="W41" s="18" t="s">
        <v>146</v>
      </c>
      <c r="X41" s="126" t="s">
        <v>222</v>
      </c>
      <c r="Y41" s="100">
        <v>0</v>
      </c>
      <c r="Z41" s="100">
        <v>0</v>
      </c>
      <c r="AA41" s="100">
        <v>32.799999999999997</v>
      </c>
      <c r="AB41" s="19"/>
      <c r="AC41" s="18"/>
      <c r="AD41" s="18"/>
      <c r="AE41" s="18"/>
      <c r="AF41" s="119">
        <v>17.222259787680031</v>
      </c>
      <c r="AG41" s="19"/>
      <c r="AH41" s="18"/>
      <c r="AI41" s="18"/>
      <c r="AJ41" s="18"/>
      <c r="AK41" s="119">
        <v>10.845898978970856</v>
      </c>
      <c r="AL41" s="18"/>
      <c r="AM41" s="18"/>
      <c r="AN41" s="18"/>
      <c r="AO41" s="22">
        <v>0</v>
      </c>
      <c r="AP41" s="19"/>
      <c r="AQ41" s="18"/>
      <c r="AR41" s="18"/>
      <c r="AS41" s="119">
        <v>7.4379606464263975E-2</v>
      </c>
      <c r="AT41" s="18"/>
      <c r="AU41" s="18"/>
      <c r="AV41" s="18"/>
      <c r="AW41" s="22">
        <v>0.18932990736358105</v>
      </c>
      <c r="AX41" s="19"/>
      <c r="AY41" s="18"/>
      <c r="AZ41" s="18"/>
      <c r="BA41" s="119">
        <v>0</v>
      </c>
      <c r="BB41" s="18"/>
      <c r="BC41" s="18"/>
      <c r="BD41" s="18"/>
      <c r="BE41" s="22">
        <v>0.20961525458110758</v>
      </c>
      <c r="BF41" s="19"/>
      <c r="BG41" s="18"/>
      <c r="BH41" s="18"/>
      <c r="BI41" s="119">
        <v>0.14875921292852798</v>
      </c>
      <c r="BJ41" s="18"/>
      <c r="BK41" s="18"/>
      <c r="BL41" s="18"/>
      <c r="BM41" s="22">
        <v>1.5890188653729123</v>
      </c>
      <c r="BN41" s="19"/>
      <c r="BO41" s="18"/>
      <c r="BP41" s="18"/>
      <c r="BQ41" s="119">
        <v>0</v>
      </c>
      <c r="BR41" s="18"/>
      <c r="BS41" s="18"/>
      <c r="BT41" s="18"/>
      <c r="BU41" s="22">
        <v>1.0548380553113801</v>
      </c>
      <c r="BV41" s="19"/>
      <c r="BW41" s="18"/>
      <c r="BX41" s="18"/>
      <c r="BY41" s="119">
        <v>8.790317127594835E-2</v>
      </c>
      <c r="BZ41" s="18"/>
      <c r="CA41" s="18"/>
      <c r="CB41" s="18"/>
      <c r="CC41" s="22">
        <v>8.5266076137669877</v>
      </c>
      <c r="CD41" s="19"/>
      <c r="CE41" s="18"/>
      <c r="CF41" s="18"/>
      <c r="CG41" s="119">
        <v>6.1802691189397523</v>
      </c>
      <c r="CH41" s="18"/>
      <c r="CI41" s="18"/>
      <c r="CJ41" s="18"/>
      <c r="CK41" s="22">
        <v>0.27047129623368721</v>
      </c>
      <c r="CL41" s="19"/>
      <c r="CM41" s="18"/>
      <c r="CN41" s="18"/>
      <c r="CO41" s="119">
        <v>2.9210899993238217</v>
      </c>
      <c r="CP41" s="18"/>
      <c r="CQ41" s="18"/>
      <c r="CR41" s="18"/>
      <c r="CS41" s="22">
        <v>2.2719588883629722</v>
      </c>
      <c r="CT41" s="19"/>
      <c r="CU41" s="18"/>
      <c r="CV41" s="18"/>
      <c r="CW41" s="119">
        <v>2.0217729393468118</v>
      </c>
      <c r="CX41" s="18"/>
      <c r="CY41" s="18"/>
      <c r="CZ41" s="18"/>
      <c r="DA41" s="22">
        <v>4.5777266887551562</v>
      </c>
      <c r="DB41" s="19"/>
      <c r="DC41" s="18"/>
      <c r="DD41" s="18"/>
      <c r="DE41" s="119">
        <v>8.1141388870106163E-2</v>
      </c>
      <c r="DF41" s="18"/>
      <c r="DG41" s="18"/>
      <c r="DH41" s="18"/>
      <c r="DI41" s="22">
        <v>3.7798363648657789</v>
      </c>
      <c r="DJ41" s="19"/>
      <c r="DK41" s="18"/>
      <c r="DL41" s="18"/>
      <c r="DM41" s="119">
        <v>22.21245520319156</v>
      </c>
      <c r="DN41" s="18"/>
      <c r="DO41" s="18"/>
      <c r="DP41" s="18"/>
      <c r="DQ41" s="22">
        <v>14.01717492731084</v>
      </c>
      <c r="DR41" s="19"/>
      <c r="DS41" s="18"/>
      <c r="DT41" s="18"/>
      <c r="DU41" s="119">
        <v>2.7047129623368721E-2</v>
      </c>
      <c r="DV41" s="18"/>
      <c r="DW41" s="18"/>
      <c r="DX41" s="18"/>
      <c r="DY41" s="22">
        <v>2.1637703698694977</v>
      </c>
      <c r="DZ41" s="19"/>
      <c r="EA41" s="18"/>
      <c r="EB41" s="18"/>
      <c r="EC41" s="119">
        <v>6.7617824058421802E-3</v>
      </c>
      <c r="ED41" s="19"/>
      <c r="EE41" s="18"/>
      <c r="EF41" s="18"/>
      <c r="EG41" s="22">
        <v>0</v>
      </c>
      <c r="EH41" s="19"/>
      <c r="EI41" s="18"/>
      <c r="EJ41" s="18"/>
      <c r="EK41" s="18"/>
      <c r="EL41" s="20"/>
      <c r="EM41" s="120" t="s">
        <v>185</v>
      </c>
      <c r="EN41" s="81">
        <v>10.110294117647058</v>
      </c>
      <c r="EO41" s="81">
        <v>0</v>
      </c>
      <c r="EP41" s="81">
        <v>0</v>
      </c>
      <c r="EQ41" s="81">
        <v>0</v>
      </c>
      <c r="ER41" s="120" t="s">
        <v>185</v>
      </c>
      <c r="ES41" s="81">
        <v>0</v>
      </c>
      <c r="ET41" s="81">
        <v>0</v>
      </c>
      <c r="EU41" s="82">
        <v>0</v>
      </c>
      <c r="EV41" s="195"/>
      <c r="EW41" s="22"/>
      <c r="EX41" s="22"/>
      <c r="EY41" s="22"/>
      <c r="EZ41" s="120" t="s">
        <v>185</v>
      </c>
      <c r="FA41" s="81">
        <v>5.0100200400801604</v>
      </c>
      <c r="FB41" s="81">
        <v>2.2522522522522523</v>
      </c>
      <c r="FC41" s="82">
        <v>0.55147058823529416</v>
      </c>
    </row>
    <row r="42" spans="1:159" x14ac:dyDescent="0.3">
      <c r="A42" s="151"/>
      <c r="B42" s="72"/>
      <c r="C42" s="72"/>
      <c r="D42" s="72"/>
      <c r="E42" s="72"/>
      <c r="F42" s="72"/>
      <c r="G42" s="72"/>
      <c r="H42" s="71"/>
      <c r="I42" s="72"/>
      <c r="J42" s="72"/>
      <c r="K42" s="72"/>
      <c r="L42" s="72"/>
      <c r="M42" s="72"/>
      <c r="N42" s="72"/>
      <c r="O42" s="72"/>
      <c r="P42" s="72"/>
      <c r="Q42" s="72" t="s">
        <v>344</v>
      </c>
      <c r="R42" s="72" t="s">
        <v>65</v>
      </c>
      <c r="S42" s="175">
        <v>93.233944954128447</v>
      </c>
      <c r="T42" s="72"/>
      <c r="U42" s="72"/>
      <c r="V42" s="72"/>
      <c r="W42" s="72"/>
      <c r="X42" s="72">
        <v>18306</v>
      </c>
      <c r="Y42" s="207">
        <v>15.360320456284589</v>
      </c>
      <c r="Z42" s="125">
        <v>4.2455303118966787</v>
      </c>
      <c r="AA42" s="125">
        <v>19.319537368318311</v>
      </c>
      <c r="AB42" s="126" t="s">
        <v>225</v>
      </c>
      <c r="AC42" s="72"/>
      <c r="AD42" s="72"/>
      <c r="AE42" s="72"/>
      <c r="AF42" s="102"/>
      <c r="AG42" s="71"/>
      <c r="AH42" s="72"/>
      <c r="AI42" s="72"/>
      <c r="AJ42" s="72"/>
      <c r="AK42" s="102"/>
      <c r="AL42" s="72"/>
      <c r="AM42" s="72"/>
      <c r="AN42" s="72"/>
      <c r="AO42" s="72"/>
      <c r="AP42" s="71"/>
      <c r="AQ42" s="72"/>
      <c r="AR42" s="72"/>
      <c r="AS42" s="102"/>
      <c r="AT42" s="72"/>
      <c r="AU42" s="72"/>
      <c r="AV42" s="72"/>
      <c r="AW42" s="72"/>
      <c r="AX42" s="71"/>
      <c r="AY42" s="72"/>
      <c r="AZ42" s="72"/>
      <c r="BA42" s="102"/>
      <c r="BB42" s="72"/>
      <c r="BC42" s="72"/>
      <c r="BD42" s="72"/>
      <c r="BE42" s="72"/>
      <c r="BF42" s="71"/>
      <c r="BG42" s="72"/>
      <c r="BH42" s="72"/>
      <c r="BI42" s="102"/>
      <c r="BJ42" s="72"/>
      <c r="BK42" s="72"/>
      <c r="BL42" s="72"/>
      <c r="BM42" s="72"/>
      <c r="BN42" s="71"/>
      <c r="BO42" s="72"/>
      <c r="BP42" s="72"/>
      <c r="BQ42" s="102"/>
      <c r="BR42" s="72"/>
      <c r="BS42" s="72"/>
      <c r="BT42" s="72"/>
      <c r="BU42" s="72"/>
      <c r="BV42" s="71"/>
      <c r="BW42" s="72"/>
      <c r="BX42" s="72"/>
      <c r="BY42" s="102"/>
      <c r="BZ42" s="72"/>
      <c r="CA42" s="72"/>
      <c r="CB42" s="72"/>
      <c r="CC42" s="72"/>
      <c r="CD42" s="71"/>
      <c r="CE42" s="72"/>
      <c r="CF42" s="72"/>
      <c r="CG42" s="102"/>
      <c r="CH42" s="72"/>
      <c r="CI42" s="72"/>
      <c r="CJ42" s="72"/>
      <c r="CK42" s="72"/>
      <c r="CL42" s="71"/>
      <c r="CM42" s="72"/>
      <c r="CN42" s="72"/>
      <c r="CO42" s="102"/>
      <c r="CP42" s="72"/>
      <c r="CQ42" s="72"/>
      <c r="CR42" s="72"/>
      <c r="CS42" s="72"/>
      <c r="CT42" s="71"/>
      <c r="CU42" s="72"/>
      <c r="CV42" s="72"/>
      <c r="CW42" s="102"/>
      <c r="CX42" s="72"/>
      <c r="CY42" s="72"/>
      <c r="CZ42" s="72"/>
      <c r="DA42" s="72"/>
      <c r="DB42" s="71"/>
      <c r="DC42" s="72"/>
      <c r="DD42" s="72"/>
      <c r="DE42" s="102"/>
      <c r="DF42" s="72"/>
      <c r="DG42" s="72"/>
      <c r="DH42" s="72"/>
      <c r="DI42" s="72"/>
      <c r="DJ42" s="71"/>
      <c r="DK42" s="72"/>
      <c r="DL42" s="72"/>
      <c r="DM42" s="102"/>
      <c r="DN42" s="72"/>
      <c r="DO42" s="72"/>
      <c r="DP42" s="72"/>
      <c r="DQ42" s="72"/>
      <c r="DR42" s="71"/>
      <c r="DS42" s="72"/>
      <c r="DT42" s="72"/>
      <c r="DU42" s="102"/>
      <c r="DV42" s="72"/>
      <c r="DW42" s="72"/>
      <c r="DX42" s="72"/>
      <c r="DY42" s="72"/>
      <c r="DZ42" s="71"/>
      <c r="EA42" s="72"/>
      <c r="EB42" s="72"/>
      <c r="EC42" s="102"/>
      <c r="ED42" s="71"/>
      <c r="EE42" s="72"/>
      <c r="EF42" s="72"/>
      <c r="EG42" s="72"/>
      <c r="EH42" s="71"/>
      <c r="EI42" s="72"/>
      <c r="EJ42" s="72"/>
      <c r="EK42" s="72"/>
      <c r="EL42" s="102"/>
      <c r="EM42" s="126" t="s">
        <v>162</v>
      </c>
      <c r="EN42" s="80">
        <v>24.074146335070804</v>
      </c>
      <c r="EO42" s="80">
        <v>19.32514833307831</v>
      </c>
      <c r="EP42" s="80">
        <v>9.784521879914621</v>
      </c>
      <c r="EQ42" s="80">
        <v>13.085527965177883</v>
      </c>
      <c r="ER42" s="126" t="s">
        <v>162</v>
      </c>
      <c r="ES42" s="80">
        <v>20.245843311891374</v>
      </c>
      <c r="ET42" s="80">
        <v>19.692275152377444</v>
      </c>
      <c r="EU42" s="88">
        <v>25.261228975685601</v>
      </c>
      <c r="EV42" s="211"/>
      <c r="EW42" s="122"/>
      <c r="EX42" s="122"/>
      <c r="EY42" s="122"/>
      <c r="EZ42" s="126" t="s">
        <v>162</v>
      </c>
      <c r="FA42" s="80">
        <v>16.036595910605822</v>
      </c>
      <c r="FB42" s="80">
        <v>23.505224632884332</v>
      </c>
      <c r="FC42" s="88">
        <v>21.17509154635313</v>
      </c>
    </row>
    <row r="43" spans="1:159" x14ac:dyDescent="0.3">
      <c r="T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</row>
    <row r="44" spans="1:159" x14ac:dyDescent="0.3">
      <c r="A44" s="197" t="s">
        <v>66</v>
      </c>
      <c r="B44" s="58"/>
      <c r="C44" s="58"/>
      <c r="D44" s="58"/>
      <c r="E44" s="58"/>
      <c r="F44" s="58"/>
      <c r="G44" s="58"/>
      <c r="H44" s="57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9"/>
      <c r="T44" s="58"/>
      <c r="U44" s="58"/>
      <c r="V44" s="58"/>
      <c r="W44" s="58"/>
      <c r="X44" s="58"/>
      <c r="Y44" s="134" t="s">
        <v>404</v>
      </c>
      <c r="Z44" s="92" t="s">
        <v>394</v>
      </c>
      <c r="AA44" s="135" t="s">
        <v>399</v>
      </c>
      <c r="AB44" s="57"/>
      <c r="AC44" s="58"/>
      <c r="AD44" s="58"/>
      <c r="AE44" s="58"/>
      <c r="AF44" s="59"/>
      <c r="AG44" s="57"/>
      <c r="AH44" s="58"/>
      <c r="AI44" s="58"/>
      <c r="AJ44" s="58"/>
      <c r="AK44" s="59"/>
      <c r="AL44" s="58"/>
      <c r="AM44" s="58"/>
      <c r="AN44" s="58"/>
      <c r="AO44" s="58"/>
      <c r="AP44" s="57"/>
      <c r="AQ44" s="58"/>
      <c r="AR44" s="58"/>
      <c r="AS44" s="59"/>
      <c r="AT44" s="58"/>
      <c r="AU44" s="58"/>
      <c r="AV44" s="58"/>
      <c r="AW44" s="58"/>
      <c r="AX44" s="57"/>
      <c r="AY44" s="58"/>
      <c r="AZ44" s="58"/>
      <c r="BA44" s="59"/>
      <c r="BB44" s="58"/>
      <c r="BC44" s="58"/>
      <c r="BD44" s="58"/>
      <c r="BE44" s="58"/>
      <c r="BF44" s="57"/>
      <c r="BG44" s="58"/>
      <c r="BH44" s="58"/>
      <c r="BI44" s="59"/>
      <c r="BJ44" s="58"/>
      <c r="BK44" s="58"/>
      <c r="BL44" s="58"/>
      <c r="BM44" s="58"/>
      <c r="BN44" s="57"/>
      <c r="BO44" s="58"/>
      <c r="BP44" s="58"/>
      <c r="BQ44" s="59"/>
      <c r="BR44" s="58"/>
      <c r="BS44" s="58"/>
      <c r="BT44" s="58"/>
      <c r="BU44" s="58"/>
      <c r="BV44" s="57"/>
      <c r="BW44" s="58"/>
      <c r="BX44" s="58"/>
      <c r="BY44" s="59"/>
      <c r="BZ44" s="58"/>
      <c r="CA44" s="58"/>
      <c r="CB44" s="58"/>
      <c r="CC44" s="58"/>
      <c r="CD44" s="57"/>
      <c r="CE44" s="58"/>
      <c r="CF44" s="58"/>
      <c r="CG44" s="59"/>
      <c r="CH44" s="58"/>
      <c r="CI44" s="58"/>
      <c r="CJ44" s="58"/>
      <c r="CK44" s="58"/>
      <c r="CL44" s="57"/>
      <c r="CM44" s="58"/>
      <c r="CN44" s="58"/>
      <c r="CO44" s="59"/>
      <c r="CP44" s="58"/>
      <c r="CQ44" s="58"/>
      <c r="CR44" s="58"/>
      <c r="CS44" s="58"/>
      <c r="CT44" s="57"/>
      <c r="CU44" s="58"/>
      <c r="CV44" s="58"/>
      <c r="CW44" s="59"/>
      <c r="CX44" s="58"/>
      <c r="CY44" s="58"/>
      <c r="CZ44" s="58"/>
      <c r="DA44" s="58"/>
      <c r="DB44" s="57"/>
      <c r="DC44" s="58"/>
      <c r="DD44" s="58"/>
      <c r="DE44" s="59"/>
      <c r="DF44" s="58"/>
      <c r="DG44" s="58"/>
      <c r="DH44" s="58"/>
      <c r="DI44" s="58"/>
      <c r="DJ44" s="57"/>
      <c r="DK44" s="58"/>
      <c r="DL44" s="58"/>
      <c r="DM44" s="59"/>
      <c r="DN44" s="58"/>
      <c r="DO44" s="58"/>
      <c r="DP44" s="58"/>
      <c r="DQ44" s="58"/>
      <c r="DR44" s="57"/>
      <c r="DS44" s="58"/>
      <c r="DT44" s="58"/>
      <c r="DU44" s="59"/>
      <c r="DV44" s="58"/>
      <c r="DW44" s="58"/>
      <c r="DX44" s="58"/>
      <c r="DY44" s="58"/>
      <c r="DZ44" s="57"/>
      <c r="EA44" s="58"/>
      <c r="EB44" s="58"/>
      <c r="EC44" s="59"/>
      <c r="ED44" s="57"/>
      <c r="EE44" s="58"/>
      <c r="EF44" s="58"/>
      <c r="EG44" s="59"/>
      <c r="EH44" s="57"/>
      <c r="EI44" s="58"/>
      <c r="EJ44" s="58"/>
      <c r="EK44" s="58"/>
      <c r="EL44" s="59"/>
      <c r="EM44" s="182"/>
      <c r="EN44" s="67" t="s">
        <v>143</v>
      </c>
      <c r="EO44" s="67" t="s">
        <v>144</v>
      </c>
      <c r="EP44" s="67" t="s">
        <v>145</v>
      </c>
      <c r="EQ44" s="68" t="s">
        <v>294</v>
      </c>
      <c r="ER44" s="58"/>
      <c r="ES44" s="134" t="s">
        <v>383</v>
      </c>
      <c r="ET44" s="92" t="s">
        <v>384</v>
      </c>
      <c r="EU44" s="135" t="s">
        <v>385</v>
      </c>
      <c r="EV44" s="146"/>
      <c r="EW44" s="58"/>
      <c r="EX44" s="58"/>
      <c r="EY44" s="58"/>
      <c r="EZ44" s="58"/>
      <c r="FA44" s="70" t="s">
        <v>151</v>
      </c>
      <c r="FB44" s="67" t="s">
        <v>152</v>
      </c>
      <c r="FC44" s="68" t="s">
        <v>153</v>
      </c>
    </row>
    <row r="45" spans="1:159" x14ac:dyDescent="0.3">
      <c r="A45" s="148" t="s">
        <v>67</v>
      </c>
      <c r="B45" s="64">
        <v>13.95</v>
      </c>
      <c r="C45" s="18" t="s">
        <v>406</v>
      </c>
      <c r="D45" s="18"/>
      <c r="E45" s="18"/>
      <c r="F45" s="18"/>
      <c r="G45" s="18"/>
      <c r="H45" s="19">
        <v>106</v>
      </c>
      <c r="I45" s="18">
        <v>28</v>
      </c>
      <c r="J45" s="18">
        <v>95</v>
      </c>
      <c r="K45" s="18">
        <v>238</v>
      </c>
      <c r="L45" s="18">
        <v>0</v>
      </c>
      <c r="M45" s="18">
        <v>2</v>
      </c>
      <c r="N45" s="18">
        <v>15</v>
      </c>
      <c r="O45" s="18">
        <v>1</v>
      </c>
      <c r="P45" s="18">
        <v>0</v>
      </c>
      <c r="Q45" s="18">
        <v>15</v>
      </c>
      <c r="R45" s="18">
        <v>0</v>
      </c>
      <c r="S45" s="20">
        <v>500</v>
      </c>
      <c r="T45" s="18">
        <v>0</v>
      </c>
      <c r="U45" s="18">
        <v>14</v>
      </c>
      <c r="V45" s="18">
        <v>0</v>
      </c>
      <c r="W45" s="18">
        <v>23</v>
      </c>
      <c r="X45" s="18">
        <v>537</v>
      </c>
      <c r="Y45" s="140">
        <v>45.8</v>
      </c>
      <c r="Z45" s="100">
        <v>6.2</v>
      </c>
      <c r="AA45" s="141">
        <v>48</v>
      </c>
      <c r="AB45" s="19">
        <v>105</v>
      </c>
      <c r="AC45" s="18">
        <v>60</v>
      </c>
      <c r="AD45" s="18">
        <v>4</v>
      </c>
      <c r="AE45" s="18">
        <v>5</v>
      </c>
      <c r="AF45" s="20">
        <v>0</v>
      </c>
      <c r="AG45" s="19">
        <v>27</v>
      </c>
      <c r="AH45" s="18">
        <v>15</v>
      </c>
      <c r="AI45" s="18">
        <v>1</v>
      </c>
      <c r="AJ45" s="18">
        <v>0</v>
      </c>
      <c r="AK45" s="20">
        <v>0</v>
      </c>
      <c r="AL45" s="18">
        <v>0</v>
      </c>
      <c r="AM45" s="18">
        <v>0</v>
      </c>
      <c r="AN45" s="18">
        <v>0</v>
      </c>
      <c r="AO45" s="18">
        <v>2</v>
      </c>
      <c r="AP45" s="19">
        <v>1</v>
      </c>
      <c r="AQ45" s="18">
        <v>0</v>
      </c>
      <c r="AR45" s="18">
        <v>0</v>
      </c>
      <c r="AS45" s="20">
        <v>0</v>
      </c>
      <c r="AT45" s="18">
        <v>0</v>
      </c>
      <c r="AU45" s="18">
        <v>2</v>
      </c>
      <c r="AV45" s="18">
        <v>0</v>
      </c>
      <c r="AW45" s="18">
        <v>0</v>
      </c>
      <c r="AX45" s="19">
        <v>0</v>
      </c>
      <c r="AY45" s="18">
        <v>0</v>
      </c>
      <c r="AZ45" s="18">
        <v>0</v>
      </c>
      <c r="BA45" s="20">
        <v>0</v>
      </c>
      <c r="BB45" s="18">
        <v>0</v>
      </c>
      <c r="BC45" s="18">
        <v>0</v>
      </c>
      <c r="BD45" s="18">
        <v>0</v>
      </c>
      <c r="BE45" s="18">
        <v>0</v>
      </c>
      <c r="BF45" s="19">
        <v>0</v>
      </c>
      <c r="BG45" s="18">
        <v>0</v>
      </c>
      <c r="BH45" s="18">
        <v>0</v>
      </c>
      <c r="BI45" s="20">
        <v>0</v>
      </c>
      <c r="BJ45" s="18">
        <v>1</v>
      </c>
      <c r="BK45" s="18">
        <v>0</v>
      </c>
      <c r="BL45" s="18">
        <v>0</v>
      </c>
      <c r="BM45" s="18">
        <v>0</v>
      </c>
      <c r="BN45" s="19">
        <v>0</v>
      </c>
      <c r="BO45" s="18">
        <v>0</v>
      </c>
      <c r="BP45" s="18">
        <v>0</v>
      </c>
      <c r="BQ45" s="20">
        <v>0</v>
      </c>
      <c r="BR45" s="18">
        <v>0</v>
      </c>
      <c r="BS45" s="18">
        <v>0</v>
      </c>
      <c r="BT45" s="18">
        <v>0</v>
      </c>
      <c r="BU45" s="18">
        <v>2</v>
      </c>
      <c r="BV45" s="19">
        <v>0</v>
      </c>
      <c r="BW45" s="18">
        <v>0</v>
      </c>
      <c r="BX45" s="18">
        <v>0</v>
      </c>
      <c r="BY45" s="20">
        <v>0</v>
      </c>
      <c r="BZ45" s="18">
        <v>0</v>
      </c>
      <c r="CA45" s="18">
        <v>0</v>
      </c>
      <c r="CB45" s="18">
        <v>0</v>
      </c>
      <c r="CC45" s="18">
        <v>0</v>
      </c>
      <c r="CD45" s="19">
        <v>0</v>
      </c>
      <c r="CE45" s="18">
        <v>0</v>
      </c>
      <c r="CF45" s="18">
        <v>0</v>
      </c>
      <c r="CG45" s="20">
        <v>0</v>
      </c>
      <c r="CH45" s="18">
        <v>0</v>
      </c>
      <c r="CI45" s="18">
        <v>0</v>
      </c>
      <c r="CJ45" s="18">
        <v>1</v>
      </c>
      <c r="CK45" s="18">
        <v>0</v>
      </c>
      <c r="CL45" s="19">
        <v>0</v>
      </c>
      <c r="CM45" s="18">
        <v>0</v>
      </c>
      <c r="CN45" s="18">
        <v>0</v>
      </c>
      <c r="CO45" s="20">
        <v>0</v>
      </c>
      <c r="CP45" s="18">
        <v>0</v>
      </c>
      <c r="CQ45" s="18">
        <v>0</v>
      </c>
      <c r="CR45" s="18">
        <v>0</v>
      </c>
      <c r="CS45" s="18">
        <v>0</v>
      </c>
      <c r="CT45" s="19">
        <v>0</v>
      </c>
      <c r="CU45" s="18">
        <v>0</v>
      </c>
      <c r="CV45" s="18">
        <v>0</v>
      </c>
      <c r="CW45" s="20">
        <v>0</v>
      </c>
      <c r="CX45" s="18">
        <v>0</v>
      </c>
      <c r="CY45" s="18">
        <v>0</v>
      </c>
      <c r="CZ45" s="18">
        <v>0</v>
      </c>
      <c r="DA45" s="18">
        <v>1</v>
      </c>
      <c r="DB45" s="19">
        <v>5</v>
      </c>
      <c r="DC45" s="18">
        <v>0</v>
      </c>
      <c r="DD45" s="18">
        <v>0</v>
      </c>
      <c r="DE45" s="20">
        <v>0</v>
      </c>
      <c r="DF45" s="18">
        <v>0</v>
      </c>
      <c r="DG45" s="18">
        <v>0</v>
      </c>
      <c r="DH45" s="18">
        <v>0</v>
      </c>
      <c r="DI45" s="18">
        <v>0</v>
      </c>
      <c r="DJ45" s="19">
        <v>2</v>
      </c>
      <c r="DK45" s="18">
        <v>2</v>
      </c>
      <c r="DL45" s="18">
        <v>0</v>
      </c>
      <c r="DM45" s="20">
        <v>0</v>
      </c>
      <c r="DN45" s="18">
        <v>0</v>
      </c>
      <c r="DO45" s="18">
        <v>0</v>
      </c>
      <c r="DP45" s="18">
        <v>0</v>
      </c>
      <c r="DQ45" s="18">
        <v>0</v>
      </c>
      <c r="DR45" s="19">
        <v>0</v>
      </c>
      <c r="DS45" s="18">
        <v>0</v>
      </c>
      <c r="DT45" s="18">
        <v>0</v>
      </c>
      <c r="DU45" s="20">
        <v>0</v>
      </c>
      <c r="DV45" s="18">
        <v>0</v>
      </c>
      <c r="DW45" s="18">
        <v>0</v>
      </c>
      <c r="DX45" s="18">
        <v>0</v>
      </c>
      <c r="DY45" s="18">
        <v>0</v>
      </c>
      <c r="DZ45" s="19">
        <v>0</v>
      </c>
      <c r="EA45" s="18">
        <v>0</v>
      </c>
      <c r="EB45" s="18">
        <v>0</v>
      </c>
      <c r="EC45" s="20">
        <v>0</v>
      </c>
      <c r="ED45" s="19">
        <v>0</v>
      </c>
      <c r="EE45" s="18">
        <v>0</v>
      </c>
      <c r="EF45" s="18">
        <v>0</v>
      </c>
      <c r="EG45" s="20">
        <v>0</v>
      </c>
      <c r="EH45" s="19">
        <v>236</v>
      </c>
      <c r="EI45" s="18">
        <v>141</v>
      </c>
      <c r="EJ45" s="18">
        <v>79</v>
      </c>
      <c r="EK45" s="18">
        <v>6</v>
      </c>
      <c r="EL45" s="20">
        <v>10</v>
      </c>
      <c r="EM45" s="120"/>
      <c r="EN45" s="81">
        <v>59.745762711864408</v>
      </c>
      <c r="EO45" s="81">
        <v>33.474576271186443</v>
      </c>
      <c r="EP45" s="81">
        <v>2.5423728813559321</v>
      </c>
      <c r="EQ45" s="82">
        <v>4.2372881355932206</v>
      </c>
      <c r="ER45" s="18"/>
      <c r="ES45" s="140">
        <v>46.288209606986896</v>
      </c>
      <c r="ET45" s="100">
        <v>12.22707423580786</v>
      </c>
      <c r="EU45" s="141">
        <v>41.484716157205241</v>
      </c>
      <c r="EV45" s="148" t="s">
        <v>67</v>
      </c>
      <c r="EW45" s="18">
        <v>225</v>
      </c>
      <c r="EX45" s="18">
        <v>7</v>
      </c>
      <c r="EY45" s="18">
        <v>4</v>
      </c>
      <c r="EZ45" s="18">
        <v>236</v>
      </c>
      <c r="FA45" s="101">
        <v>95.33898305084746</v>
      </c>
      <c r="FB45" s="81">
        <v>2.9661016949152543</v>
      </c>
      <c r="FC45" s="82">
        <v>1.6949152542372881</v>
      </c>
    </row>
    <row r="46" spans="1:159" x14ac:dyDescent="0.3">
      <c r="A46" s="148" t="s">
        <v>68</v>
      </c>
      <c r="B46" s="64">
        <v>65.3</v>
      </c>
      <c r="C46" s="18" t="s">
        <v>406</v>
      </c>
      <c r="D46" s="18"/>
      <c r="E46" s="18"/>
      <c r="F46" s="18"/>
      <c r="G46" s="18"/>
      <c r="H46" s="19">
        <v>15</v>
      </c>
      <c r="I46" s="18">
        <v>52</v>
      </c>
      <c r="J46" s="18">
        <v>15</v>
      </c>
      <c r="K46" s="18">
        <v>345</v>
      </c>
      <c r="L46" s="18">
        <v>4</v>
      </c>
      <c r="M46" s="18">
        <v>0</v>
      </c>
      <c r="N46" s="18">
        <v>2</v>
      </c>
      <c r="O46" s="18">
        <v>0</v>
      </c>
      <c r="P46" s="18">
        <v>1</v>
      </c>
      <c r="Q46" s="18">
        <v>9</v>
      </c>
      <c r="R46" s="18">
        <v>0</v>
      </c>
      <c r="S46" s="20">
        <v>443</v>
      </c>
      <c r="T46" s="18">
        <v>2</v>
      </c>
      <c r="U46" s="18">
        <v>10</v>
      </c>
      <c r="V46" s="18">
        <v>0</v>
      </c>
      <c r="W46" s="18">
        <v>9</v>
      </c>
      <c r="X46" s="18">
        <v>464</v>
      </c>
      <c r="Y46" s="140">
        <v>18.510158013544018</v>
      </c>
      <c r="Z46" s="100">
        <v>2.7088036117381491</v>
      </c>
      <c r="AA46" s="141">
        <v>78.781038374717838</v>
      </c>
      <c r="AB46" s="19">
        <v>83</v>
      </c>
      <c r="AC46" s="18">
        <v>70</v>
      </c>
      <c r="AD46" s="18">
        <v>12</v>
      </c>
      <c r="AE46" s="18">
        <v>10</v>
      </c>
      <c r="AF46" s="20">
        <v>0</v>
      </c>
      <c r="AG46" s="19">
        <v>101</v>
      </c>
      <c r="AH46" s="18">
        <v>32</v>
      </c>
      <c r="AI46" s="18">
        <v>7</v>
      </c>
      <c r="AJ46" s="18">
        <v>1</v>
      </c>
      <c r="AK46" s="20">
        <v>0</v>
      </c>
      <c r="AL46" s="18">
        <v>0</v>
      </c>
      <c r="AM46" s="18">
        <v>0</v>
      </c>
      <c r="AN46" s="18">
        <v>0</v>
      </c>
      <c r="AO46" s="18">
        <v>0</v>
      </c>
      <c r="AP46" s="19">
        <v>0</v>
      </c>
      <c r="AQ46" s="18">
        <v>0</v>
      </c>
      <c r="AR46" s="18">
        <v>0</v>
      </c>
      <c r="AS46" s="20">
        <v>0</v>
      </c>
      <c r="AT46" s="18">
        <v>0</v>
      </c>
      <c r="AU46" s="18">
        <v>0</v>
      </c>
      <c r="AV46" s="18">
        <v>0</v>
      </c>
      <c r="AW46" s="18">
        <v>0</v>
      </c>
      <c r="AX46" s="19">
        <v>0</v>
      </c>
      <c r="AY46" s="18">
        <v>0</v>
      </c>
      <c r="AZ46" s="18">
        <v>0</v>
      </c>
      <c r="BA46" s="20">
        <v>0</v>
      </c>
      <c r="BB46" s="18">
        <v>0</v>
      </c>
      <c r="BC46" s="18">
        <v>0</v>
      </c>
      <c r="BD46" s="18">
        <v>0</v>
      </c>
      <c r="BE46" s="18">
        <v>0</v>
      </c>
      <c r="BF46" s="19">
        <v>0</v>
      </c>
      <c r="BG46" s="18">
        <v>0</v>
      </c>
      <c r="BH46" s="18">
        <v>0</v>
      </c>
      <c r="BI46" s="20">
        <v>0</v>
      </c>
      <c r="BJ46" s="18">
        <v>0</v>
      </c>
      <c r="BK46" s="18">
        <v>0</v>
      </c>
      <c r="BL46" s="18">
        <v>0</v>
      </c>
      <c r="BM46" s="18">
        <v>0</v>
      </c>
      <c r="BN46" s="19">
        <v>0</v>
      </c>
      <c r="BO46" s="18">
        <v>0</v>
      </c>
      <c r="BP46" s="18">
        <v>0</v>
      </c>
      <c r="BQ46" s="20">
        <v>0</v>
      </c>
      <c r="BR46" s="18">
        <v>0</v>
      </c>
      <c r="BS46" s="18">
        <v>0</v>
      </c>
      <c r="BT46" s="18">
        <v>0</v>
      </c>
      <c r="BU46" s="18">
        <v>0</v>
      </c>
      <c r="BV46" s="19">
        <v>0</v>
      </c>
      <c r="BW46" s="18">
        <v>0</v>
      </c>
      <c r="BX46" s="18">
        <v>0</v>
      </c>
      <c r="BY46" s="20">
        <v>0</v>
      </c>
      <c r="BZ46" s="18">
        <v>1</v>
      </c>
      <c r="CA46" s="18">
        <v>0</v>
      </c>
      <c r="CB46" s="18">
        <v>0</v>
      </c>
      <c r="CC46" s="18">
        <v>0</v>
      </c>
      <c r="CD46" s="19">
        <v>0</v>
      </c>
      <c r="CE46" s="18">
        <v>3</v>
      </c>
      <c r="CF46" s="18">
        <v>0</v>
      </c>
      <c r="CG46" s="20">
        <v>0</v>
      </c>
      <c r="CH46" s="18">
        <v>0</v>
      </c>
      <c r="CI46" s="18">
        <v>0</v>
      </c>
      <c r="CJ46" s="18">
        <v>0</v>
      </c>
      <c r="CK46" s="18">
        <v>0</v>
      </c>
      <c r="CL46" s="19">
        <v>0</v>
      </c>
      <c r="CM46" s="18">
        <v>0</v>
      </c>
      <c r="CN46" s="18">
        <v>0</v>
      </c>
      <c r="CO46" s="20">
        <v>0</v>
      </c>
      <c r="CP46" s="18">
        <v>0</v>
      </c>
      <c r="CQ46" s="18">
        <v>0</v>
      </c>
      <c r="CR46" s="18">
        <v>0</v>
      </c>
      <c r="CS46" s="18">
        <v>0</v>
      </c>
      <c r="CT46" s="19">
        <v>0</v>
      </c>
      <c r="CU46" s="18">
        <v>0</v>
      </c>
      <c r="CV46" s="18">
        <v>0</v>
      </c>
      <c r="CW46" s="20">
        <v>0</v>
      </c>
      <c r="CX46" s="18">
        <v>3</v>
      </c>
      <c r="CY46" s="18">
        <v>0</v>
      </c>
      <c r="CZ46" s="18">
        <v>0</v>
      </c>
      <c r="DA46" s="18">
        <v>0</v>
      </c>
      <c r="DB46" s="19">
        <v>16</v>
      </c>
      <c r="DC46" s="18">
        <v>0</v>
      </c>
      <c r="DD46" s="18">
        <v>0</v>
      </c>
      <c r="DE46" s="20">
        <v>0</v>
      </c>
      <c r="DF46" s="18">
        <v>0</v>
      </c>
      <c r="DG46" s="18">
        <v>3</v>
      </c>
      <c r="DH46" s="18">
        <v>0</v>
      </c>
      <c r="DI46" s="18">
        <v>0</v>
      </c>
      <c r="DJ46" s="19">
        <v>3</v>
      </c>
      <c r="DK46" s="18">
        <v>0</v>
      </c>
      <c r="DL46" s="18">
        <v>0</v>
      </c>
      <c r="DM46" s="20">
        <v>0</v>
      </c>
      <c r="DN46" s="18">
        <v>0</v>
      </c>
      <c r="DO46" s="18">
        <v>0</v>
      </c>
      <c r="DP46" s="18">
        <v>0</v>
      </c>
      <c r="DQ46" s="18">
        <v>0</v>
      </c>
      <c r="DR46" s="19">
        <v>0</v>
      </c>
      <c r="DS46" s="18">
        <v>0</v>
      </c>
      <c r="DT46" s="18">
        <v>0</v>
      </c>
      <c r="DU46" s="20">
        <v>0</v>
      </c>
      <c r="DV46" s="18">
        <v>0</v>
      </c>
      <c r="DW46" s="18">
        <v>0</v>
      </c>
      <c r="DX46" s="18">
        <v>0</v>
      </c>
      <c r="DY46" s="18">
        <v>0</v>
      </c>
      <c r="DZ46" s="19">
        <v>0</v>
      </c>
      <c r="EA46" s="18">
        <v>0</v>
      </c>
      <c r="EB46" s="18">
        <v>0</v>
      </c>
      <c r="EC46" s="20">
        <v>0</v>
      </c>
      <c r="ED46" s="19">
        <v>0</v>
      </c>
      <c r="EE46" s="18">
        <v>0</v>
      </c>
      <c r="EF46" s="18">
        <v>0</v>
      </c>
      <c r="EG46" s="20">
        <v>0</v>
      </c>
      <c r="EH46" s="19">
        <v>345</v>
      </c>
      <c r="EI46" s="18">
        <v>207</v>
      </c>
      <c r="EJ46" s="18">
        <v>108</v>
      </c>
      <c r="EK46" s="18">
        <v>19</v>
      </c>
      <c r="EL46" s="20">
        <v>11</v>
      </c>
      <c r="EM46" s="120"/>
      <c r="EN46" s="81">
        <v>60</v>
      </c>
      <c r="EO46" s="81">
        <v>31.304347826086957</v>
      </c>
      <c r="EP46" s="81">
        <v>5.5072463768115938</v>
      </c>
      <c r="EQ46" s="82">
        <v>3.1884057971014492</v>
      </c>
      <c r="ER46" s="18"/>
      <c r="ES46" s="140">
        <v>18.292682926829269</v>
      </c>
      <c r="ET46" s="100">
        <v>63.414634146341463</v>
      </c>
      <c r="EU46" s="141">
        <v>18.292682926829269</v>
      </c>
      <c r="EV46" s="148" t="s">
        <v>68</v>
      </c>
      <c r="EW46" s="18">
        <v>316</v>
      </c>
      <c r="EX46" s="18">
        <v>23</v>
      </c>
      <c r="EY46" s="18">
        <v>6</v>
      </c>
      <c r="EZ46" s="18">
        <v>345</v>
      </c>
      <c r="FA46" s="101">
        <v>91.594202898550719</v>
      </c>
      <c r="FB46" s="81">
        <v>6.666666666666667</v>
      </c>
      <c r="FC46" s="82">
        <v>1.7391304347826086</v>
      </c>
    </row>
    <row r="47" spans="1:159" x14ac:dyDescent="0.3">
      <c r="A47" s="148" t="s">
        <v>69</v>
      </c>
      <c r="B47" s="64">
        <v>427</v>
      </c>
      <c r="C47" s="18" t="s">
        <v>406</v>
      </c>
      <c r="D47" s="18"/>
      <c r="E47" s="18"/>
      <c r="F47" s="18"/>
      <c r="G47" s="18"/>
      <c r="H47" s="19">
        <v>20</v>
      </c>
      <c r="I47" s="18">
        <v>18</v>
      </c>
      <c r="J47" s="18">
        <v>79</v>
      </c>
      <c r="K47" s="18">
        <v>375</v>
      </c>
      <c r="L47" s="18">
        <v>6</v>
      </c>
      <c r="M47" s="18">
        <v>0</v>
      </c>
      <c r="N47" s="18">
        <v>0</v>
      </c>
      <c r="O47" s="18">
        <v>0</v>
      </c>
      <c r="P47" s="18">
        <v>0</v>
      </c>
      <c r="Q47" s="18">
        <v>2</v>
      </c>
      <c r="R47" s="18">
        <v>0</v>
      </c>
      <c r="S47" s="20">
        <v>500</v>
      </c>
      <c r="T47" s="18">
        <v>18</v>
      </c>
      <c r="U47" s="18">
        <v>3</v>
      </c>
      <c r="V47" s="18">
        <v>0</v>
      </c>
      <c r="W47" s="18">
        <v>2</v>
      </c>
      <c r="X47" s="18">
        <v>523</v>
      </c>
      <c r="Y47" s="140">
        <v>23.4</v>
      </c>
      <c r="Z47" s="100">
        <v>0.4</v>
      </c>
      <c r="AA47" s="141">
        <v>76.2</v>
      </c>
      <c r="AB47" s="19">
        <v>112</v>
      </c>
      <c r="AC47" s="18">
        <v>47</v>
      </c>
      <c r="AD47" s="18">
        <v>22</v>
      </c>
      <c r="AE47" s="18">
        <v>16</v>
      </c>
      <c r="AF47" s="20">
        <v>0</v>
      </c>
      <c r="AG47" s="19">
        <v>134</v>
      </c>
      <c r="AH47" s="18">
        <v>2</v>
      </c>
      <c r="AI47" s="18">
        <v>0</v>
      </c>
      <c r="AJ47" s="18">
        <v>0</v>
      </c>
      <c r="AK47" s="20">
        <v>0</v>
      </c>
      <c r="AL47" s="18">
        <v>0</v>
      </c>
      <c r="AM47" s="18">
        <v>0</v>
      </c>
      <c r="AN47" s="18">
        <v>0</v>
      </c>
      <c r="AO47" s="18">
        <v>0</v>
      </c>
      <c r="AP47" s="19">
        <v>0</v>
      </c>
      <c r="AQ47" s="18">
        <v>0</v>
      </c>
      <c r="AR47" s="18">
        <v>0</v>
      </c>
      <c r="AS47" s="20">
        <v>0</v>
      </c>
      <c r="AT47" s="18">
        <v>0</v>
      </c>
      <c r="AU47" s="18">
        <v>0</v>
      </c>
      <c r="AV47" s="18">
        <v>0</v>
      </c>
      <c r="AW47" s="18">
        <v>0</v>
      </c>
      <c r="AX47" s="19">
        <v>0</v>
      </c>
      <c r="AY47" s="18">
        <v>0</v>
      </c>
      <c r="AZ47" s="18">
        <v>0</v>
      </c>
      <c r="BA47" s="20">
        <v>0</v>
      </c>
      <c r="BB47" s="18">
        <v>0</v>
      </c>
      <c r="BC47" s="18">
        <v>0</v>
      </c>
      <c r="BD47" s="18">
        <v>0</v>
      </c>
      <c r="BE47" s="18">
        <v>0</v>
      </c>
      <c r="BF47" s="19">
        <v>0</v>
      </c>
      <c r="BG47" s="18">
        <v>0</v>
      </c>
      <c r="BH47" s="18">
        <v>0</v>
      </c>
      <c r="BI47" s="20">
        <v>0</v>
      </c>
      <c r="BJ47" s="18">
        <v>0</v>
      </c>
      <c r="BK47" s="18">
        <v>0</v>
      </c>
      <c r="BL47" s="18">
        <v>0</v>
      </c>
      <c r="BM47" s="18">
        <v>0</v>
      </c>
      <c r="BN47" s="19">
        <v>0</v>
      </c>
      <c r="BO47" s="18">
        <v>0</v>
      </c>
      <c r="BP47" s="18">
        <v>0</v>
      </c>
      <c r="BQ47" s="20">
        <v>0</v>
      </c>
      <c r="BR47" s="18">
        <v>0</v>
      </c>
      <c r="BS47" s="18">
        <v>0</v>
      </c>
      <c r="BT47" s="18">
        <v>0</v>
      </c>
      <c r="BU47" s="18">
        <v>0</v>
      </c>
      <c r="BV47" s="19">
        <v>0</v>
      </c>
      <c r="BW47" s="18">
        <v>0</v>
      </c>
      <c r="BX47" s="18">
        <v>0</v>
      </c>
      <c r="BY47" s="20">
        <v>0</v>
      </c>
      <c r="BZ47" s="18">
        <v>5</v>
      </c>
      <c r="CA47" s="18">
        <v>0</v>
      </c>
      <c r="CB47" s="18">
        <v>0</v>
      </c>
      <c r="CC47" s="18">
        <v>0</v>
      </c>
      <c r="CD47" s="19">
        <v>0</v>
      </c>
      <c r="CE47" s="18">
        <v>0</v>
      </c>
      <c r="CF47" s="18">
        <v>0</v>
      </c>
      <c r="CG47" s="20">
        <v>0</v>
      </c>
      <c r="CH47" s="18">
        <v>0</v>
      </c>
      <c r="CI47" s="18">
        <v>0</v>
      </c>
      <c r="CJ47" s="18">
        <v>0</v>
      </c>
      <c r="CK47" s="18">
        <v>0</v>
      </c>
      <c r="CL47" s="19">
        <v>0</v>
      </c>
      <c r="CM47" s="18">
        <v>0</v>
      </c>
      <c r="CN47" s="18">
        <v>0</v>
      </c>
      <c r="CO47" s="20">
        <v>0</v>
      </c>
      <c r="CP47" s="18">
        <v>0</v>
      </c>
      <c r="CQ47" s="18">
        <v>0</v>
      </c>
      <c r="CR47" s="18">
        <v>0</v>
      </c>
      <c r="CS47" s="18">
        <v>0</v>
      </c>
      <c r="CT47" s="19">
        <v>0</v>
      </c>
      <c r="CU47" s="18">
        <v>0</v>
      </c>
      <c r="CV47" s="18">
        <v>0</v>
      </c>
      <c r="CW47" s="20">
        <v>0</v>
      </c>
      <c r="CX47" s="18">
        <v>0</v>
      </c>
      <c r="CY47" s="18">
        <v>0</v>
      </c>
      <c r="CZ47" s="18">
        <v>0</v>
      </c>
      <c r="DA47" s="18">
        <v>0</v>
      </c>
      <c r="DB47" s="19">
        <v>0</v>
      </c>
      <c r="DC47" s="18">
        <v>0</v>
      </c>
      <c r="DD47" s="18">
        <v>0</v>
      </c>
      <c r="DE47" s="20">
        <v>0</v>
      </c>
      <c r="DF47" s="18">
        <v>0</v>
      </c>
      <c r="DG47" s="18">
        <v>0</v>
      </c>
      <c r="DH47" s="18">
        <v>0</v>
      </c>
      <c r="DI47" s="18">
        <v>0</v>
      </c>
      <c r="DJ47" s="19">
        <v>25</v>
      </c>
      <c r="DK47" s="18">
        <v>8</v>
      </c>
      <c r="DL47" s="18">
        <v>0</v>
      </c>
      <c r="DM47" s="20">
        <v>0</v>
      </c>
      <c r="DN47" s="18">
        <v>0</v>
      </c>
      <c r="DO47" s="18">
        <v>0</v>
      </c>
      <c r="DP47" s="18">
        <v>0</v>
      </c>
      <c r="DQ47" s="18">
        <v>0</v>
      </c>
      <c r="DR47" s="19">
        <v>0</v>
      </c>
      <c r="DS47" s="18">
        <v>0</v>
      </c>
      <c r="DT47" s="18">
        <v>0</v>
      </c>
      <c r="DU47" s="20">
        <v>0</v>
      </c>
      <c r="DV47" s="18">
        <v>0</v>
      </c>
      <c r="DW47" s="18">
        <v>0</v>
      </c>
      <c r="DX47" s="18">
        <v>0</v>
      </c>
      <c r="DY47" s="18">
        <v>0</v>
      </c>
      <c r="DZ47" s="19">
        <v>0</v>
      </c>
      <c r="EA47" s="18">
        <v>0</v>
      </c>
      <c r="EB47" s="18">
        <v>0</v>
      </c>
      <c r="EC47" s="20">
        <v>0</v>
      </c>
      <c r="ED47" s="19">
        <v>4</v>
      </c>
      <c r="EE47" s="18">
        <v>0</v>
      </c>
      <c r="EF47" s="18">
        <v>0</v>
      </c>
      <c r="EG47" s="20">
        <v>0</v>
      </c>
      <c r="EH47" s="19">
        <v>375</v>
      </c>
      <c r="EI47" s="18">
        <v>280</v>
      </c>
      <c r="EJ47" s="18">
        <v>57</v>
      </c>
      <c r="EK47" s="18">
        <v>22</v>
      </c>
      <c r="EL47" s="20">
        <v>16</v>
      </c>
      <c r="EM47" s="120"/>
      <c r="EN47" s="81">
        <v>74.666666666666671</v>
      </c>
      <c r="EO47" s="81">
        <v>15.2</v>
      </c>
      <c r="EP47" s="81">
        <v>5.8666666666666663</v>
      </c>
      <c r="EQ47" s="82">
        <v>4.2666666666666666</v>
      </c>
      <c r="ER47" s="18"/>
      <c r="ES47" s="140">
        <v>17.094017094017094</v>
      </c>
      <c r="ET47" s="100">
        <v>15.384615384615385</v>
      </c>
      <c r="EU47" s="141">
        <v>67.521367521367523</v>
      </c>
      <c r="EV47" s="148" t="s">
        <v>69</v>
      </c>
      <c r="EW47" s="18">
        <v>333</v>
      </c>
      <c r="EX47" s="18">
        <v>5</v>
      </c>
      <c r="EY47" s="18">
        <v>33</v>
      </c>
      <c r="EZ47" s="18">
        <v>371</v>
      </c>
      <c r="FA47" s="101">
        <v>89.757412398921829</v>
      </c>
      <c r="FB47" s="81">
        <v>1.3477088948787062</v>
      </c>
      <c r="FC47" s="82">
        <v>8.8948787061994601</v>
      </c>
    </row>
    <row r="48" spans="1:159" x14ac:dyDescent="0.3">
      <c r="A48" s="148" t="s">
        <v>70</v>
      </c>
      <c r="B48" s="64"/>
      <c r="C48" s="18" t="s">
        <v>259</v>
      </c>
      <c r="D48" s="18"/>
      <c r="E48" s="18"/>
      <c r="F48" s="18"/>
      <c r="G48" s="18"/>
      <c r="H48" s="19">
        <v>35</v>
      </c>
      <c r="I48" s="18">
        <v>16</v>
      </c>
      <c r="J48" s="18">
        <v>52</v>
      </c>
      <c r="K48" s="18">
        <v>380</v>
      </c>
      <c r="L48" s="18">
        <v>5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20">
        <v>488</v>
      </c>
      <c r="T48" s="18">
        <v>95</v>
      </c>
      <c r="U48" s="18">
        <v>4</v>
      </c>
      <c r="V48" s="18">
        <v>0</v>
      </c>
      <c r="W48" s="18">
        <v>24</v>
      </c>
      <c r="X48" s="18">
        <v>611</v>
      </c>
      <c r="Y48" s="140">
        <v>21.106557377049182</v>
      </c>
      <c r="Z48" s="100">
        <v>0</v>
      </c>
      <c r="AA48" s="141">
        <v>78.893442622950815</v>
      </c>
      <c r="AB48" s="19">
        <v>98</v>
      </c>
      <c r="AC48" s="18">
        <v>69</v>
      </c>
      <c r="AD48" s="18">
        <v>14</v>
      </c>
      <c r="AE48" s="18">
        <v>31</v>
      </c>
      <c r="AF48" s="20">
        <v>0</v>
      </c>
      <c r="AG48" s="19">
        <v>108</v>
      </c>
      <c r="AH48" s="18">
        <v>12</v>
      </c>
      <c r="AI48" s="18">
        <v>3</v>
      </c>
      <c r="AJ48" s="18">
        <v>4</v>
      </c>
      <c r="AK48" s="20">
        <v>0</v>
      </c>
      <c r="AL48" s="18">
        <v>0</v>
      </c>
      <c r="AM48" s="18">
        <v>0</v>
      </c>
      <c r="AN48" s="18">
        <v>0</v>
      </c>
      <c r="AO48" s="18">
        <v>0</v>
      </c>
      <c r="AP48" s="19">
        <v>0</v>
      </c>
      <c r="AQ48" s="18">
        <v>0</v>
      </c>
      <c r="AR48" s="18">
        <v>0</v>
      </c>
      <c r="AS48" s="20">
        <v>0</v>
      </c>
      <c r="AT48" s="18">
        <v>0</v>
      </c>
      <c r="AU48" s="18">
        <v>0</v>
      </c>
      <c r="AV48" s="18">
        <v>0</v>
      </c>
      <c r="AW48" s="18">
        <v>0</v>
      </c>
      <c r="AX48" s="19">
        <v>0</v>
      </c>
      <c r="AY48" s="18">
        <v>0</v>
      </c>
      <c r="AZ48" s="18">
        <v>0</v>
      </c>
      <c r="BA48" s="20">
        <v>0</v>
      </c>
      <c r="BB48" s="18">
        <v>0</v>
      </c>
      <c r="BC48" s="18">
        <v>0</v>
      </c>
      <c r="BD48" s="18">
        <v>0</v>
      </c>
      <c r="BE48" s="18">
        <v>0</v>
      </c>
      <c r="BF48" s="19">
        <v>0</v>
      </c>
      <c r="BG48" s="18">
        <v>0</v>
      </c>
      <c r="BH48" s="18">
        <v>0</v>
      </c>
      <c r="BI48" s="20">
        <v>0</v>
      </c>
      <c r="BJ48" s="18">
        <v>1</v>
      </c>
      <c r="BK48" s="18">
        <v>0</v>
      </c>
      <c r="BL48" s="18">
        <v>0</v>
      </c>
      <c r="BM48" s="18">
        <v>0</v>
      </c>
      <c r="BN48" s="19">
        <v>0</v>
      </c>
      <c r="BO48" s="18">
        <v>0</v>
      </c>
      <c r="BP48" s="18">
        <v>0</v>
      </c>
      <c r="BQ48" s="20">
        <v>0</v>
      </c>
      <c r="BR48" s="18">
        <v>0</v>
      </c>
      <c r="BS48" s="18">
        <v>0</v>
      </c>
      <c r="BT48" s="18">
        <v>0</v>
      </c>
      <c r="BU48" s="18">
        <v>0</v>
      </c>
      <c r="BV48" s="19">
        <v>0</v>
      </c>
      <c r="BW48" s="18">
        <v>0</v>
      </c>
      <c r="BX48" s="18">
        <v>0</v>
      </c>
      <c r="BY48" s="20">
        <v>0</v>
      </c>
      <c r="BZ48" s="18">
        <v>3</v>
      </c>
      <c r="CA48" s="18">
        <v>4</v>
      </c>
      <c r="CB48" s="18">
        <v>0</v>
      </c>
      <c r="CC48" s="18">
        <v>0</v>
      </c>
      <c r="CD48" s="19">
        <v>0</v>
      </c>
      <c r="CE48" s="18">
        <v>0</v>
      </c>
      <c r="CF48" s="18">
        <v>0</v>
      </c>
      <c r="CG48" s="20">
        <v>0</v>
      </c>
      <c r="CH48" s="18">
        <v>0</v>
      </c>
      <c r="CI48" s="18">
        <v>0</v>
      </c>
      <c r="CJ48" s="18">
        <v>0</v>
      </c>
      <c r="CK48" s="18">
        <v>0</v>
      </c>
      <c r="CL48" s="19">
        <v>0</v>
      </c>
      <c r="CM48" s="18">
        <v>0</v>
      </c>
      <c r="CN48" s="18">
        <v>0</v>
      </c>
      <c r="CO48" s="20">
        <v>0</v>
      </c>
      <c r="CP48" s="18">
        <v>0</v>
      </c>
      <c r="CQ48" s="18">
        <v>0</v>
      </c>
      <c r="CR48" s="18">
        <v>0</v>
      </c>
      <c r="CS48" s="18">
        <v>0</v>
      </c>
      <c r="CT48" s="19">
        <v>0</v>
      </c>
      <c r="CU48" s="18">
        <v>0</v>
      </c>
      <c r="CV48" s="18">
        <v>0</v>
      </c>
      <c r="CW48" s="20">
        <v>0</v>
      </c>
      <c r="CX48" s="18">
        <v>1</v>
      </c>
      <c r="CY48" s="18">
        <v>0</v>
      </c>
      <c r="CZ48" s="18">
        <v>0</v>
      </c>
      <c r="DA48" s="18">
        <v>0</v>
      </c>
      <c r="DB48" s="19">
        <v>2</v>
      </c>
      <c r="DC48" s="18">
        <v>0</v>
      </c>
      <c r="DD48" s="18">
        <v>0</v>
      </c>
      <c r="DE48" s="20">
        <v>0</v>
      </c>
      <c r="DF48" s="18">
        <v>0</v>
      </c>
      <c r="DG48" s="18">
        <v>0</v>
      </c>
      <c r="DH48" s="18">
        <v>0</v>
      </c>
      <c r="DI48" s="18">
        <v>0</v>
      </c>
      <c r="DJ48" s="19">
        <v>23</v>
      </c>
      <c r="DK48" s="18">
        <v>5</v>
      </c>
      <c r="DL48" s="18">
        <v>0</v>
      </c>
      <c r="DM48" s="20">
        <v>2</v>
      </c>
      <c r="DN48" s="18">
        <v>0</v>
      </c>
      <c r="DO48" s="18">
        <v>0</v>
      </c>
      <c r="DP48" s="18">
        <v>0</v>
      </c>
      <c r="DQ48" s="18">
        <v>0</v>
      </c>
      <c r="DR48" s="19">
        <v>0</v>
      </c>
      <c r="DS48" s="18">
        <v>0</v>
      </c>
      <c r="DT48" s="18">
        <v>0</v>
      </c>
      <c r="DU48" s="20">
        <v>0</v>
      </c>
      <c r="DV48" s="18">
        <v>0</v>
      </c>
      <c r="DW48" s="18">
        <v>0</v>
      </c>
      <c r="DX48" s="18">
        <v>0</v>
      </c>
      <c r="DY48" s="18">
        <v>0</v>
      </c>
      <c r="DZ48" s="19">
        <v>0</v>
      </c>
      <c r="EA48" s="18">
        <v>0</v>
      </c>
      <c r="EB48" s="18">
        <v>0</v>
      </c>
      <c r="EC48" s="20">
        <v>0</v>
      </c>
      <c r="ED48" s="19">
        <v>0</v>
      </c>
      <c r="EE48" s="18">
        <v>0</v>
      </c>
      <c r="EF48" s="18">
        <v>0</v>
      </c>
      <c r="EG48" s="20">
        <v>0</v>
      </c>
      <c r="EH48" s="19">
        <v>380</v>
      </c>
      <c r="EI48" s="18">
        <v>236</v>
      </c>
      <c r="EJ48" s="18">
        <v>90</v>
      </c>
      <c r="EK48" s="18">
        <v>17</v>
      </c>
      <c r="EL48" s="20">
        <v>37</v>
      </c>
      <c r="EM48" s="120"/>
      <c r="EN48" s="81">
        <v>62.10526315789474</v>
      </c>
      <c r="EO48" s="81">
        <v>23.684210526315791</v>
      </c>
      <c r="EP48" s="81">
        <v>4.4736842105263159</v>
      </c>
      <c r="EQ48" s="82">
        <v>9.7368421052631575</v>
      </c>
      <c r="ER48" s="18">
        <v>380</v>
      </c>
      <c r="ES48" s="140">
        <v>33.980582524271846</v>
      </c>
      <c r="ET48" s="100">
        <v>15.533980582524272</v>
      </c>
      <c r="EU48" s="141">
        <v>50.485436893203882</v>
      </c>
      <c r="EV48" s="148" t="s">
        <v>70</v>
      </c>
      <c r="EW48" s="18">
        <v>340</v>
      </c>
      <c r="EX48" s="18">
        <v>10</v>
      </c>
      <c r="EY48" s="18">
        <v>30</v>
      </c>
      <c r="EZ48" s="18">
        <v>380</v>
      </c>
      <c r="FA48" s="101">
        <v>89.473684210526315</v>
      </c>
      <c r="FB48" s="81">
        <v>2.6315789473684212</v>
      </c>
      <c r="FC48" s="82">
        <v>7.8947368421052628</v>
      </c>
    </row>
    <row r="49" spans="1:159" x14ac:dyDescent="0.3">
      <c r="A49" s="148" t="s">
        <v>71</v>
      </c>
      <c r="B49" s="64">
        <v>221</v>
      </c>
      <c r="C49" s="18" t="s">
        <v>72</v>
      </c>
      <c r="D49" s="18"/>
      <c r="E49" s="18"/>
      <c r="F49" s="18"/>
      <c r="G49" s="18"/>
      <c r="H49" s="19">
        <v>21</v>
      </c>
      <c r="I49" s="18">
        <v>12</v>
      </c>
      <c r="J49" s="18">
        <v>65</v>
      </c>
      <c r="K49" s="18">
        <v>403</v>
      </c>
      <c r="L49" s="18">
        <v>2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20">
        <v>503</v>
      </c>
      <c r="T49" s="18">
        <v>17</v>
      </c>
      <c r="U49" s="18">
        <v>11</v>
      </c>
      <c r="V49" s="18">
        <v>0</v>
      </c>
      <c r="W49" s="18">
        <v>13</v>
      </c>
      <c r="X49" s="18">
        <v>544</v>
      </c>
      <c r="Y49" s="140">
        <v>19.483101391650099</v>
      </c>
      <c r="Z49" s="100">
        <v>0</v>
      </c>
      <c r="AA49" s="141">
        <v>80.516898608349905</v>
      </c>
      <c r="AB49" s="19">
        <v>98</v>
      </c>
      <c r="AC49" s="18">
        <v>59</v>
      </c>
      <c r="AD49" s="18">
        <v>25</v>
      </c>
      <c r="AE49" s="18">
        <v>27</v>
      </c>
      <c r="AF49" s="20">
        <v>0</v>
      </c>
      <c r="AG49" s="19">
        <v>137</v>
      </c>
      <c r="AH49" s="18">
        <v>14</v>
      </c>
      <c r="AI49" s="18">
        <v>4</v>
      </c>
      <c r="AJ49" s="18">
        <v>2</v>
      </c>
      <c r="AK49" s="20">
        <v>0</v>
      </c>
      <c r="AL49" s="18">
        <v>0</v>
      </c>
      <c r="AM49" s="18">
        <v>0</v>
      </c>
      <c r="AN49" s="18">
        <v>0</v>
      </c>
      <c r="AO49" s="18">
        <v>0</v>
      </c>
      <c r="AP49" s="19">
        <v>0</v>
      </c>
      <c r="AQ49" s="18">
        <v>0</v>
      </c>
      <c r="AR49" s="18">
        <v>0</v>
      </c>
      <c r="AS49" s="20">
        <v>0</v>
      </c>
      <c r="AT49" s="18">
        <v>0</v>
      </c>
      <c r="AU49" s="18">
        <v>0</v>
      </c>
      <c r="AV49" s="18">
        <v>0</v>
      </c>
      <c r="AW49" s="18">
        <v>0</v>
      </c>
      <c r="AX49" s="19">
        <v>0</v>
      </c>
      <c r="AY49" s="18">
        <v>0</v>
      </c>
      <c r="AZ49" s="18">
        <v>0</v>
      </c>
      <c r="BA49" s="20">
        <v>0</v>
      </c>
      <c r="BB49" s="18">
        <v>0</v>
      </c>
      <c r="BC49" s="18">
        <v>0</v>
      </c>
      <c r="BD49" s="18">
        <v>0</v>
      </c>
      <c r="BE49" s="18">
        <v>0</v>
      </c>
      <c r="BF49" s="19">
        <v>0</v>
      </c>
      <c r="BG49" s="18">
        <v>0</v>
      </c>
      <c r="BH49" s="18">
        <v>0</v>
      </c>
      <c r="BI49" s="20">
        <v>0</v>
      </c>
      <c r="BJ49" s="18">
        <v>2</v>
      </c>
      <c r="BK49" s="18">
        <v>0</v>
      </c>
      <c r="BL49" s="18">
        <v>0</v>
      </c>
      <c r="BM49" s="18">
        <v>0</v>
      </c>
      <c r="BN49" s="19">
        <v>0</v>
      </c>
      <c r="BO49" s="18">
        <v>0</v>
      </c>
      <c r="BP49" s="18">
        <v>0</v>
      </c>
      <c r="BQ49" s="20">
        <v>0</v>
      </c>
      <c r="BR49" s="18">
        <v>0</v>
      </c>
      <c r="BS49" s="18">
        <v>0</v>
      </c>
      <c r="BT49" s="18">
        <v>0</v>
      </c>
      <c r="BU49" s="18">
        <v>0</v>
      </c>
      <c r="BV49" s="19">
        <v>0</v>
      </c>
      <c r="BW49" s="18">
        <v>0</v>
      </c>
      <c r="BX49" s="18">
        <v>0</v>
      </c>
      <c r="BY49" s="20">
        <v>0</v>
      </c>
      <c r="BZ49" s="18">
        <v>6</v>
      </c>
      <c r="CA49" s="18">
        <v>2</v>
      </c>
      <c r="CB49" s="18">
        <v>0</v>
      </c>
      <c r="CC49" s="18">
        <v>0</v>
      </c>
      <c r="CD49" s="19">
        <v>0</v>
      </c>
      <c r="CE49" s="18">
        <v>0</v>
      </c>
      <c r="CF49" s="18">
        <v>0</v>
      </c>
      <c r="CG49" s="20">
        <v>0</v>
      </c>
      <c r="CH49" s="18">
        <v>0</v>
      </c>
      <c r="CI49" s="18">
        <v>0</v>
      </c>
      <c r="CJ49" s="18">
        <v>0</v>
      </c>
      <c r="CK49" s="18">
        <v>0</v>
      </c>
      <c r="CL49" s="19">
        <v>0</v>
      </c>
      <c r="CM49" s="18">
        <v>0</v>
      </c>
      <c r="CN49" s="18">
        <v>0</v>
      </c>
      <c r="CO49" s="20">
        <v>0</v>
      </c>
      <c r="CP49" s="18">
        <v>0</v>
      </c>
      <c r="CQ49" s="18">
        <v>0</v>
      </c>
      <c r="CR49" s="18">
        <v>0</v>
      </c>
      <c r="CS49" s="18">
        <v>0</v>
      </c>
      <c r="CT49" s="19">
        <v>0</v>
      </c>
      <c r="CU49" s="18">
        <v>0</v>
      </c>
      <c r="CV49" s="18">
        <v>0</v>
      </c>
      <c r="CW49" s="20">
        <v>0</v>
      </c>
      <c r="CX49" s="18">
        <v>3</v>
      </c>
      <c r="CY49" s="18">
        <v>0</v>
      </c>
      <c r="CZ49" s="18">
        <v>0</v>
      </c>
      <c r="DA49" s="18">
        <v>0</v>
      </c>
      <c r="DB49" s="19">
        <v>0</v>
      </c>
      <c r="DC49" s="18">
        <v>0</v>
      </c>
      <c r="DD49" s="18">
        <v>0</v>
      </c>
      <c r="DE49" s="20">
        <v>0</v>
      </c>
      <c r="DF49" s="18">
        <v>1</v>
      </c>
      <c r="DG49" s="18">
        <v>0</v>
      </c>
      <c r="DH49" s="18">
        <v>0</v>
      </c>
      <c r="DI49" s="18">
        <v>1</v>
      </c>
      <c r="DJ49" s="19">
        <v>17</v>
      </c>
      <c r="DK49" s="18">
        <v>2</v>
      </c>
      <c r="DL49" s="18">
        <v>1</v>
      </c>
      <c r="DM49" s="20">
        <v>2</v>
      </c>
      <c r="DN49" s="18">
        <v>0</v>
      </c>
      <c r="DO49" s="18">
        <v>0</v>
      </c>
      <c r="DP49" s="18">
        <v>0</v>
      </c>
      <c r="DQ49" s="18">
        <v>0</v>
      </c>
      <c r="DR49" s="19">
        <v>0</v>
      </c>
      <c r="DS49" s="18">
        <v>0</v>
      </c>
      <c r="DT49" s="18">
        <v>0</v>
      </c>
      <c r="DU49" s="20">
        <v>0</v>
      </c>
      <c r="DV49" s="18">
        <v>0</v>
      </c>
      <c r="DW49" s="18">
        <v>0</v>
      </c>
      <c r="DX49" s="18">
        <v>0</v>
      </c>
      <c r="DY49" s="18">
        <v>0</v>
      </c>
      <c r="DZ49" s="19">
        <v>0</v>
      </c>
      <c r="EA49" s="18">
        <v>0</v>
      </c>
      <c r="EB49" s="18">
        <v>0</v>
      </c>
      <c r="EC49" s="20">
        <v>0</v>
      </c>
      <c r="ED49" s="19">
        <v>0</v>
      </c>
      <c r="EE49" s="18">
        <v>0</v>
      </c>
      <c r="EF49" s="18">
        <v>0</v>
      </c>
      <c r="EG49" s="20">
        <v>0</v>
      </c>
      <c r="EH49" s="19">
        <v>403</v>
      </c>
      <c r="EI49" s="18">
        <v>264</v>
      </c>
      <c r="EJ49" s="18">
        <v>77</v>
      </c>
      <c r="EK49" s="18">
        <v>30</v>
      </c>
      <c r="EL49" s="20">
        <v>32</v>
      </c>
      <c r="EM49" s="120"/>
      <c r="EN49" s="81">
        <v>65.50868486352357</v>
      </c>
      <c r="EO49" s="81">
        <v>19.106699751861044</v>
      </c>
      <c r="EP49" s="81">
        <v>7.4441687344913152</v>
      </c>
      <c r="EQ49" s="82">
        <v>7.9404466501240698</v>
      </c>
      <c r="ER49" s="18">
        <v>403</v>
      </c>
      <c r="ES49" s="140">
        <v>21.428571428571427</v>
      </c>
      <c r="ET49" s="100">
        <v>12.244897959183673</v>
      </c>
      <c r="EU49" s="141">
        <v>66.326530612244895</v>
      </c>
      <c r="EV49" s="148" t="s">
        <v>71</v>
      </c>
      <c r="EW49" s="18">
        <v>368</v>
      </c>
      <c r="EX49" s="18">
        <v>11</v>
      </c>
      <c r="EY49" s="18">
        <v>24</v>
      </c>
      <c r="EZ49" s="18">
        <v>403</v>
      </c>
      <c r="FA49" s="101">
        <v>91.315136476426801</v>
      </c>
      <c r="FB49" s="81">
        <v>2.7295285359801489</v>
      </c>
      <c r="FC49" s="82">
        <v>5.9553349875930524</v>
      </c>
    </row>
    <row r="50" spans="1:159" x14ac:dyDescent="0.3">
      <c r="A50" s="148" t="s">
        <v>73</v>
      </c>
      <c r="B50" s="64"/>
      <c r="C50" s="18" t="s">
        <v>232</v>
      </c>
      <c r="D50" s="18"/>
      <c r="E50" s="18"/>
      <c r="F50" s="18"/>
      <c r="G50" s="18"/>
      <c r="H50" s="19">
        <v>25</v>
      </c>
      <c r="I50" s="18">
        <v>14</v>
      </c>
      <c r="J50" s="18">
        <v>52</v>
      </c>
      <c r="K50" s="18">
        <v>409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20">
        <v>500</v>
      </c>
      <c r="T50" s="18">
        <v>5</v>
      </c>
      <c r="U50" s="18">
        <v>28</v>
      </c>
      <c r="V50" s="18">
        <v>0</v>
      </c>
      <c r="W50" s="18">
        <v>4</v>
      </c>
      <c r="X50" s="18">
        <v>537</v>
      </c>
      <c r="Y50" s="140">
        <v>18.2</v>
      </c>
      <c r="Z50" s="100">
        <v>0</v>
      </c>
      <c r="AA50" s="141">
        <v>81.8</v>
      </c>
      <c r="AB50" s="19">
        <v>156</v>
      </c>
      <c r="AC50" s="18">
        <v>76</v>
      </c>
      <c r="AD50" s="18">
        <v>50</v>
      </c>
      <c r="AE50" s="18">
        <v>24</v>
      </c>
      <c r="AF50" s="20">
        <v>0</v>
      </c>
      <c r="AG50" s="19">
        <v>60</v>
      </c>
      <c r="AH50" s="18">
        <v>7</v>
      </c>
      <c r="AI50" s="18">
        <v>0</v>
      </c>
      <c r="AJ50" s="18">
        <v>3</v>
      </c>
      <c r="AK50" s="20">
        <v>0</v>
      </c>
      <c r="AL50" s="18">
        <v>0</v>
      </c>
      <c r="AM50" s="18">
        <v>0</v>
      </c>
      <c r="AN50" s="18">
        <v>0</v>
      </c>
      <c r="AO50" s="18">
        <v>0</v>
      </c>
      <c r="AP50" s="19">
        <v>0</v>
      </c>
      <c r="AQ50" s="18">
        <v>0</v>
      </c>
      <c r="AR50" s="18">
        <v>0</v>
      </c>
      <c r="AS50" s="20">
        <v>0</v>
      </c>
      <c r="AT50" s="18">
        <v>0</v>
      </c>
      <c r="AU50" s="18">
        <v>0</v>
      </c>
      <c r="AV50" s="18">
        <v>0</v>
      </c>
      <c r="AW50" s="18">
        <v>0</v>
      </c>
      <c r="AX50" s="19">
        <v>0</v>
      </c>
      <c r="AY50" s="18">
        <v>0</v>
      </c>
      <c r="AZ50" s="18">
        <v>0</v>
      </c>
      <c r="BA50" s="20">
        <v>0</v>
      </c>
      <c r="BB50" s="18">
        <v>0</v>
      </c>
      <c r="BC50" s="18">
        <v>0</v>
      </c>
      <c r="BD50" s="18">
        <v>0</v>
      </c>
      <c r="BE50" s="18">
        <v>0</v>
      </c>
      <c r="BF50" s="19">
        <v>0</v>
      </c>
      <c r="BG50" s="18">
        <v>0</v>
      </c>
      <c r="BH50" s="18">
        <v>0</v>
      </c>
      <c r="BI50" s="20">
        <v>0</v>
      </c>
      <c r="BJ50" s="18">
        <v>0</v>
      </c>
      <c r="BK50" s="18">
        <v>0</v>
      </c>
      <c r="BL50" s="18">
        <v>0</v>
      </c>
      <c r="BM50" s="18">
        <v>0</v>
      </c>
      <c r="BN50" s="19">
        <v>0</v>
      </c>
      <c r="BO50" s="18">
        <v>0</v>
      </c>
      <c r="BP50" s="18">
        <v>0</v>
      </c>
      <c r="BQ50" s="20">
        <v>0</v>
      </c>
      <c r="BR50" s="18">
        <v>0</v>
      </c>
      <c r="BS50" s="18">
        <v>0</v>
      </c>
      <c r="BT50" s="18">
        <v>0</v>
      </c>
      <c r="BU50" s="18">
        <v>0</v>
      </c>
      <c r="BV50" s="19">
        <v>0</v>
      </c>
      <c r="BW50" s="18">
        <v>0</v>
      </c>
      <c r="BX50" s="18">
        <v>0</v>
      </c>
      <c r="BY50" s="20">
        <v>0</v>
      </c>
      <c r="BZ50" s="18">
        <v>4</v>
      </c>
      <c r="CA50" s="18">
        <v>0</v>
      </c>
      <c r="CB50" s="18">
        <v>0</v>
      </c>
      <c r="CC50" s="18">
        <v>0</v>
      </c>
      <c r="CD50" s="19">
        <v>1</v>
      </c>
      <c r="CE50" s="18">
        <v>0</v>
      </c>
      <c r="CF50" s="18">
        <v>0</v>
      </c>
      <c r="CG50" s="20">
        <v>0</v>
      </c>
      <c r="CH50" s="18">
        <v>0</v>
      </c>
      <c r="CI50" s="18">
        <v>0</v>
      </c>
      <c r="CJ50" s="18">
        <v>0</v>
      </c>
      <c r="CK50" s="18">
        <v>0</v>
      </c>
      <c r="CL50" s="19">
        <v>0</v>
      </c>
      <c r="CM50" s="18">
        <v>0</v>
      </c>
      <c r="CN50" s="18">
        <v>0</v>
      </c>
      <c r="CO50" s="20">
        <v>0</v>
      </c>
      <c r="CP50" s="18">
        <v>0</v>
      </c>
      <c r="CQ50" s="18">
        <v>0</v>
      </c>
      <c r="CR50" s="18">
        <v>0</v>
      </c>
      <c r="CS50" s="18">
        <v>0</v>
      </c>
      <c r="CT50" s="19">
        <v>0</v>
      </c>
      <c r="CU50" s="18">
        <v>0</v>
      </c>
      <c r="CV50" s="18">
        <v>0</v>
      </c>
      <c r="CW50" s="20">
        <v>0</v>
      </c>
      <c r="CX50" s="18">
        <v>0</v>
      </c>
      <c r="CY50" s="18">
        <v>1</v>
      </c>
      <c r="CZ50" s="18">
        <v>0</v>
      </c>
      <c r="DA50" s="18">
        <v>0</v>
      </c>
      <c r="DB50" s="19">
        <v>0</v>
      </c>
      <c r="DC50" s="18">
        <v>0</v>
      </c>
      <c r="DD50" s="18">
        <v>0</v>
      </c>
      <c r="DE50" s="20">
        <v>0</v>
      </c>
      <c r="DF50" s="18">
        <v>0</v>
      </c>
      <c r="DG50" s="18">
        <v>0</v>
      </c>
      <c r="DH50" s="18">
        <v>0</v>
      </c>
      <c r="DI50" s="18">
        <v>1</v>
      </c>
      <c r="DJ50" s="19">
        <v>16</v>
      </c>
      <c r="DK50" s="18">
        <v>6</v>
      </c>
      <c r="DL50" s="18">
        <v>1</v>
      </c>
      <c r="DM50" s="20">
        <v>0</v>
      </c>
      <c r="DN50" s="18">
        <v>1</v>
      </c>
      <c r="DO50" s="18">
        <v>1</v>
      </c>
      <c r="DP50" s="18">
        <v>0</v>
      </c>
      <c r="DQ50" s="18">
        <v>0</v>
      </c>
      <c r="DR50" s="19">
        <v>0</v>
      </c>
      <c r="DS50" s="18">
        <v>0</v>
      </c>
      <c r="DT50" s="18">
        <v>0</v>
      </c>
      <c r="DU50" s="20">
        <v>0</v>
      </c>
      <c r="DV50" s="18">
        <v>0</v>
      </c>
      <c r="DW50" s="18">
        <v>0</v>
      </c>
      <c r="DX50" s="18">
        <v>0</v>
      </c>
      <c r="DY50" s="18">
        <v>0</v>
      </c>
      <c r="DZ50" s="19">
        <v>1</v>
      </c>
      <c r="EA50" s="18">
        <v>0</v>
      </c>
      <c r="EB50" s="18">
        <v>0</v>
      </c>
      <c r="EC50" s="20">
        <v>0</v>
      </c>
      <c r="ED50" s="19">
        <v>0</v>
      </c>
      <c r="EE50" s="18">
        <v>0</v>
      </c>
      <c r="EF50" s="18">
        <v>0</v>
      </c>
      <c r="EG50" s="20">
        <v>0</v>
      </c>
      <c r="EH50" s="19">
        <v>409</v>
      </c>
      <c r="EI50" s="18">
        <v>239</v>
      </c>
      <c r="EJ50" s="18">
        <v>91</v>
      </c>
      <c r="EK50" s="18">
        <v>51</v>
      </c>
      <c r="EL50" s="20">
        <v>28</v>
      </c>
      <c r="EM50" s="120"/>
      <c r="EN50" s="81">
        <v>58.43520782396088</v>
      </c>
      <c r="EO50" s="81">
        <v>22.249388753056234</v>
      </c>
      <c r="EP50" s="81">
        <v>12.469437652811736</v>
      </c>
      <c r="EQ50" s="82">
        <v>6.8459657701711487</v>
      </c>
      <c r="ER50" s="18">
        <v>409</v>
      </c>
      <c r="ES50" s="140">
        <v>27.472527472527471</v>
      </c>
      <c r="ET50" s="100">
        <v>15.384615384615385</v>
      </c>
      <c r="EU50" s="141">
        <v>57.142857142857146</v>
      </c>
      <c r="EV50" s="148" t="s">
        <v>73</v>
      </c>
      <c r="EW50" s="18">
        <v>376</v>
      </c>
      <c r="EX50" s="18">
        <v>6</v>
      </c>
      <c r="EY50" s="18">
        <v>26</v>
      </c>
      <c r="EZ50" s="18">
        <v>408</v>
      </c>
      <c r="FA50" s="101">
        <v>92.156862745098039</v>
      </c>
      <c r="FB50" s="81">
        <v>1.4705882352941178</v>
      </c>
      <c r="FC50" s="82">
        <v>6.3725490196078427</v>
      </c>
    </row>
    <row r="51" spans="1:159" x14ac:dyDescent="0.3">
      <c r="A51" s="148" t="s">
        <v>74</v>
      </c>
      <c r="B51" s="64">
        <v>234</v>
      </c>
      <c r="C51" s="18" t="s">
        <v>75</v>
      </c>
      <c r="D51" s="18" t="s">
        <v>210</v>
      </c>
      <c r="E51" s="18"/>
      <c r="F51" s="18"/>
      <c r="G51" s="18"/>
      <c r="H51" s="19">
        <v>15</v>
      </c>
      <c r="I51" s="18">
        <v>27</v>
      </c>
      <c r="J51" s="18">
        <v>166</v>
      </c>
      <c r="K51" s="18">
        <v>195</v>
      </c>
      <c r="L51" s="18">
        <v>0</v>
      </c>
      <c r="M51" s="18">
        <v>5</v>
      </c>
      <c r="N51" s="18">
        <v>82</v>
      </c>
      <c r="O51" s="18">
        <v>0</v>
      </c>
      <c r="P51" s="18">
        <v>0</v>
      </c>
      <c r="Q51" s="18">
        <v>6</v>
      </c>
      <c r="R51" s="18">
        <v>4</v>
      </c>
      <c r="S51" s="20">
        <v>500</v>
      </c>
      <c r="T51" s="18">
        <v>3</v>
      </c>
      <c r="U51" s="18">
        <v>18</v>
      </c>
      <c r="V51" s="18">
        <v>0</v>
      </c>
      <c r="W51" s="18">
        <v>1</v>
      </c>
      <c r="X51" s="18">
        <v>522</v>
      </c>
      <c r="Y51" s="140">
        <v>41.6</v>
      </c>
      <c r="Z51" s="100">
        <v>17.600000000000001</v>
      </c>
      <c r="AA51" s="141">
        <v>40</v>
      </c>
      <c r="AB51" s="19">
        <v>18</v>
      </c>
      <c r="AC51" s="18">
        <v>26</v>
      </c>
      <c r="AD51" s="18">
        <v>7</v>
      </c>
      <c r="AE51" s="18">
        <v>5</v>
      </c>
      <c r="AF51" s="150">
        <v>31</v>
      </c>
      <c r="AG51" s="19">
        <v>32</v>
      </c>
      <c r="AH51" s="18">
        <v>2</v>
      </c>
      <c r="AI51" s="18">
        <v>1</v>
      </c>
      <c r="AJ51" s="18">
        <v>0</v>
      </c>
      <c r="AK51" s="20">
        <v>0</v>
      </c>
      <c r="AL51" s="18">
        <v>0</v>
      </c>
      <c r="AM51" s="18">
        <v>0</v>
      </c>
      <c r="AN51" s="18">
        <v>0</v>
      </c>
      <c r="AO51" s="18">
        <v>0</v>
      </c>
      <c r="AP51" s="19">
        <v>0</v>
      </c>
      <c r="AQ51" s="18">
        <v>0</v>
      </c>
      <c r="AR51" s="18">
        <v>0</v>
      </c>
      <c r="AS51" s="20">
        <v>0</v>
      </c>
      <c r="AT51" s="18">
        <v>1</v>
      </c>
      <c r="AU51" s="18">
        <v>0</v>
      </c>
      <c r="AV51" s="18">
        <v>0</v>
      </c>
      <c r="AW51" s="18">
        <v>0</v>
      </c>
      <c r="AX51" s="19">
        <v>0</v>
      </c>
      <c r="AY51" s="18">
        <v>0</v>
      </c>
      <c r="AZ51" s="18">
        <v>0</v>
      </c>
      <c r="BA51" s="20">
        <v>0</v>
      </c>
      <c r="BB51" s="18">
        <v>0</v>
      </c>
      <c r="BC51" s="18">
        <v>0</v>
      </c>
      <c r="BD51" s="18">
        <v>0</v>
      </c>
      <c r="BE51" s="18">
        <v>0</v>
      </c>
      <c r="BF51" s="19">
        <v>0</v>
      </c>
      <c r="BG51" s="18">
        <v>0</v>
      </c>
      <c r="BH51" s="18">
        <v>0</v>
      </c>
      <c r="BI51" s="20">
        <v>0</v>
      </c>
      <c r="BJ51" s="18">
        <v>0</v>
      </c>
      <c r="BK51" s="18">
        <v>0</v>
      </c>
      <c r="BL51" s="18">
        <v>0</v>
      </c>
      <c r="BM51" s="18">
        <v>0</v>
      </c>
      <c r="BN51" s="19">
        <v>0</v>
      </c>
      <c r="BO51" s="18">
        <v>0</v>
      </c>
      <c r="BP51" s="18">
        <v>0</v>
      </c>
      <c r="BQ51" s="20">
        <v>0</v>
      </c>
      <c r="BR51" s="18">
        <v>0</v>
      </c>
      <c r="BS51" s="18">
        <v>0</v>
      </c>
      <c r="BT51" s="18">
        <v>0</v>
      </c>
      <c r="BU51" s="18">
        <v>0</v>
      </c>
      <c r="BV51" s="19">
        <v>0</v>
      </c>
      <c r="BW51" s="18">
        <v>0</v>
      </c>
      <c r="BX51" s="18">
        <v>0</v>
      </c>
      <c r="BY51" s="20">
        <v>0</v>
      </c>
      <c r="BZ51" s="18">
        <v>6</v>
      </c>
      <c r="CA51" s="18">
        <v>0</v>
      </c>
      <c r="CB51" s="18">
        <v>0</v>
      </c>
      <c r="CC51" s="18">
        <v>0</v>
      </c>
      <c r="CD51" s="19">
        <v>1</v>
      </c>
      <c r="CE51" s="18">
        <v>0</v>
      </c>
      <c r="CF51" s="18">
        <v>0</v>
      </c>
      <c r="CG51" s="20">
        <v>0</v>
      </c>
      <c r="CH51" s="18">
        <v>0</v>
      </c>
      <c r="CI51" s="18">
        <v>0</v>
      </c>
      <c r="CJ51" s="18">
        <v>0</v>
      </c>
      <c r="CK51" s="18">
        <v>0</v>
      </c>
      <c r="CL51" s="19">
        <v>0</v>
      </c>
      <c r="CM51" s="18">
        <v>0</v>
      </c>
      <c r="CN51" s="18">
        <v>0</v>
      </c>
      <c r="CO51" s="20">
        <v>0</v>
      </c>
      <c r="CP51" s="18">
        <v>0</v>
      </c>
      <c r="CQ51" s="18">
        <v>0</v>
      </c>
      <c r="CR51" s="18">
        <v>0</v>
      </c>
      <c r="CS51" s="18">
        <v>0</v>
      </c>
      <c r="CT51" s="19">
        <v>0</v>
      </c>
      <c r="CU51" s="18">
        <v>3</v>
      </c>
      <c r="CV51" s="18">
        <v>32</v>
      </c>
      <c r="CW51" s="20">
        <v>1</v>
      </c>
      <c r="CX51" s="18">
        <v>0</v>
      </c>
      <c r="CY51" s="18">
        <v>0</v>
      </c>
      <c r="CZ51" s="18">
        <v>0</v>
      </c>
      <c r="DA51" s="18">
        <v>0</v>
      </c>
      <c r="DB51" s="19">
        <v>0</v>
      </c>
      <c r="DC51" s="18">
        <v>0</v>
      </c>
      <c r="DD51" s="18">
        <v>0</v>
      </c>
      <c r="DE51" s="20">
        <v>0</v>
      </c>
      <c r="DF51" s="18">
        <v>0</v>
      </c>
      <c r="DG51" s="18">
        <v>3</v>
      </c>
      <c r="DH51" s="18">
        <v>0</v>
      </c>
      <c r="DI51" s="18">
        <v>3</v>
      </c>
      <c r="DJ51" s="19">
        <v>6</v>
      </c>
      <c r="DK51" s="18">
        <v>10</v>
      </c>
      <c r="DL51" s="18">
        <v>4</v>
      </c>
      <c r="DM51" s="20">
        <v>0</v>
      </c>
      <c r="DN51" s="18">
        <v>3</v>
      </c>
      <c r="DO51" s="18">
        <v>0</v>
      </c>
      <c r="DP51" s="18">
        <v>0</v>
      </c>
      <c r="DQ51" s="18">
        <v>0</v>
      </c>
      <c r="DR51" s="19">
        <v>0</v>
      </c>
      <c r="DS51" s="18">
        <v>0</v>
      </c>
      <c r="DT51" s="18">
        <v>0</v>
      </c>
      <c r="DU51" s="20">
        <v>0</v>
      </c>
      <c r="DV51" s="18">
        <v>0</v>
      </c>
      <c r="DW51" s="18">
        <v>0</v>
      </c>
      <c r="DX51" s="18">
        <v>0</v>
      </c>
      <c r="DY51" s="18">
        <v>0</v>
      </c>
      <c r="DZ51" s="19">
        <v>0</v>
      </c>
      <c r="EA51" s="18">
        <v>0</v>
      </c>
      <c r="EB51" s="18">
        <v>0</v>
      </c>
      <c r="EC51" s="20">
        <v>0</v>
      </c>
      <c r="ED51" s="19">
        <v>0</v>
      </c>
      <c r="EE51" s="18">
        <v>0</v>
      </c>
      <c r="EF51" s="18">
        <v>0</v>
      </c>
      <c r="EG51" s="20">
        <v>0</v>
      </c>
      <c r="EH51" s="19">
        <v>195</v>
      </c>
      <c r="EI51" s="18">
        <v>67</v>
      </c>
      <c r="EJ51" s="18">
        <v>44</v>
      </c>
      <c r="EK51" s="18">
        <v>44</v>
      </c>
      <c r="EL51" s="20">
        <v>40</v>
      </c>
      <c r="EM51" s="120"/>
      <c r="EN51" s="81">
        <v>40.853658536585364</v>
      </c>
      <c r="EO51" s="81">
        <v>26.829268292682926</v>
      </c>
      <c r="EP51" s="81">
        <v>26.829268292682926</v>
      </c>
      <c r="EQ51" s="82">
        <v>5.4878048780487809</v>
      </c>
      <c r="ER51" s="18">
        <v>195</v>
      </c>
      <c r="ES51" s="140">
        <v>7.2115384615384617</v>
      </c>
      <c r="ET51" s="100">
        <v>12.98076923076923</v>
      </c>
      <c r="EU51" s="141">
        <v>79.807692307692307</v>
      </c>
      <c r="EV51" s="148" t="s">
        <v>74</v>
      </c>
      <c r="EW51" s="18">
        <v>123</v>
      </c>
      <c r="EX51" s="18">
        <v>43</v>
      </c>
      <c r="EY51" s="18">
        <v>29</v>
      </c>
      <c r="EZ51" s="18">
        <v>195</v>
      </c>
      <c r="FA51" s="101">
        <v>63.07692307692308</v>
      </c>
      <c r="FB51" s="81">
        <v>22.051282051282051</v>
      </c>
      <c r="FC51" s="82">
        <v>14.871794871794872</v>
      </c>
    </row>
    <row r="52" spans="1:159" x14ac:dyDescent="0.3">
      <c r="A52" s="148" t="s">
        <v>76</v>
      </c>
      <c r="B52" s="64">
        <v>467.7</v>
      </c>
      <c r="C52" s="18" t="s">
        <v>77</v>
      </c>
      <c r="D52" s="18" t="s">
        <v>210</v>
      </c>
      <c r="E52" s="18"/>
      <c r="F52" s="18"/>
      <c r="G52" s="18"/>
      <c r="H52" s="19">
        <v>48</v>
      </c>
      <c r="I52" s="18">
        <v>36</v>
      </c>
      <c r="J52" s="18">
        <v>95</v>
      </c>
      <c r="K52" s="18">
        <v>179</v>
      </c>
      <c r="L52" s="18">
        <v>10</v>
      </c>
      <c r="M52" s="18">
        <v>5</v>
      </c>
      <c r="N52" s="18">
        <v>27</v>
      </c>
      <c r="O52" s="18">
        <v>0</v>
      </c>
      <c r="P52" s="18">
        <v>0</v>
      </c>
      <c r="Q52" s="18">
        <v>97</v>
      </c>
      <c r="R52" s="18">
        <v>3</v>
      </c>
      <c r="S52" s="20">
        <v>500</v>
      </c>
      <c r="T52" s="18">
        <v>6</v>
      </c>
      <c r="U52" s="18">
        <v>35</v>
      </c>
      <c r="V52" s="18">
        <v>32</v>
      </c>
      <c r="W52" s="18">
        <v>0</v>
      </c>
      <c r="X52" s="18">
        <v>573</v>
      </c>
      <c r="Y52" s="140">
        <v>35.799999999999997</v>
      </c>
      <c r="Z52" s="100">
        <v>24.8</v>
      </c>
      <c r="AA52" s="141">
        <v>39.4</v>
      </c>
      <c r="AB52" s="19">
        <v>31</v>
      </c>
      <c r="AC52" s="18">
        <v>18</v>
      </c>
      <c r="AD52" s="18">
        <v>8</v>
      </c>
      <c r="AE52" s="18">
        <v>6</v>
      </c>
      <c r="AF52" s="20">
        <v>0</v>
      </c>
      <c r="AG52" s="19">
        <v>69</v>
      </c>
      <c r="AH52" s="18">
        <v>24</v>
      </c>
      <c r="AI52" s="18">
        <v>0</v>
      </c>
      <c r="AJ52" s="18">
        <v>3</v>
      </c>
      <c r="AK52" s="20">
        <v>0</v>
      </c>
      <c r="AL52" s="18">
        <v>0</v>
      </c>
      <c r="AM52" s="18">
        <v>0</v>
      </c>
      <c r="AN52" s="18">
        <v>0</v>
      </c>
      <c r="AO52" s="18">
        <v>0</v>
      </c>
      <c r="AP52" s="19">
        <v>0</v>
      </c>
      <c r="AQ52" s="18">
        <v>0</v>
      </c>
      <c r="AR52" s="18">
        <v>0</v>
      </c>
      <c r="AS52" s="20">
        <v>0</v>
      </c>
      <c r="AT52" s="18">
        <v>0</v>
      </c>
      <c r="AU52" s="18">
        <v>0</v>
      </c>
      <c r="AV52" s="18">
        <v>0</v>
      </c>
      <c r="AW52" s="18">
        <v>0</v>
      </c>
      <c r="AX52" s="19">
        <v>0</v>
      </c>
      <c r="AY52" s="18">
        <v>0</v>
      </c>
      <c r="AZ52" s="18">
        <v>0</v>
      </c>
      <c r="BA52" s="20">
        <v>0</v>
      </c>
      <c r="BB52" s="18">
        <v>0</v>
      </c>
      <c r="BC52" s="18">
        <v>0</v>
      </c>
      <c r="BD52" s="18">
        <v>0</v>
      </c>
      <c r="BE52" s="18">
        <v>0</v>
      </c>
      <c r="BF52" s="19">
        <v>0</v>
      </c>
      <c r="BG52" s="18">
        <v>0</v>
      </c>
      <c r="BH52" s="18">
        <v>0</v>
      </c>
      <c r="BI52" s="20">
        <v>0</v>
      </c>
      <c r="BJ52" s="18">
        <v>0</v>
      </c>
      <c r="BK52" s="18">
        <v>0</v>
      </c>
      <c r="BL52" s="18">
        <v>0</v>
      </c>
      <c r="BM52" s="18">
        <v>0</v>
      </c>
      <c r="BN52" s="19">
        <v>0</v>
      </c>
      <c r="BO52" s="18">
        <v>0</v>
      </c>
      <c r="BP52" s="18">
        <v>0</v>
      </c>
      <c r="BQ52" s="20">
        <v>0</v>
      </c>
      <c r="BR52" s="18">
        <v>0</v>
      </c>
      <c r="BS52" s="18">
        <v>0</v>
      </c>
      <c r="BT52" s="18">
        <v>0</v>
      </c>
      <c r="BU52" s="18">
        <v>0</v>
      </c>
      <c r="BV52" s="19">
        <v>0</v>
      </c>
      <c r="BW52" s="18">
        <v>0</v>
      </c>
      <c r="BX52" s="18">
        <v>0</v>
      </c>
      <c r="BY52" s="20">
        <v>0</v>
      </c>
      <c r="BZ52" s="18">
        <v>0</v>
      </c>
      <c r="CA52" s="18">
        <v>0</v>
      </c>
      <c r="CB52" s="18">
        <v>0</v>
      </c>
      <c r="CC52" s="18">
        <v>0</v>
      </c>
      <c r="CD52" s="19">
        <v>0</v>
      </c>
      <c r="CE52" s="18">
        <v>0</v>
      </c>
      <c r="CF52" s="18">
        <v>0</v>
      </c>
      <c r="CG52" s="20">
        <v>0</v>
      </c>
      <c r="CH52" s="18">
        <v>0</v>
      </c>
      <c r="CI52" s="18">
        <v>0</v>
      </c>
      <c r="CJ52" s="18">
        <v>0</v>
      </c>
      <c r="CK52" s="18">
        <v>0</v>
      </c>
      <c r="CL52" s="19">
        <v>0</v>
      </c>
      <c r="CM52" s="18">
        <v>0</v>
      </c>
      <c r="CN52" s="18">
        <v>0</v>
      </c>
      <c r="CO52" s="20">
        <v>0</v>
      </c>
      <c r="CP52" s="18">
        <v>0</v>
      </c>
      <c r="CQ52" s="18">
        <v>0</v>
      </c>
      <c r="CR52" s="18">
        <v>0</v>
      </c>
      <c r="CS52" s="18">
        <v>0</v>
      </c>
      <c r="CT52" s="19">
        <v>0</v>
      </c>
      <c r="CU52" s="18">
        <v>0</v>
      </c>
      <c r="CV52" s="18">
        <v>0</v>
      </c>
      <c r="CW52" s="20">
        <v>0</v>
      </c>
      <c r="CX52" s="18">
        <v>5</v>
      </c>
      <c r="CY52" s="18">
        <v>0</v>
      </c>
      <c r="CZ52" s="18">
        <v>0</v>
      </c>
      <c r="DA52" s="18">
        <v>0</v>
      </c>
      <c r="DB52" s="19">
        <v>0</v>
      </c>
      <c r="DC52" s="18">
        <v>0</v>
      </c>
      <c r="DD52" s="18">
        <v>0</v>
      </c>
      <c r="DE52" s="20">
        <v>0</v>
      </c>
      <c r="DF52" s="18">
        <v>0</v>
      </c>
      <c r="DG52" s="18">
        <v>0</v>
      </c>
      <c r="DH52" s="18">
        <v>0</v>
      </c>
      <c r="DI52" s="18">
        <v>4</v>
      </c>
      <c r="DJ52" s="19">
        <v>10</v>
      </c>
      <c r="DK52" s="18">
        <v>0</v>
      </c>
      <c r="DL52" s="18">
        <v>1</v>
      </c>
      <c r="DM52" s="20">
        <v>0</v>
      </c>
      <c r="DN52" s="18">
        <v>0</v>
      </c>
      <c r="DO52" s="18">
        <v>0</v>
      </c>
      <c r="DP52" s="18">
        <v>0</v>
      </c>
      <c r="DQ52" s="18">
        <v>0</v>
      </c>
      <c r="DR52" s="19">
        <v>0</v>
      </c>
      <c r="DS52" s="18">
        <v>0</v>
      </c>
      <c r="DT52" s="18">
        <v>0</v>
      </c>
      <c r="DU52" s="20">
        <v>0</v>
      </c>
      <c r="DV52" s="18">
        <v>0</v>
      </c>
      <c r="DW52" s="18">
        <v>0</v>
      </c>
      <c r="DX52" s="18">
        <v>0</v>
      </c>
      <c r="DY52" s="18">
        <v>0</v>
      </c>
      <c r="DZ52" s="19">
        <v>0</v>
      </c>
      <c r="EA52" s="18">
        <v>0</v>
      </c>
      <c r="EB52" s="18">
        <v>0</v>
      </c>
      <c r="EC52" s="20">
        <v>0</v>
      </c>
      <c r="ED52" s="19">
        <v>0</v>
      </c>
      <c r="EE52" s="18">
        <v>0</v>
      </c>
      <c r="EF52" s="18">
        <v>0</v>
      </c>
      <c r="EG52" s="20">
        <v>0</v>
      </c>
      <c r="EH52" s="19">
        <v>179</v>
      </c>
      <c r="EI52" s="18">
        <v>115</v>
      </c>
      <c r="EJ52" s="18">
        <v>42</v>
      </c>
      <c r="EK52" s="18">
        <v>9</v>
      </c>
      <c r="EL52" s="20">
        <v>13</v>
      </c>
      <c r="EM52" s="120"/>
      <c r="EN52" s="81">
        <v>64.245810055865917</v>
      </c>
      <c r="EO52" s="81">
        <v>23.463687150837988</v>
      </c>
      <c r="EP52" s="81">
        <v>5.027932960893855</v>
      </c>
      <c r="EQ52" s="82">
        <v>7.2625698324022343</v>
      </c>
      <c r="ER52" s="18">
        <v>179</v>
      </c>
      <c r="ES52" s="140">
        <v>26.815642458100559</v>
      </c>
      <c r="ET52" s="100">
        <v>20.11173184357542</v>
      </c>
      <c r="EU52" s="141">
        <v>53.072625698324025</v>
      </c>
      <c r="EV52" s="148" t="s">
        <v>76</v>
      </c>
      <c r="EW52" s="18">
        <v>159</v>
      </c>
      <c r="EX52" s="18">
        <v>5</v>
      </c>
      <c r="EY52" s="18">
        <v>15</v>
      </c>
      <c r="EZ52" s="18">
        <v>179</v>
      </c>
      <c r="FA52" s="101">
        <v>88.826815642458101</v>
      </c>
      <c r="FB52" s="81">
        <v>2.7932960893854748</v>
      </c>
      <c r="FC52" s="82">
        <v>8.3798882681564244</v>
      </c>
    </row>
    <row r="53" spans="1:159" x14ac:dyDescent="0.3">
      <c r="A53" s="148" t="s">
        <v>78</v>
      </c>
      <c r="B53" s="64">
        <v>743.4</v>
      </c>
      <c r="C53" s="18" t="s">
        <v>79</v>
      </c>
      <c r="D53" s="18" t="s">
        <v>210</v>
      </c>
      <c r="E53" s="18"/>
      <c r="F53" s="18"/>
      <c r="G53" s="18"/>
      <c r="H53" s="19">
        <v>13</v>
      </c>
      <c r="I53" s="18">
        <v>4</v>
      </c>
      <c r="J53" s="18">
        <v>62</v>
      </c>
      <c r="K53" s="18">
        <v>406</v>
      </c>
      <c r="L53" s="18">
        <v>2</v>
      </c>
      <c r="M53" s="18">
        <v>4</v>
      </c>
      <c r="N53" s="18">
        <v>0</v>
      </c>
      <c r="O53" s="18">
        <v>0</v>
      </c>
      <c r="P53" s="18">
        <v>0</v>
      </c>
      <c r="Q53" s="18">
        <v>9</v>
      </c>
      <c r="R53" s="18">
        <v>0</v>
      </c>
      <c r="S53" s="20">
        <v>500</v>
      </c>
      <c r="T53" s="18">
        <v>7</v>
      </c>
      <c r="U53" s="18">
        <v>7</v>
      </c>
      <c r="V53" s="18">
        <v>0</v>
      </c>
      <c r="W53" s="18">
        <v>9</v>
      </c>
      <c r="X53" s="18">
        <v>523</v>
      </c>
      <c r="Y53" s="140">
        <v>15.8</v>
      </c>
      <c r="Z53" s="100">
        <v>1.8</v>
      </c>
      <c r="AA53" s="141">
        <v>82.4</v>
      </c>
      <c r="AB53" s="19">
        <v>122</v>
      </c>
      <c r="AC53" s="18">
        <v>41</v>
      </c>
      <c r="AD53" s="18">
        <v>18</v>
      </c>
      <c r="AE53" s="18">
        <v>20</v>
      </c>
      <c r="AF53" s="20">
        <v>0</v>
      </c>
      <c r="AG53" s="19">
        <v>134</v>
      </c>
      <c r="AH53" s="18">
        <v>16</v>
      </c>
      <c r="AI53" s="18">
        <v>2</v>
      </c>
      <c r="AJ53" s="18">
        <v>0</v>
      </c>
      <c r="AK53" s="20">
        <v>0</v>
      </c>
      <c r="AL53" s="18">
        <v>0</v>
      </c>
      <c r="AM53" s="18">
        <v>0</v>
      </c>
      <c r="AN53" s="18">
        <v>0</v>
      </c>
      <c r="AO53" s="18">
        <v>0</v>
      </c>
      <c r="AP53" s="19">
        <v>0</v>
      </c>
      <c r="AQ53" s="18">
        <v>0</v>
      </c>
      <c r="AR53" s="18">
        <v>0</v>
      </c>
      <c r="AS53" s="20">
        <v>0</v>
      </c>
      <c r="AT53" s="18">
        <v>0</v>
      </c>
      <c r="AU53" s="18">
        <v>0</v>
      </c>
      <c r="AV53" s="18">
        <v>0</v>
      </c>
      <c r="AW53" s="18">
        <v>0</v>
      </c>
      <c r="AX53" s="19">
        <v>0</v>
      </c>
      <c r="AY53" s="18">
        <v>0</v>
      </c>
      <c r="AZ53" s="18">
        <v>0</v>
      </c>
      <c r="BA53" s="20">
        <v>0</v>
      </c>
      <c r="BB53" s="18">
        <v>0</v>
      </c>
      <c r="BC53" s="18">
        <v>0</v>
      </c>
      <c r="BD53" s="18">
        <v>0</v>
      </c>
      <c r="BE53" s="18">
        <v>0</v>
      </c>
      <c r="BF53" s="19">
        <v>0</v>
      </c>
      <c r="BG53" s="18">
        <v>0</v>
      </c>
      <c r="BH53" s="18">
        <v>0</v>
      </c>
      <c r="BI53" s="20">
        <v>0</v>
      </c>
      <c r="BJ53" s="18">
        <v>0</v>
      </c>
      <c r="BK53" s="18">
        <v>0</v>
      </c>
      <c r="BL53" s="18">
        <v>0</v>
      </c>
      <c r="BM53" s="18">
        <v>0</v>
      </c>
      <c r="BN53" s="19">
        <v>0</v>
      </c>
      <c r="BO53" s="18">
        <v>0</v>
      </c>
      <c r="BP53" s="18">
        <v>0</v>
      </c>
      <c r="BQ53" s="20">
        <v>0</v>
      </c>
      <c r="BR53" s="18">
        <v>0</v>
      </c>
      <c r="BS53" s="18">
        <v>0</v>
      </c>
      <c r="BT53" s="18">
        <v>0</v>
      </c>
      <c r="BU53" s="18">
        <v>0</v>
      </c>
      <c r="BV53" s="19">
        <v>1</v>
      </c>
      <c r="BW53" s="18">
        <v>0</v>
      </c>
      <c r="BX53" s="18">
        <v>0</v>
      </c>
      <c r="BY53" s="20">
        <v>0</v>
      </c>
      <c r="BZ53" s="18">
        <v>0</v>
      </c>
      <c r="CA53" s="18">
        <v>0</v>
      </c>
      <c r="CB53" s="18">
        <v>0</v>
      </c>
      <c r="CC53" s="18">
        <v>0</v>
      </c>
      <c r="CD53" s="19">
        <v>0</v>
      </c>
      <c r="CE53" s="18">
        <v>0</v>
      </c>
      <c r="CF53" s="18">
        <v>0</v>
      </c>
      <c r="CG53" s="20">
        <v>0</v>
      </c>
      <c r="CH53" s="18">
        <v>0</v>
      </c>
      <c r="CI53" s="18">
        <v>0</v>
      </c>
      <c r="CJ53" s="18">
        <v>0</v>
      </c>
      <c r="CK53" s="18">
        <v>0</v>
      </c>
      <c r="CL53" s="19">
        <v>0</v>
      </c>
      <c r="CM53" s="18">
        <v>0</v>
      </c>
      <c r="CN53" s="18">
        <v>0</v>
      </c>
      <c r="CO53" s="20">
        <v>0</v>
      </c>
      <c r="CP53" s="18">
        <v>0</v>
      </c>
      <c r="CQ53" s="18">
        <v>0</v>
      </c>
      <c r="CR53" s="18">
        <v>0</v>
      </c>
      <c r="CS53" s="18">
        <v>0</v>
      </c>
      <c r="CT53" s="19">
        <v>0</v>
      </c>
      <c r="CU53" s="18">
        <v>0</v>
      </c>
      <c r="CV53" s="18">
        <v>0</v>
      </c>
      <c r="CW53" s="20">
        <v>0</v>
      </c>
      <c r="CX53" s="18">
        <v>1</v>
      </c>
      <c r="CY53" s="18">
        <v>0</v>
      </c>
      <c r="CZ53" s="18">
        <v>0</v>
      </c>
      <c r="DA53" s="18">
        <v>0</v>
      </c>
      <c r="DB53" s="19">
        <v>0</v>
      </c>
      <c r="DC53" s="18">
        <v>0</v>
      </c>
      <c r="DD53" s="18">
        <v>0</v>
      </c>
      <c r="DE53" s="20">
        <v>0</v>
      </c>
      <c r="DF53" s="18">
        <v>2</v>
      </c>
      <c r="DG53" s="18">
        <v>0</v>
      </c>
      <c r="DH53" s="18">
        <v>0</v>
      </c>
      <c r="DI53" s="18">
        <v>2</v>
      </c>
      <c r="DJ53" s="19">
        <v>19</v>
      </c>
      <c r="DK53" s="18">
        <v>3</v>
      </c>
      <c r="DL53" s="18">
        <v>3</v>
      </c>
      <c r="DM53" s="20">
        <v>1</v>
      </c>
      <c r="DN53" s="18">
        <v>16</v>
      </c>
      <c r="DO53" s="18">
        <v>4</v>
      </c>
      <c r="DP53" s="18">
        <v>0</v>
      </c>
      <c r="DQ53" s="18">
        <v>0</v>
      </c>
      <c r="DR53" s="19">
        <v>0</v>
      </c>
      <c r="DS53" s="18">
        <v>0</v>
      </c>
      <c r="DT53" s="18">
        <v>0</v>
      </c>
      <c r="DU53" s="20">
        <v>0</v>
      </c>
      <c r="DV53" s="18">
        <v>1</v>
      </c>
      <c r="DW53" s="18">
        <v>0</v>
      </c>
      <c r="DX53" s="18">
        <v>0</v>
      </c>
      <c r="DY53" s="18">
        <v>0</v>
      </c>
      <c r="DZ53" s="19">
        <v>0</v>
      </c>
      <c r="EA53" s="18">
        <v>0</v>
      </c>
      <c r="EB53" s="18">
        <v>0</v>
      </c>
      <c r="EC53" s="20">
        <v>0</v>
      </c>
      <c r="ED53" s="19">
        <v>0</v>
      </c>
      <c r="EE53" s="18">
        <v>0</v>
      </c>
      <c r="EF53" s="18">
        <v>0</v>
      </c>
      <c r="EG53" s="20">
        <v>0</v>
      </c>
      <c r="EH53" s="19">
        <v>406</v>
      </c>
      <c r="EI53" s="18">
        <v>296</v>
      </c>
      <c r="EJ53" s="18">
        <v>64</v>
      </c>
      <c r="EK53" s="18">
        <v>23</v>
      </c>
      <c r="EL53" s="20">
        <v>23</v>
      </c>
      <c r="EM53" s="120"/>
      <c r="EN53" s="81">
        <v>72.906403940886705</v>
      </c>
      <c r="EO53" s="81">
        <v>15.763546798029557</v>
      </c>
      <c r="EP53" s="81">
        <v>5.6650246305418719</v>
      </c>
      <c r="EQ53" s="82">
        <v>5.6650246305418719</v>
      </c>
      <c r="ER53" s="18">
        <v>406</v>
      </c>
      <c r="ES53" s="140">
        <v>16.455696202531644</v>
      </c>
      <c r="ET53" s="100">
        <v>5.0632911392405067</v>
      </c>
      <c r="EU53" s="141">
        <v>78.481012658227854</v>
      </c>
      <c r="EV53" s="148" t="s">
        <v>78</v>
      </c>
      <c r="EW53" s="18">
        <v>353</v>
      </c>
      <c r="EX53" s="18">
        <v>3</v>
      </c>
      <c r="EY53" s="18">
        <v>50</v>
      </c>
      <c r="EZ53" s="18">
        <v>406</v>
      </c>
      <c r="FA53" s="101">
        <v>86.945812807881779</v>
      </c>
      <c r="FB53" s="81">
        <v>0.73891625615763545</v>
      </c>
      <c r="FC53" s="82">
        <v>12.315270935960591</v>
      </c>
    </row>
    <row r="54" spans="1:159" x14ac:dyDescent="0.3">
      <c r="A54" s="148" t="s">
        <v>80</v>
      </c>
      <c r="B54" s="64">
        <v>856</v>
      </c>
      <c r="C54" s="18" t="s">
        <v>81</v>
      </c>
      <c r="D54" s="18" t="s">
        <v>210</v>
      </c>
      <c r="E54" s="18"/>
      <c r="F54" s="18"/>
      <c r="G54" s="18"/>
      <c r="H54" s="19">
        <v>36</v>
      </c>
      <c r="I54" s="18">
        <v>3</v>
      </c>
      <c r="J54" s="18">
        <v>110</v>
      </c>
      <c r="K54" s="18">
        <v>340</v>
      </c>
      <c r="L54" s="18">
        <v>0</v>
      </c>
      <c r="M54" s="18">
        <v>1</v>
      </c>
      <c r="N54" s="18">
        <v>8</v>
      </c>
      <c r="O54" s="18">
        <v>0</v>
      </c>
      <c r="P54" s="18">
        <v>0</v>
      </c>
      <c r="Q54" s="18">
        <v>4</v>
      </c>
      <c r="R54" s="18">
        <v>0</v>
      </c>
      <c r="S54" s="20">
        <v>502</v>
      </c>
      <c r="T54" s="18">
        <v>0</v>
      </c>
      <c r="U54" s="18">
        <v>25</v>
      </c>
      <c r="V54" s="18">
        <v>0</v>
      </c>
      <c r="W54" s="18">
        <v>0</v>
      </c>
      <c r="X54" s="18">
        <v>527</v>
      </c>
      <c r="Y54" s="140">
        <v>29.681274900398414</v>
      </c>
      <c r="Z54" s="100">
        <v>2.3904382470119527</v>
      </c>
      <c r="AA54" s="141">
        <v>67.928286852589608</v>
      </c>
      <c r="AB54" s="19">
        <v>71</v>
      </c>
      <c r="AC54" s="18">
        <v>28</v>
      </c>
      <c r="AD54" s="18">
        <v>22</v>
      </c>
      <c r="AE54" s="18">
        <v>4</v>
      </c>
      <c r="AF54" s="150">
        <v>5</v>
      </c>
      <c r="AG54" s="19">
        <v>30</v>
      </c>
      <c r="AH54" s="18">
        <v>6</v>
      </c>
      <c r="AI54" s="18">
        <v>10</v>
      </c>
      <c r="AJ54" s="18">
        <v>6</v>
      </c>
      <c r="AK54" s="20">
        <v>0</v>
      </c>
      <c r="AL54" s="18">
        <v>0</v>
      </c>
      <c r="AM54" s="18">
        <v>0</v>
      </c>
      <c r="AN54" s="18">
        <v>0</v>
      </c>
      <c r="AO54" s="18">
        <v>0</v>
      </c>
      <c r="AP54" s="19">
        <v>0</v>
      </c>
      <c r="AQ54" s="18">
        <v>0</v>
      </c>
      <c r="AR54" s="18">
        <v>0</v>
      </c>
      <c r="AS54" s="20">
        <v>0</v>
      </c>
      <c r="AT54" s="18">
        <v>0</v>
      </c>
      <c r="AU54" s="18">
        <v>0</v>
      </c>
      <c r="AV54" s="18">
        <v>0</v>
      </c>
      <c r="AW54" s="18">
        <v>0</v>
      </c>
      <c r="AX54" s="19">
        <v>0</v>
      </c>
      <c r="AY54" s="18">
        <v>0</v>
      </c>
      <c r="AZ54" s="18">
        <v>0</v>
      </c>
      <c r="BA54" s="20">
        <v>0</v>
      </c>
      <c r="BB54" s="18">
        <v>0</v>
      </c>
      <c r="BC54" s="18">
        <v>0</v>
      </c>
      <c r="BD54" s="18">
        <v>0</v>
      </c>
      <c r="BE54" s="18">
        <v>0</v>
      </c>
      <c r="BF54" s="19">
        <v>0</v>
      </c>
      <c r="BG54" s="18">
        <v>0</v>
      </c>
      <c r="BH54" s="18">
        <v>0</v>
      </c>
      <c r="BI54" s="20">
        <v>0</v>
      </c>
      <c r="BJ54" s="18">
        <v>2</v>
      </c>
      <c r="BK54" s="18">
        <v>0</v>
      </c>
      <c r="BL54" s="18">
        <v>0</v>
      </c>
      <c r="BM54" s="18">
        <v>0</v>
      </c>
      <c r="BN54" s="19">
        <v>18</v>
      </c>
      <c r="BO54" s="18">
        <v>6</v>
      </c>
      <c r="BP54" s="18">
        <v>3</v>
      </c>
      <c r="BQ54" s="20">
        <v>0</v>
      </c>
      <c r="BR54" s="18">
        <v>0</v>
      </c>
      <c r="BS54" s="18">
        <v>0</v>
      </c>
      <c r="BT54" s="18">
        <v>0</v>
      </c>
      <c r="BU54" s="18">
        <v>0</v>
      </c>
      <c r="BV54" s="19">
        <v>1</v>
      </c>
      <c r="BW54" s="18">
        <v>0</v>
      </c>
      <c r="BX54" s="18">
        <v>0</v>
      </c>
      <c r="BY54" s="20">
        <v>0</v>
      </c>
      <c r="BZ54" s="18">
        <v>8</v>
      </c>
      <c r="CA54" s="18">
        <v>0</v>
      </c>
      <c r="CB54" s="18">
        <v>0</v>
      </c>
      <c r="CC54" s="18">
        <v>0</v>
      </c>
      <c r="CD54" s="19">
        <v>0</v>
      </c>
      <c r="CE54" s="18">
        <v>0</v>
      </c>
      <c r="CF54" s="18">
        <v>0</v>
      </c>
      <c r="CG54" s="20">
        <v>0</v>
      </c>
      <c r="CH54" s="18">
        <v>0</v>
      </c>
      <c r="CI54" s="18">
        <v>0</v>
      </c>
      <c r="CJ54" s="18">
        <v>0</v>
      </c>
      <c r="CK54" s="18">
        <v>0</v>
      </c>
      <c r="CL54" s="19">
        <v>0</v>
      </c>
      <c r="CM54" s="18">
        <v>0</v>
      </c>
      <c r="CN54" s="18">
        <v>0</v>
      </c>
      <c r="CO54" s="20">
        <v>0</v>
      </c>
      <c r="CP54" s="18">
        <v>3</v>
      </c>
      <c r="CQ54" s="18">
        <v>0</v>
      </c>
      <c r="CR54" s="18">
        <v>0</v>
      </c>
      <c r="CS54" s="18">
        <v>0</v>
      </c>
      <c r="CT54" s="19">
        <v>0</v>
      </c>
      <c r="CU54" s="18">
        <v>0</v>
      </c>
      <c r="CV54" s="18">
        <v>0</v>
      </c>
      <c r="CW54" s="20">
        <v>0</v>
      </c>
      <c r="CX54" s="18">
        <v>4</v>
      </c>
      <c r="CY54" s="18">
        <v>4</v>
      </c>
      <c r="CZ54" s="18">
        <v>4</v>
      </c>
      <c r="DA54" s="18">
        <v>0</v>
      </c>
      <c r="DB54" s="19">
        <v>0</v>
      </c>
      <c r="DC54" s="18">
        <v>0</v>
      </c>
      <c r="DD54" s="18">
        <v>0</v>
      </c>
      <c r="DE54" s="20">
        <v>0</v>
      </c>
      <c r="DF54" s="18">
        <v>0</v>
      </c>
      <c r="DG54" s="18">
        <v>2</v>
      </c>
      <c r="DH54" s="18">
        <v>1</v>
      </c>
      <c r="DI54" s="18">
        <v>2</v>
      </c>
      <c r="DJ54" s="19">
        <v>53</v>
      </c>
      <c r="DK54" s="18">
        <v>17</v>
      </c>
      <c r="DL54" s="18">
        <v>5</v>
      </c>
      <c r="DM54" s="20">
        <v>0</v>
      </c>
      <c r="DN54" s="18">
        <v>3</v>
      </c>
      <c r="DO54" s="18">
        <v>20</v>
      </c>
      <c r="DP54" s="18">
        <v>0</v>
      </c>
      <c r="DQ54" s="18">
        <v>2</v>
      </c>
      <c r="DR54" s="19">
        <v>0</v>
      </c>
      <c r="DS54" s="18">
        <v>0</v>
      </c>
      <c r="DT54" s="18">
        <v>0</v>
      </c>
      <c r="DU54" s="20">
        <v>0</v>
      </c>
      <c r="DV54" s="18">
        <v>0</v>
      </c>
      <c r="DW54" s="18">
        <v>0</v>
      </c>
      <c r="DX54" s="18">
        <v>0</v>
      </c>
      <c r="DY54" s="18">
        <v>0</v>
      </c>
      <c r="DZ54" s="19">
        <v>0</v>
      </c>
      <c r="EA54" s="18">
        <v>0</v>
      </c>
      <c r="EB54" s="18">
        <v>0</v>
      </c>
      <c r="EC54" s="20">
        <v>0</v>
      </c>
      <c r="ED54" s="19">
        <v>0</v>
      </c>
      <c r="EE54" s="18">
        <v>0</v>
      </c>
      <c r="EF54" s="18">
        <v>0</v>
      </c>
      <c r="EG54" s="20">
        <v>0</v>
      </c>
      <c r="EH54" s="19">
        <v>340</v>
      </c>
      <c r="EI54" s="18">
        <v>193</v>
      </c>
      <c r="EJ54" s="18">
        <v>83</v>
      </c>
      <c r="EK54" s="18">
        <v>45</v>
      </c>
      <c r="EL54" s="20">
        <v>19</v>
      </c>
      <c r="EM54" s="120"/>
      <c r="EN54" s="81">
        <v>57.611940298507456</v>
      </c>
      <c r="EO54" s="81">
        <v>24.776119402985067</v>
      </c>
      <c r="EP54" s="81">
        <v>13.432835820895519</v>
      </c>
      <c r="EQ54" s="82">
        <v>4.1791044776119399</v>
      </c>
      <c r="ER54" s="18">
        <v>340</v>
      </c>
      <c r="ES54" s="140">
        <v>24.161073825503347</v>
      </c>
      <c r="ET54" s="100">
        <v>2.0134228187919465</v>
      </c>
      <c r="EU54" s="141">
        <v>73.825503355704697</v>
      </c>
      <c r="EV54" s="148" t="s">
        <v>80</v>
      </c>
      <c r="EW54" s="18">
        <v>211</v>
      </c>
      <c r="EX54" s="18">
        <v>24</v>
      </c>
      <c r="EY54" s="18">
        <v>105</v>
      </c>
      <c r="EZ54" s="18">
        <v>340</v>
      </c>
      <c r="FA54" s="101">
        <v>62.058823529411768</v>
      </c>
      <c r="FB54" s="81">
        <v>7.0588235294117645</v>
      </c>
      <c r="FC54" s="82">
        <v>30.882352941176467</v>
      </c>
    </row>
    <row r="55" spans="1:159" s="113" customFormat="1" x14ac:dyDescent="0.3">
      <c r="A55" s="200" t="s">
        <v>126</v>
      </c>
      <c r="B55" s="104"/>
      <c r="C55" s="104"/>
      <c r="D55" s="104"/>
      <c r="E55" s="104"/>
      <c r="F55" s="104"/>
      <c r="G55" s="104"/>
      <c r="H55" s="103">
        <v>334</v>
      </c>
      <c r="I55" s="104">
        <v>210</v>
      </c>
      <c r="J55" s="104">
        <v>791</v>
      </c>
      <c r="K55" s="104">
        <v>3270</v>
      </c>
      <c r="L55" s="104">
        <v>29</v>
      </c>
      <c r="M55" s="104">
        <v>17</v>
      </c>
      <c r="N55" s="104">
        <v>134</v>
      </c>
      <c r="O55" s="104">
        <v>1</v>
      </c>
      <c r="P55" s="104">
        <v>1</v>
      </c>
      <c r="Q55" s="104">
        <v>142</v>
      </c>
      <c r="R55" s="104">
        <v>7</v>
      </c>
      <c r="S55" s="105">
        <v>4936</v>
      </c>
      <c r="T55" s="104">
        <v>153</v>
      </c>
      <c r="U55" s="104">
        <v>155</v>
      </c>
      <c r="V55" s="104">
        <v>32</v>
      </c>
      <c r="W55" s="104">
        <v>85</v>
      </c>
      <c r="X55" s="112" t="s">
        <v>218</v>
      </c>
      <c r="Y55" s="108">
        <v>26.633312975804806</v>
      </c>
      <c r="Z55" s="108">
        <v>5.9454226235264604</v>
      </c>
      <c r="AA55" s="212">
        <v>67.332375511779844</v>
      </c>
      <c r="AB55" s="103">
        <v>894</v>
      </c>
      <c r="AC55" s="104">
        <v>494</v>
      </c>
      <c r="AD55" s="104">
        <v>182</v>
      </c>
      <c r="AE55" s="104">
        <v>148</v>
      </c>
      <c r="AF55" s="105">
        <v>36</v>
      </c>
      <c r="AG55" s="103">
        <v>832</v>
      </c>
      <c r="AH55" s="104">
        <v>130</v>
      </c>
      <c r="AI55" s="104">
        <v>28</v>
      </c>
      <c r="AJ55" s="104">
        <v>19</v>
      </c>
      <c r="AK55" s="105">
        <v>0</v>
      </c>
      <c r="AL55" s="104">
        <v>0</v>
      </c>
      <c r="AM55" s="104">
        <v>0</v>
      </c>
      <c r="AN55" s="104">
        <v>0</v>
      </c>
      <c r="AO55" s="104">
        <v>2</v>
      </c>
      <c r="AP55" s="103">
        <v>1</v>
      </c>
      <c r="AQ55" s="104">
        <v>0</v>
      </c>
      <c r="AR55" s="104">
        <v>0</v>
      </c>
      <c r="AS55" s="105">
        <v>0</v>
      </c>
      <c r="AT55" s="104">
        <v>1</v>
      </c>
      <c r="AU55" s="104">
        <v>2</v>
      </c>
      <c r="AV55" s="104">
        <v>0</v>
      </c>
      <c r="AW55" s="104">
        <v>0</v>
      </c>
      <c r="AX55" s="103">
        <v>0</v>
      </c>
      <c r="AY55" s="104">
        <v>0</v>
      </c>
      <c r="AZ55" s="104">
        <v>0</v>
      </c>
      <c r="BA55" s="105">
        <v>0</v>
      </c>
      <c r="BB55" s="104">
        <v>0</v>
      </c>
      <c r="BC55" s="104">
        <v>0</v>
      </c>
      <c r="BD55" s="104">
        <v>0</v>
      </c>
      <c r="BE55" s="104">
        <v>0</v>
      </c>
      <c r="BF55" s="103">
        <v>0</v>
      </c>
      <c r="BG55" s="104">
        <v>0</v>
      </c>
      <c r="BH55" s="104">
        <v>0</v>
      </c>
      <c r="BI55" s="105">
        <v>0</v>
      </c>
      <c r="BJ55" s="104">
        <v>6</v>
      </c>
      <c r="BK55" s="104">
        <v>0</v>
      </c>
      <c r="BL55" s="104">
        <v>0</v>
      </c>
      <c r="BM55" s="104">
        <v>0</v>
      </c>
      <c r="BN55" s="103">
        <v>18</v>
      </c>
      <c r="BO55" s="104">
        <v>6</v>
      </c>
      <c r="BP55" s="104">
        <v>3</v>
      </c>
      <c r="BQ55" s="105">
        <v>0</v>
      </c>
      <c r="BR55" s="104">
        <v>0</v>
      </c>
      <c r="BS55" s="104">
        <v>0</v>
      </c>
      <c r="BT55" s="104">
        <v>0</v>
      </c>
      <c r="BU55" s="104">
        <v>2</v>
      </c>
      <c r="BV55" s="103">
        <v>2</v>
      </c>
      <c r="BW55" s="104">
        <v>0</v>
      </c>
      <c r="BX55" s="104">
        <v>0</v>
      </c>
      <c r="BY55" s="105">
        <v>0</v>
      </c>
      <c r="BZ55" s="104">
        <v>33</v>
      </c>
      <c r="CA55" s="104">
        <v>6</v>
      </c>
      <c r="CB55" s="104">
        <v>0</v>
      </c>
      <c r="CC55" s="104">
        <v>0</v>
      </c>
      <c r="CD55" s="103">
        <v>2</v>
      </c>
      <c r="CE55" s="104">
        <v>3</v>
      </c>
      <c r="CF55" s="104">
        <v>0</v>
      </c>
      <c r="CG55" s="105">
        <v>0</v>
      </c>
      <c r="CH55" s="104">
        <v>0</v>
      </c>
      <c r="CI55" s="104">
        <v>0</v>
      </c>
      <c r="CJ55" s="104">
        <v>1</v>
      </c>
      <c r="CK55" s="104">
        <v>0</v>
      </c>
      <c r="CL55" s="103">
        <v>0</v>
      </c>
      <c r="CM55" s="104">
        <v>0</v>
      </c>
      <c r="CN55" s="104">
        <v>0</v>
      </c>
      <c r="CO55" s="105">
        <v>0</v>
      </c>
      <c r="CP55" s="104">
        <v>3</v>
      </c>
      <c r="CQ55" s="104">
        <v>0</v>
      </c>
      <c r="CR55" s="104">
        <v>0</v>
      </c>
      <c r="CS55" s="104">
        <v>0</v>
      </c>
      <c r="CT55" s="103">
        <v>0</v>
      </c>
      <c r="CU55" s="104">
        <v>3</v>
      </c>
      <c r="CV55" s="104">
        <v>32</v>
      </c>
      <c r="CW55" s="105">
        <v>1</v>
      </c>
      <c r="CX55" s="104">
        <v>17</v>
      </c>
      <c r="CY55" s="104">
        <v>5</v>
      </c>
      <c r="CZ55" s="104">
        <v>4</v>
      </c>
      <c r="DA55" s="104">
        <v>1</v>
      </c>
      <c r="DB55" s="103">
        <v>23</v>
      </c>
      <c r="DC55" s="104">
        <v>0</v>
      </c>
      <c r="DD55" s="104">
        <v>0</v>
      </c>
      <c r="DE55" s="105">
        <v>0</v>
      </c>
      <c r="DF55" s="104">
        <v>3</v>
      </c>
      <c r="DG55" s="104">
        <v>8</v>
      </c>
      <c r="DH55" s="104">
        <v>1</v>
      </c>
      <c r="DI55" s="104">
        <v>13</v>
      </c>
      <c r="DJ55" s="103">
        <v>174</v>
      </c>
      <c r="DK55" s="104">
        <v>53</v>
      </c>
      <c r="DL55" s="104">
        <v>15</v>
      </c>
      <c r="DM55" s="105">
        <v>5</v>
      </c>
      <c r="DN55" s="104">
        <v>23</v>
      </c>
      <c r="DO55" s="104">
        <v>25</v>
      </c>
      <c r="DP55" s="104">
        <v>0</v>
      </c>
      <c r="DQ55" s="104">
        <v>2</v>
      </c>
      <c r="DR55" s="103">
        <v>0</v>
      </c>
      <c r="DS55" s="104">
        <v>0</v>
      </c>
      <c r="DT55" s="104">
        <v>0</v>
      </c>
      <c r="DU55" s="105">
        <v>0</v>
      </c>
      <c r="DV55" s="104">
        <v>1</v>
      </c>
      <c r="DW55" s="104">
        <v>0</v>
      </c>
      <c r="DX55" s="104">
        <v>0</v>
      </c>
      <c r="DY55" s="104">
        <v>0</v>
      </c>
      <c r="DZ55" s="103">
        <v>1</v>
      </c>
      <c r="EA55" s="104">
        <v>0</v>
      </c>
      <c r="EB55" s="104">
        <v>0</v>
      </c>
      <c r="EC55" s="105">
        <v>0</v>
      </c>
      <c r="ED55" s="103">
        <v>4</v>
      </c>
      <c r="EE55" s="104">
        <v>0</v>
      </c>
      <c r="EF55" s="104">
        <v>0</v>
      </c>
      <c r="EG55" s="105">
        <v>0</v>
      </c>
      <c r="EH55" s="103">
        <v>3268</v>
      </c>
      <c r="EI55" s="104">
        <v>2038</v>
      </c>
      <c r="EJ55" s="104">
        <v>735</v>
      </c>
      <c r="EK55" s="104">
        <v>266</v>
      </c>
      <c r="EL55" s="105">
        <v>229</v>
      </c>
      <c r="EM55" s="109" t="s">
        <v>63</v>
      </c>
      <c r="EN55" s="110">
        <v>61.607939805575562</v>
      </c>
      <c r="EO55" s="110">
        <v>23.45285837445077</v>
      </c>
      <c r="EP55" s="110">
        <v>8.4250891563091344</v>
      </c>
      <c r="EQ55" s="110">
        <v>6.0701127184347339</v>
      </c>
      <c r="ER55" s="112" t="s">
        <v>63</v>
      </c>
      <c r="ES55" s="110">
        <v>23.920054200087797</v>
      </c>
      <c r="ET55" s="110">
        <v>17.435903272546515</v>
      </c>
      <c r="EU55" s="111">
        <v>58.644042527365684</v>
      </c>
      <c r="EV55" s="209"/>
      <c r="EW55" s="210"/>
      <c r="EX55" s="210"/>
      <c r="EY55" s="210"/>
      <c r="EZ55" s="112" t="s">
        <v>63</v>
      </c>
      <c r="FA55" s="110">
        <v>85.054465683704592</v>
      </c>
      <c r="FB55" s="110">
        <v>4.821740819103165</v>
      </c>
      <c r="FC55" s="111">
        <v>7.5687221467152659</v>
      </c>
    </row>
    <row r="56" spans="1:159" x14ac:dyDescent="0.3">
      <c r="A56" s="195" t="s">
        <v>242</v>
      </c>
      <c r="B56" s="22"/>
      <c r="C56" s="22"/>
      <c r="D56" s="22"/>
      <c r="E56" s="18"/>
      <c r="F56" s="18"/>
      <c r="G56" s="22"/>
      <c r="H56" s="114">
        <v>6.766612641815235</v>
      </c>
      <c r="I56" s="22">
        <v>4.2544570502431123</v>
      </c>
      <c r="J56" s="22">
        <v>16.025121555915721</v>
      </c>
      <c r="K56" s="22">
        <v>66.247974068071315</v>
      </c>
      <c r="L56" s="22">
        <v>0.58752025931928686</v>
      </c>
      <c r="M56" s="22">
        <v>0.34440842787682335</v>
      </c>
      <c r="N56" s="22">
        <v>2.7147487844408427</v>
      </c>
      <c r="O56" s="22">
        <v>2.0259319286871962E-2</v>
      </c>
      <c r="P56" s="22">
        <v>2.0259319286871962E-2</v>
      </c>
      <c r="Q56" s="22">
        <v>2.8768233387358184</v>
      </c>
      <c r="R56" s="22">
        <v>0.14181523500810372</v>
      </c>
      <c r="S56" s="119">
        <v>100</v>
      </c>
      <c r="T56" s="22">
        <v>2.8539451594851708</v>
      </c>
      <c r="U56" s="22">
        <v>2.8912516321581796</v>
      </c>
      <c r="V56" s="22">
        <v>0.59690356276814027</v>
      </c>
      <c r="W56" s="22">
        <v>1.5855250886028727</v>
      </c>
      <c r="X56" s="120" t="s">
        <v>221</v>
      </c>
      <c r="Y56" s="81">
        <v>45.8</v>
      </c>
      <c r="Z56" s="81">
        <v>24.8</v>
      </c>
      <c r="AA56" s="82">
        <v>82.4</v>
      </c>
      <c r="AB56" s="114">
        <v>27.339449541284402</v>
      </c>
      <c r="AC56" s="22">
        <v>15.107033639143731</v>
      </c>
      <c r="AD56" s="22">
        <v>5.5657492354740059</v>
      </c>
      <c r="AE56" s="22">
        <v>4.525993883792049</v>
      </c>
      <c r="AF56" s="119">
        <v>1.1009174311926606</v>
      </c>
      <c r="AG56" s="114">
        <v>25.443425076452598</v>
      </c>
      <c r="AH56" s="22">
        <v>3.9755351681957185</v>
      </c>
      <c r="AI56" s="22">
        <v>0.85626911314984711</v>
      </c>
      <c r="AJ56" s="22">
        <v>0.58103975535168195</v>
      </c>
      <c r="AK56" s="119">
        <v>0</v>
      </c>
      <c r="AL56" s="22">
        <v>0</v>
      </c>
      <c r="AM56" s="22">
        <v>0</v>
      </c>
      <c r="AN56" s="22">
        <v>0</v>
      </c>
      <c r="AO56" s="22">
        <v>6.1162079510703363E-2</v>
      </c>
      <c r="AP56" s="114">
        <v>3.0581039755351681E-2</v>
      </c>
      <c r="AQ56" s="22">
        <v>0</v>
      </c>
      <c r="AR56" s="22">
        <v>0</v>
      </c>
      <c r="AS56" s="119">
        <v>0</v>
      </c>
      <c r="AT56" s="22">
        <v>3.0581039755351681E-2</v>
      </c>
      <c r="AU56" s="22">
        <v>6.1162079510703363E-2</v>
      </c>
      <c r="AV56" s="22">
        <v>0</v>
      </c>
      <c r="AW56" s="22">
        <v>0</v>
      </c>
      <c r="AX56" s="114">
        <v>0</v>
      </c>
      <c r="AY56" s="22">
        <v>0</v>
      </c>
      <c r="AZ56" s="22">
        <v>0</v>
      </c>
      <c r="BA56" s="119">
        <v>0</v>
      </c>
      <c r="BB56" s="22">
        <v>0</v>
      </c>
      <c r="BC56" s="22">
        <v>0</v>
      </c>
      <c r="BD56" s="22">
        <v>0</v>
      </c>
      <c r="BE56" s="22">
        <v>0</v>
      </c>
      <c r="BF56" s="114">
        <v>0</v>
      </c>
      <c r="BG56" s="22">
        <v>0</v>
      </c>
      <c r="BH56" s="22">
        <v>0</v>
      </c>
      <c r="BI56" s="119">
        <v>0</v>
      </c>
      <c r="BJ56" s="22">
        <v>0.1834862385321101</v>
      </c>
      <c r="BK56" s="22">
        <v>0</v>
      </c>
      <c r="BL56" s="22">
        <v>0</v>
      </c>
      <c r="BM56" s="22">
        <v>0</v>
      </c>
      <c r="BN56" s="114">
        <v>0.55045871559633031</v>
      </c>
      <c r="BO56" s="22">
        <v>0.1834862385321101</v>
      </c>
      <c r="BP56" s="22">
        <v>9.1743119266055051E-2</v>
      </c>
      <c r="BQ56" s="119">
        <v>0</v>
      </c>
      <c r="BR56" s="22">
        <v>0</v>
      </c>
      <c r="BS56" s="22">
        <v>0</v>
      </c>
      <c r="BT56" s="22">
        <v>0</v>
      </c>
      <c r="BU56" s="22">
        <v>6.1162079510703363E-2</v>
      </c>
      <c r="BV56" s="114">
        <v>6.1162079510703363E-2</v>
      </c>
      <c r="BW56" s="22">
        <v>0</v>
      </c>
      <c r="BX56" s="22">
        <v>0</v>
      </c>
      <c r="BY56" s="119">
        <v>0</v>
      </c>
      <c r="BZ56" s="22">
        <v>1.0091743119266054</v>
      </c>
      <c r="CA56" s="22">
        <v>0.1834862385321101</v>
      </c>
      <c r="CB56" s="22">
        <v>0</v>
      </c>
      <c r="CC56" s="22">
        <v>0</v>
      </c>
      <c r="CD56" s="114">
        <v>6.1162079510703363E-2</v>
      </c>
      <c r="CE56" s="22">
        <v>9.1743119266055051E-2</v>
      </c>
      <c r="CF56" s="22">
        <v>0</v>
      </c>
      <c r="CG56" s="119">
        <v>0</v>
      </c>
      <c r="CH56" s="22">
        <v>0</v>
      </c>
      <c r="CI56" s="22">
        <v>0</v>
      </c>
      <c r="CJ56" s="22">
        <v>3.0581039755351681E-2</v>
      </c>
      <c r="CK56" s="22">
        <v>0</v>
      </c>
      <c r="CL56" s="114">
        <v>0</v>
      </c>
      <c r="CM56" s="22">
        <v>0</v>
      </c>
      <c r="CN56" s="22">
        <v>0</v>
      </c>
      <c r="CO56" s="119">
        <v>0</v>
      </c>
      <c r="CP56" s="22">
        <v>9.1743119266055051E-2</v>
      </c>
      <c r="CQ56" s="22">
        <v>0</v>
      </c>
      <c r="CR56" s="22">
        <v>0</v>
      </c>
      <c r="CS56" s="22">
        <v>0</v>
      </c>
      <c r="CT56" s="114">
        <v>0</v>
      </c>
      <c r="CU56" s="22">
        <v>9.1743119266055051E-2</v>
      </c>
      <c r="CV56" s="22">
        <v>0.9785932721712538</v>
      </c>
      <c r="CW56" s="119">
        <v>3.0581039755351681E-2</v>
      </c>
      <c r="CX56" s="22">
        <v>0.51987767584097855</v>
      </c>
      <c r="CY56" s="22">
        <v>0.1529051987767584</v>
      </c>
      <c r="CZ56" s="22">
        <v>0.12232415902140673</v>
      </c>
      <c r="DA56" s="22">
        <v>3.0581039755351681E-2</v>
      </c>
      <c r="DB56" s="114">
        <v>0.70336391437308865</v>
      </c>
      <c r="DC56" s="22">
        <v>0</v>
      </c>
      <c r="DD56" s="22">
        <v>0</v>
      </c>
      <c r="DE56" s="119">
        <v>0</v>
      </c>
      <c r="DF56" s="22">
        <v>9.1743119266055051E-2</v>
      </c>
      <c r="DG56" s="22">
        <v>0.24464831804281345</v>
      </c>
      <c r="DH56" s="22">
        <v>3.0581039755351681E-2</v>
      </c>
      <c r="DI56" s="22">
        <v>0.39755351681957185</v>
      </c>
      <c r="DJ56" s="114">
        <v>5.3211009174311927</v>
      </c>
      <c r="DK56" s="22">
        <v>1.620795107033639</v>
      </c>
      <c r="DL56" s="22">
        <v>0.45871559633027525</v>
      </c>
      <c r="DM56" s="119">
        <v>0.1529051987767584</v>
      </c>
      <c r="DN56" s="22">
        <v>0.70336391437308865</v>
      </c>
      <c r="DO56" s="22">
        <v>0.76452599388379205</v>
      </c>
      <c r="DP56" s="22">
        <v>0</v>
      </c>
      <c r="DQ56" s="22">
        <v>6.1162079510703363E-2</v>
      </c>
      <c r="DR56" s="114">
        <v>0</v>
      </c>
      <c r="DS56" s="22">
        <v>0</v>
      </c>
      <c r="DT56" s="22">
        <v>0</v>
      </c>
      <c r="DU56" s="119">
        <v>0</v>
      </c>
      <c r="DV56" s="22">
        <v>3.0581039755351681E-2</v>
      </c>
      <c r="DW56" s="22">
        <v>0</v>
      </c>
      <c r="DX56" s="22">
        <v>0</v>
      </c>
      <c r="DY56" s="22">
        <v>0</v>
      </c>
      <c r="DZ56" s="114">
        <v>3.0581039755351681E-2</v>
      </c>
      <c r="EA56" s="22">
        <v>0</v>
      </c>
      <c r="EB56" s="22">
        <v>0</v>
      </c>
      <c r="EC56" s="119">
        <v>0</v>
      </c>
      <c r="ED56" s="114">
        <v>0.12232415902140673</v>
      </c>
      <c r="EE56" s="22">
        <v>0</v>
      </c>
      <c r="EF56" s="22">
        <v>0</v>
      </c>
      <c r="EG56" s="119">
        <v>0</v>
      </c>
      <c r="EH56" s="114"/>
      <c r="EI56" s="22"/>
      <c r="EJ56" s="22"/>
      <c r="EK56" s="22"/>
      <c r="EL56" s="119"/>
      <c r="EM56" s="101" t="s">
        <v>220</v>
      </c>
      <c r="EN56" s="81">
        <v>74.666666666666671</v>
      </c>
      <c r="EO56" s="81">
        <v>33.474576271186443</v>
      </c>
      <c r="EP56" s="81">
        <v>26.829268292682926</v>
      </c>
      <c r="EQ56" s="81">
        <v>9.7368421052631575</v>
      </c>
      <c r="ER56" s="101" t="s">
        <v>220</v>
      </c>
      <c r="ES56" s="81">
        <v>46.288209606986896</v>
      </c>
      <c r="ET56" s="81">
        <v>63.414634146341463</v>
      </c>
      <c r="EU56" s="82">
        <v>79.807692307692307</v>
      </c>
      <c r="EV56" s="195"/>
      <c r="EW56" s="22"/>
      <c r="EX56" s="22"/>
      <c r="EY56" s="22"/>
      <c r="EZ56" s="101" t="s">
        <v>220</v>
      </c>
      <c r="FA56" s="81">
        <v>95.33898305084746</v>
      </c>
      <c r="FB56" s="81">
        <v>22.051282051282051</v>
      </c>
      <c r="FC56" s="82">
        <v>30.882352941176467</v>
      </c>
    </row>
    <row r="57" spans="1:159" x14ac:dyDescent="0.3">
      <c r="A57" s="148"/>
      <c r="B57" s="18"/>
      <c r="C57" s="18"/>
      <c r="D57" s="18"/>
      <c r="E57" s="18"/>
      <c r="F57" s="18"/>
      <c r="G57" s="18"/>
      <c r="H57" s="19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0"/>
      <c r="T57" s="18"/>
      <c r="U57" s="18"/>
      <c r="V57" s="18"/>
      <c r="W57" s="18"/>
      <c r="X57" s="126" t="s">
        <v>222</v>
      </c>
      <c r="Y57" s="100">
        <v>15.8</v>
      </c>
      <c r="Z57" s="100">
        <v>0</v>
      </c>
      <c r="AA57" s="141">
        <v>39.4</v>
      </c>
      <c r="AB57" s="19"/>
      <c r="AC57" s="18"/>
      <c r="AD57" s="18"/>
      <c r="AE57" s="18"/>
      <c r="AF57" s="119">
        <v>53.63914373088685</v>
      </c>
      <c r="AG57" s="19"/>
      <c r="AH57" s="18"/>
      <c r="AI57" s="18"/>
      <c r="AJ57" s="18"/>
      <c r="AK57" s="119">
        <v>30.856269113149846</v>
      </c>
      <c r="AL57" s="18"/>
      <c r="AM57" s="18"/>
      <c r="AN57" s="18"/>
      <c r="AO57" s="22">
        <v>6.1162079510703363E-2</v>
      </c>
      <c r="AP57" s="19"/>
      <c r="AQ57" s="18"/>
      <c r="AR57" s="18"/>
      <c r="AS57" s="119">
        <v>9.1743119266055051E-2</v>
      </c>
      <c r="AT57" s="18"/>
      <c r="AU57" s="18"/>
      <c r="AV57" s="18"/>
      <c r="AW57" s="22">
        <v>9.1743119266055051E-2</v>
      </c>
      <c r="AX57" s="19"/>
      <c r="AY57" s="18"/>
      <c r="AZ57" s="18"/>
      <c r="BA57" s="119">
        <v>0</v>
      </c>
      <c r="BB57" s="18"/>
      <c r="BC57" s="18"/>
      <c r="BD57" s="18"/>
      <c r="BE57" s="22">
        <v>0</v>
      </c>
      <c r="BF57" s="19"/>
      <c r="BG57" s="18"/>
      <c r="BH57" s="18"/>
      <c r="BI57" s="119">
        <v>0</v>
      </c>
      <c r="BJ57" s="18"/>
      <c r="BK57" s="18"/>
      <c r="BL57" s="18"/>
      <c r="BM57" s="22">
        <v>0.1834862385321101</v>
      </c>
      <c r="BN57" s="19"/>
      <c r="BO57" s="18"/>
      <c r="BP57" s="18"/>
      <c r="BQ57" s="119">
        <v>0.82568807339449546</v>
      </c>
      <c r="BR57" s="18"/>
      <c r="BS57" s="18"/>
      <c r="BT57" s="18"/>
      <c r="BU57" s="22">
        <v>6.1162079510703363E-2</v>
      </c>
      <c r="BV57" s="19"/>
      <c r="BW57" s="18"/>
      <c r="BX57" s="18"/>
      <c r="BY57" s="119">
        <v>0.12232415902140673</v>
      </c>
      <c r="BZ57" s="18"/>
      <c r="CA57" s="18"/>
      <c r="CB57" s="18"/>
      <c r="CC57" s="22">
        <v>1.1926605504587156</v>
      </c>
      <c r="CD57" s="19"/>
      <c r="CE57" s="18"/>
      <c r="CF57" s="18"/>
      <c r="CG57" s="119">
        <v>0.1529051987767584</v>
      </c>
      <c r="CH57" s="18"/>
      <c r="CI57" s="18"/>
      <c r="CJ57" s="18"/>
      <c r="CK57" s="22">
        <v>3.0581039755351681E-2</v>
      </c>
      <c r="CL57" s="19"/>
      <c r="CM57" s="18"/>
      <c r="CN57" s="18"/>
      <c r="CO57" s="119">
        <v>0</v>
      </c>
      <c r="CP57" s="18"/>
      <c r="CQ57" s="18"/>
      <c r="CR57" s="18"/>
      <c r="CS57" s="22">
        <v>9.1743119266055051E-2</v>
      </c>
      <c r="CT57" s="19"/>
      <c r="CU57" s="18"/>
      <c r="CV57" s="18"/>
      <c r="CW57" s="119">
        <v>1.1009174311926606</v>
      </c>
      <c r="CX57" s="18"/>
      <c r="CY57" s="18"/>
      <c r="CZ57" s="18"/>
      <c r="DA57" s="22">
        <v>0.85626911314984688</v>
      </c>
      <c r="DB57" s="19"/>
      <c r="DC57" s="18"/>
      <c r="DD57" s="18"/>
      <c r="DE57" s="119">
        <v>0.7339449541284403</v>
      </c>
      <c r="DF57" s="18"/>
      <c r="DG57" s="18"/>
      <c r="DH57" s="18"/>
      <c r="DI57" s="22">
        <v>0.76452599388379205</v>
      </c>
      <c r="DJ57" s="19"/>
      <c r="DK57" s="18"/>
      <c r="DL57" s="18"/>
      <c r="DM57" s="119">
        <v>7.951070336391437</v>
      </c>
      <c r="DN57" s="18"/>
      <c r="DO57" s="18"/>
      <c r="DP57" s="18"/>
      <c r="DQ57" s="22">
        <v>1.6819571865443423</v>
      </c>
      <c r="DR57" s="19"/>
      <c r="DS57" s="18"/>
      <c r="DT57" s="18"/>
      <c r="DU57" s="119">
        <v>6.1162079510703363E-2</v>
      </c>
      <c r="DV57" s="18"/>
      <c r="DW57" s="18"/>
      <c r="DX57" s="18"/>
      <c r="DY57" s="22">
        <v>3.0581039755351681E-2</v>
      </c>
      <c r="DZ57" s="19"/>
      <c r="EA57" s="18"/>
      <c r="EB57" s="18"/>
      <c r="EC57" s="119">
        <v>3.0581039755351681E-2</v>
      </c>
      <c r="ED57" s="19"/>
      <c r="EE57" s="18"/>
      <c r="EF57" s="18"/>
      <c r="EG57" s="119">
        <v>0.12232415902140673</v>
      </c>
      <c r="EH57" s="19"/>
      <c r="EI57" s="18"/>
      <c r="EJ57" s="18"/>
      <c r="EK57" s="18"/>
      <c r="EL57" s="20"/>
      <c r="EM57" s="120" t="s">
        <v>185</v>
      </c>
      <c r="EN57" s="81">
        <v>40.853658536585364</v>
      </c>
      <c r="EO57" s="81">
        <v>15.2</v>
      </c>
      <c r="EP57" s="81">
        <v>2.5423728813559321</v>
      </c>
      <c r="EQ57" s="81">
        <v>3.1884057971014492</v>
      </c>
      <c r="ER57" s="120" t="s">
        <v>185</v>
      </c>
      <c r="ES57" s="81">
        <v>7.2115384615384617</v>
      </c>
      <c r="ET57" s="81">
        <v>2.0134228187919465</v>
      </c>
      <c r="EU57" s="82">
        <v>18.292682926829269</v>
      </c>
      <c r="EV57" s="195"/>
      <c r="EW57" s="22"/>
      <c r="EX57" s="22"/>
      <c r="EY57" s="22"/>
      <c r="EZ57" s="120" t="s">
        <v>185</v>
      </c>
      <c r="FA57" s="81">
        <v>62.058823529411768</v>
      </c>
      <c r="FB57" s="81">
        <v>0.73891625615763545</v>
      </c>
      <c r="FC57" s="82">
        <v>1.6949152542372881</v>
      </c>
    </row>
    <row r="58" spans="1:159" x14ac:dyDescent="0.3">
      <c r="A58" s="151"/>
      <c r="B58" s="72"/>
      <c r="C58" s="72"/>
      <c r="D58" s="72"/>
      <c r="E58" s="72"/>
      <c r="F58" s="72"/>
      <c r="G58" s="72"/>
      <c r="H58" s="71"/>
      <c r="I58" s="72"/>
      <c r="J58" s="72"/>
      <c r="K58" s="72"/>
      <c r="L58" s="72"/>
      <c r="M58" s="72"/>
      <c r="N58" s="72"/>
      <c r="O58" s="72"/>
      <c r="P58" s="72"/>
      <c r="Q58" s="72"/>
      <c r="R58" s="72" t="s">
        <v>82</v>
      </c>
      <c r="S58" s="175">
        <v>92.072374556985636</v>
      </c>
      <c r="T58" s="72"/>
      <c r="U58" s="72" t="s">
        <v>301</v>
      </c>
      <c r="V58" s="72" t="s">
        <v>344</v>
      </c>
      <c r="W58" s="72" t="s">
        <v>344</v>
      </c>
      <c r="X58" s="72">
        <v>5361</v>
      </c>
      <c r="Y58" s="126">
        <v>10.699661354631727</v>
      </c>
      <c r="Z58" s="127">
        <v>8.6101960745607986</v>
      </c>
      <c r="AA58" s="204">
        <v>17.810355067165062</v>
      </c>
      <c r="AB58" s="126" t="s">
        <v>225</v>
      </c>
      <c r="AC58" s="72"/>
      <c r="AD58" s="72"/>
      <c r="AE58" s="72"/>
      <c r="AF58" s="102"/>
      <c r="AG58" s="71"/>
      <c r="AH58" s="72"/>
      <c r="AI58" s="72"/>
      <c r="AJ58" s="72"/>
      <c r="AK58" s="102"/>
      <c r="AL58" s="72"/>
      <c r="AM58" s="72"/>
      <c r="AN58" s="72"/>
      <c r="AO58" s="72"/>
      <c r="AP58" s="71"/>
      <c r="AQ58" s="72"/>
      <c r="AR58" s="72"/>
      <c r="AS58" s="102"/>
      <c r="AT58" s="72"/>
      <c r="AU58" s="72"/>
      <c r="AV58" s="72"/>
      <c r="AW58" s="72"/>
      <c r="AX58" s="71"/>
      <c r="AY58" s="72"/>
      <c r="AZ58" s="72"/>
      <c r="BA58" s="102"/>
      <c r="BB58" s="72"/>
      <c r="BC58" s="72"/>
      <c r="BD58" s="72"/>
      <c r="BE58" s="72"/>
      <c r="BF58" s="71"/>
      <c r="BG58" s="72"/>
      <c r="BH58" s="72"/>
      <c r="BI58" s="102"/>
      <c r="BJ58" s="72"/>
      <c r="BK58" s="72"/>
      <c r="BL58" s="72"/>
      <c r="BM58" s="72"/>
      <c r="BN58" s="71"/>
      <c r="BO58" s="72"/>
      <c r="BP58" s="72"/>
      <c r="BQ58" s="102"/>
      <c r="BR58" s="72"/>
      <c r="BS58" s="72"/>
      <c r="BT58" s="72"/>
      <c r="BU58" s="72"/>
      <c r="BV58" s="71"/>
      <c r="BW58" s="72"/>
      <c r="BX58" s="72"/>
      <c r="BY58" s="102"/>
      <c r="BZ58" s="72"/>
      <c r="CA58" s="72"/>
      <c r="CB58" s="72"/>
      <c r="CC58" s="72"/>
      <c r="CD58" s="71"/>
      <c r="CE58" s="72"/>
      <c r="CF58" s="72"/>
      <c r="CG58" s="102"/>
      <c r="CH58" s="72"/>
      <c r="CI58" s="72"/>
      <c r="CJ58" s="72"/>
      <c r="CK58" s="72"/>
      <c r="CL58" s="71"/>
      <c r="CM58" s="72"/>
      <c r="CN58" s="72"/>
      <c r="CO58" s="102"/>
      <c r="CP58" s="72"/>
      <c r="CQ58" s="72"/>
      <c r="CR58" s="72"/>
      <c r="CS58" s="72"/>
      <c r="CT58" s="71"/>
      <c r="CU58" s="72"/>
      <c r="CV58" s="72"/>
      <c r="CW58" s="102"/>
      <c r="CX58" s="72"/>
      <c r="CY58" s="72"/>
      <c r="CZ58" s="72"/>
      <c r="DA58" s="72"/>
      <c r="DB58" s="71"/>
      <c r="DC58" s="72"/>
      <c r="DD58" s="72"/>
      <c r="DE58" s="102"/>
      <c r="DF58" s="72"/>
      <c r="DG58" s="72"/>
      <c r="DH58" s="72"/>
      <c r="DI58" s="72"/>
      <c r="DJ58" s="71"/>
      <c r="DK58" s="72"/>
      <c r="DL58" s="72"/>
      <c r="DM58" s="102"/>
      <c r="DN58" s="72"/>
      <c r="DO58" s="72"/>
      <c r="DP58" s="72"/>
      <c r="DQ58" s="72"/>
      <c r="DR58" s="71"/>
      <c r="DS58" s="72"/>
      <c r="DT58" s="72"/>
      <c r="DU58" s="102"/>
      <c r="DV58" s="72"/>
      <c r="DW58" s="72"/>
      <c r="DX58" s="72"/>
      <c r="DY58" s="72"/>
      <c r="DZ58" s="71"/>
      <c r="EA58" s="72"/>
      <c r="EB58" s="72"/>
      <c r="EC58" s="102"/>
      <c r="ED58" s="71"/>
      <c r="EE58" s="72"/>
      <c r="EF58" s="72" t="s">
        <v>344</v>
      </c>
      <c r="EG58" s="102"/>
      <c r="EH58" s="71"/>
      <c r="EI58" s="72"/>
      <c r="EJ58" s="72"/>
      <c r="EK58" s="72"/>
      <c r="EL58" s="102"/>
      <c r="EM58" s="126" t="s">
        <v>162</v>
      </c>
      <c r="EN58" s="80">
        <v>9.3299681210450025</v>
      </c>
      <c r="EO58" s="80">
        <v>5.9877934794458225</v>
      </c>
      <c r="EP58" s="80">
        <v>7.1727915970378024</v>
      </c>
      <c r="EQ58" s="80">
        <v>2.0440796207167975</v>
      </c>
      <c r="ER58" s="126" t="s">
        <v>162</v>
      </c>
      <c r="ES58" s="80">
        <v>10.759863224876351</v>
      </c>
      <c r="ET58" s="80">
        <v>16.990512761207437</v>
      </c>
      <c r="EU58" s="88">
        <v>18.950935254340095</v>
      </c>
      <c r="EV58" s="151"/>
      <c r="EW58" s="72"/>
      <c r="EX58" s="72"/>
      <c r="EY58" s="72"/>
      <c r="EZ58" s="126" t="s">
        <v>162</v>
      </c>
      <c r="FA58" s="80">
        <v>12.062091483364206</v>
      </c>
      <c r="FB58" s="80">
        <v>6.3374166775756473</v>
      </c>
      <c r="FC58" s="88">
        <v>8.4332674692192828</v>
      </c>
    </row>
    <row r="60" spans="1:159" x14ac:dyDescent="0.3">
      <c r="A60" s="197" t="s">
        <v>243</v>
      </c>
      <c r="B60" s="58"/>
      <c r="C60" s="58"/>
      <c r="D60" s="58"/>
      <c r="E60" s="58"/>
      <c r="F60" s="58"/>
      <c r="G60" s="58"/>
      <c r="H60" s="57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9"/>
      <c r="T60" s="58"/>
      <c r="U60" s="58"/>
      <c r="V60" s="58"/>
      <c r="W60" s="58"/>
      <c r="X60" s="58"/>
      <c r="Y60" s="134" t="s">
        <v>404</v>
      </c>
      <c r="Z60" s="92" t="s">
        <v>394</v>
      </c>
      <c r="AA60" s="92" t="s">
        <v>399</v>
      </c>
      <c r="AB60" s="57"/>
      <c r="AC60" s="58"/>
      <c r="AD60" s="58"/>
      <c r="AE60" s="58"/>
      <c r="AF60" s="59"/>
      <c r="AG60" s="57"/>
      <c r="AH60" s="58"/>
      <c r="AI60" s="58"/>
      <c r="AJ60" s="58"/>
      <c r="AK60" s="59"/>
      <c r="AL60" s="58"/>
      <c r="AM60" s="58"/>
      <c r="AN60" s="58"/>
      <c r="AO60" s="58"/>
      <c r="AP60" s="57"/>
      <c r="AQ60" s="58"/>
      <c r="AR60" s="58"/>
      <c r="AS60" s="59"/>
      <c r="AT60" s="58"/>
      <c r="AU60" s="58"/>
      <c r="AV60" s="58"/>
      <c r="AW60" s="58"/>
      <c r="AX60" s="57"/>
      <c r="AY60" s="58"/>
      <c r="AZ60" s="58"/>
      <c r="BA60" s="59"/>
      <c r="BB60" s="58"/>
      <c r="BC60" s="58"/>
      <c r="BD60" s="58"/>
      <c r="BE60" s="58"/>
      <c r="BF60" s="57"/>
      <c r="BG60" s="58"/>
      <c r="BH60" s="58"/>
      <c r="BI60" s="59"/>
      <c r="BJ60" s="58"/>
      <c r="BK60" s="58"/>
      <c r="BL60" s="58"/>
      <c r="BM60" s="58"/>
      <c r="BN60" s="57"/>
      <c r="BO60" s="58"/>
      <c r="BP60" s="58"/>
      <c r="BQ60" s="59"/>
      <c r="BR60" s="58"/>
      <c r="BS60" s="58"/>
      <c r="BT60" s="58"/>
      <c r="BU60" s="58"/>
      <c r="BV60" s="57"/>
      <c r="BW60" s="58"/>
      <c r="BX60" s="58"/>
      <c r="BY60" s="59"/>
      <c r="BZ60" s="58"/>
      <c r="CA60" s="58"/>
      <c r="CB60" s="58"/>
      <c r="CC60" s="58"/>
      <c r="CD60" s="57"/>
      <c r="CE60" s="58"/>
      <c r="CF60" s="58"/>
      <c r="CG60" s="59"/>
      <c r="CH60" s="58"/>
      <c r="CI60" s="58"/>
      <c r="CJ60" s="58"/>
      <c r="CK60" s="58"/>
      <c r="CL60" s="57"/>
      <c r="CM60" s="58"/>
      <c r="CN60" s="58"/>
      <c r="CO60" s="59"/>
      <c r="CP60" s="58"/>
      <c r="CQ60" s="58"/>
      <c r="CR60" s="58"/>
      <c r="CS60" s="58"/>
      <c r="CT60" s="57"/>
      <c r="CU60" s="58"/>
      <c r="CV60" s="58"/>
      <c r="CW60" s="59"/>
      <c r="CX60" s="58"/>
      <c r="CY60" s="58"/>
      <c r="CZ60" s="58"/>
      <c r="DA60" s="58"/>
      <c r="DB60" s="57"/>
      <c r="DC60" s="58"/>
      <c r="DD60" s="58"/>
      <c r="DE60" s="59"/>
      <c r="DF60" s="58"/>
      <c r="DG60" s="58"/>
      <c r="DH60" s="58"/>
      <c r="DI60" s="58"/>
      <c r="DJ60" s="57"/>
      <c r="DK60" s="58"/>
      <c r="DL60" s="58"/>
      <c r="DM60" s="59"/>
      <c r="DN60" s="58"/>
      <c r="DO60" s="58"/>
      <c r="DP60" s="58"/>
      <c r="DQ60" s="58"/>
      <c r="DR60" s="57"/>
      <c r="DS60" s="58"/>
      <c r="DT60" s="58"/>
      <c r="DU60" s="59"/>
      <c r="DV60" s="58"/>
      <c r="DW60" s="58"/>
      <c r="DX60" s="58"/>
      <c r="DY60" s="58"/>
      <c r="DZ60" s="57"/>
      <c r="EA60" s="58"/>
      <c r="EB60" s="58"/>
      <c r="EC60" s="59"/>
      <c r="ED60" s="57"/>
      <c r="EE60" s="58"/>
      <c r="EF60" s="58"/>
      <c r="EG60" s="59"/>
      <c r="EH60" s="57"/>
      <c r="EI60" s="58"/>
      <c r="EJ60" s="58"/>
      <c r="EK60" s="58"/>
      <c r="EL60" s="59"/>
      <c r="EM60" s="182"/>
      <c r="EN60" s="67" t="s">
        <v>143</v>
      </c>
      <c r="EO60" s="67" t="s">
        <v>144</v>
      </c>
      <c r="EP60" s="67" t="s">
        <v>145</v>
      </c>
      <c r="EQ60" s="68" t="s">
        <v>294</v>
      </c>
      <c r="ER60" s="58"/>
      <c r="ES60" s="134" t="s">
        <v>383</v>
      </c>
      <c r="ET60" s="92" t="s">
        <v>384</v>
      </c>
      <c r="EU60" s="135" t="s">
        <v>385</v>
      </c>
      <c r="EV60" s="146"/>
      <c r="EW60" s="58"/>
      <c r="EX60" s="58"/>
      <c r="EY60" s="58"/>
      <c r="EZ60" s="58"/>
      <c r="FA60" s="70" t="s">
        <v>151</v>
      </c>
      <c r="FB60" s="67" t="s">
        <v>152</v>
      </c>
      <c r="FC60" s="68" t="s">
        <v>153</v>
      </c>
    </row>
    <row r="61" spans="1:159" x14ac:dyDescent="0.3">
      <c r="A61" s="148" t="s">
        <v>83</v>
      </c>
      <c r="B61" s="64">
        <v>4.8</v>
      </c>
      <c r="C61" s="18" t="s">
        <v>209</v>
      </c>
      <c r="D61" s="18" t="s">
        <v>245</v>
      </c>
      <c r="E61" s="18"/>
      <c r="F61" s="18"/>
      <c r="G61" s="18"/>
      <c r="H61" s="19">
        <v>63</v>
      </c>
      <c r="I61" s="18">
        <v>16</v>
      </c>
      <c r="J61" s="18">
        <v>129</v>
      </c>
      <c r="K61" s="18">
        <v>0</v>
      </c>
      <c r="L61" s="18">
        <v>0</v>
      </c>
      <c r="M61" s="18">
        <v>6</v>
      </c>
      <c r="N61" s="18">
        <v>173</v>
      </c>
      <c r="O61" s="18">
        <v>16</v>
      </c>
      <c r="P61" s="18">
        <v>0</v>
      </c>
      <c r="Q61" s="18">
        <v>7</v>
      </c>
      <c r="R61" s="18">
        <v>90</v>
      </c>
      <c r="S61" s="20">
        <v>500</v>
      </c>
      <c r="T61" s="18">
        <v>2</v>
      </c>
      <c r="U61" s="18">
        <v>96</v>
      </c>
      <c r="V61" s="18">
        <v>3</v>
      </c>
      <c r="W61" s="18">
        <v>0</v>
      </c>
      <c r="X61" s="18">
        <v>601</v>
      </c>
      <c r="Y61" s="140">
        <v>41.6</v>
      </c>
      <c r="Z61" s="100">
        <v>39.200000000000003</v>
      </c>
      <c r="AA61" s="100">
        <v>19.2</v>
      </c>
      <c r="AB61" s="19">
        <v>0</v>
      </c>
      <c r="AC61" s="18">
        <v>0</v>
      </c>
      <c r="AD61" s="18">
        <v>0</v>
      </c>
      <c r="AE61" s="18">
        <v>0</v>
      </c>
      <c r="AF61" s="20">
        <v>0</v>
      </c>
      <c r="AG61" s="19">
        <v>0</v>
      </c>
      <c r="AH61" s="18">
        <v>0</v>
      </c>
      <c r="AI61" s="18">
        <v>0</v>
      </c>
      <c r="AJ61" s="18">
        <v>0</v>
      </c>
      <c r="AK61" s="20">
        <v>0</v>
      </c>
      <c r="AL61" s="18">
        <v>0</v>
      </c>
      <c r="AM61" s="18">
        <v>0</v>
      </c>
      <c r="AN61" s="18">
        <v>0</v>
      </c>
      <c r="AO61" s="18">
        <v>0</v>
      </c>
      <c r="AP61" s="19">
        <v>0</v>
      </c>
      <c r="AQ61" s="18">
        <v>0</v>
      </c>
      <c r="AR61" s="18">
        <v>0</v>
      </c>
      <c r="AS61" s="20">
        <v>0</v>
      </c>
      <c r="AT61" s="18">
        <v>0</v>
      </c>
      <c r="AU61" s="18">
        <v>0</v>
      </c>
      <c r="AV61" s="18">
        <v>0</v>
      </c>
      <c r="AW61" s="18">
        <v>0</v>
      </c>
      <c r="AX61" s="19">
        <v>0</v>
      </c>
      <c r="AY61" s="18">
        <v>0</v>
      </c>
      <c r="AZ61" s="18">
        <v>0</v>
      </c>
      <c r="BA61" s="20">
        <v>0</v>
      </c>
      <c r="BB61" s="18">
        <v>0</v>
      </c>
      <c r="BC61" s="18">
        <v>0</v>
      </c>
      <c r="BD61" s="18">
        <v>0</v>
      </c>
      <c r="BE61" s="18">
        <v>0</v>
      </c>
      <c r="BF61" s="19">
        <v>0</v>
      </c>
      <c r="BG61" s="18">
        <v>0</v>
      </c>
      <c r="BH61" s="18">
        <v>0</v>
      </c>
      <c r="BI61" s="20">
        <v>0</v>
      </c>
      <c r="BJ61" s="18">
        <v>0</v>
      </c>
      <c r="BK61" s="18">
        <v>0</v>
      </c>
      <c r="BL61" s="18">
        <v>0</v>
      </c>
      <c r="BM61" s="18">
        <v>0</v>
      </c>
      <c r="BN61" s="19">
        <v>0</v>
      </c>
      <c r="BO61" s="18">
        <v>0</v>
      </c>
      <c r="BP61" s="18">
        <v>0</v>
      </c>
      <c r="BQ61" s="20">
        <v>0</v>
      </c>
      <c r="BR61" s="18">
        <v>0</v>
      </c>
      <c r="BS61" s="18">
        <v>0</v>
      </c>
      <c r="BT61" s="18">
        <v>0</v>
      </c>
      <c r="BU61" s="18">
        <v>0</v>
      </c>
      <c r="BV61" s="19">
        <v>0</v>
      </c>
      <c r="BW61" s="18">
        <v>0</v>
      </c>
      <c r="BX61" s="18">
        <v>0</v>
      </c>
      <c r="BY61" s="20">
        <v>0</v>
      </c>
      <c r="BZ61" s="18">
        <v>0</v>
      </c>
      <c r="CA61" s="18">
        <v>0</v>
      </c>
      <c r="CB61" s="18">
        <v>0</v>
      </c>
      <c r="CC61" s="18">
        <v>0</v>
      </c>
      <c r="CD61" s="19">
        <v>0</v>
      </c>
      <c r="CE61" s="18">
        <v>0</v>
      </c>
      <c r="CF61" s="18">
        <v>0</v>
      </c>
      <c r="CG61" s="20">
        <v>0</v>
      </c>
      <c r="CH61" s="18">
        <v>0</v>
      </c>
      <c r="CI61" s="18">
        <v>0</v>
      </c>
      <c r="CJ61" s="18">
        <v>0</v>
      </c>
      <c r="CK61" s="18">
        <v>0</v>
      </c>
      <c r="CL61" s="19">
        <v>0</v>
      </c>
      <c r="CM61" s="18">
        <v>0</v>
      </c>
      <c r="CN61" s="18">
        <v>0</v>
      </c>
      <c r="CO61" s="20">
        <v>0</v>
      </c>
      <c r="CP61" s="18">
        <v>0</v>
      </c>
      <c r="CQ61" s="18">
        <v>0</v>
      </c>
      <c r="CR61" s="18">
        <v>0</v>
      </c>
      <c r="CS61" s="18">
        <v>0</v>
      </c>
      <c r="CT61" s="19">
        <v>0</v>
      </c>
      <c r="CU61" s="18">
        <v>0</v>
      </c>
      <c r="CV61" s="18">
        <v>0</v>
      </c>
      <c r="CW61" s="20">
        <v>0</v>
      </c>
      <c r="CX61" s="18">
        <v>0</v>
      </c>
      <c r="CY61" s="18">
        <v>0</v>
      </c>
      <c r="CZ61" s="18">
        <v>0</v>
      </c>
      <c r="DA61" s="18">
        <v>0</v>
      </c>
      <c r="DB61" s="19">
        <v>0</v>
      </c>
      <c r="DC61" s="18">
        <v>0</v>
      </c>
      <c r="DD61" s="18">
        <v>0</v>
      </c>
      <c r="DE61" s="20">
        <v>0</v>
      </c>
      <c r="DF61" s="18">
        <v>0</v>
      </c>
      <c r="DG61" s="18">
        <v>0</v>
      </c>
      <c r="DH61" s="18">
        <v>0</v>
      </c>
      <c r="DI61" s="18">
        <v>0</v>
      </c>
      <c r="DJ61" s="19">
        <v>0</v>
      </c>
      <c r="DK61" s="18">
        <v>0</v>
      </c>
      <c r="DL61" s="18">
        <v>0</v>
      </c>
      <c r="DM61" s="20">
        <v>0</v>
      </c>
      <c r="DN61" s="18">
        <v>0</v>
      </c>
      <c r="DO61" s="18">
        <v>0</v>
      </c>
      <c r="DP61" s="18">
        <v>0</v>
      </c>
      <c r="DQ61" s="18">
        <v>0</v>
      </c>
      <c r="DR61" s="19">
        <v>0</v>
      </c>
      <c r="DS61" s="18">
        <v>0</v>
      </c>
      <c r="DT61" s="18">
        <v>0</v>
      </c>
      <c r="DU61" s="20">
        <v>0</v>
      </c>
      <c r="DV61" s="18">
        <v>0</v>
      </c>
      <c r="DW61" s="18">
        <v>0</v>
      </c>
      <c r="DX61" s="18">
        <v>0</v>
      </c>
      <c r="DY61" s="18">
        <v>0</v>
      </c>
      <c r="DZ61" s="19">
        <v>0</v>
      </c>
      <c r="EA61" s="18">
        <v>0</v>
      </c>
      <c r="EB61" s="18">
        <v>0</v>
      </c>
      <c r="EC61" s="20">
        <v>0</v>
      </c>
      <c r="ED61" s="19">
        <v>0</v>
      </c>
      <c r="EE61" s="18">
        <v>0</v>
      </c>
      <c r="EF61" s="18">
        <v>0</v>
      </c>
      <c r="EG61" s="20">
        <v>0</v>
      </c>
      <c r="EH61" s="19">
        <v>0</v>
      </c>
      <c r="EI61" s="18">
        <v>0</v>
      </c>
      <c r="EJ61" s="18">
        <v>0</v>
      </c>
      <c r="EK61" s="18">
        <v>0</v>
      </c>
      <c r="EL61" s="20">
        <v>0</v>
      </c>
      <c r="EM61" s="120"/>
      <c r="EN61" s="81" t="s">
        <v>257</v>
      </c>
      <c r="EO61" s="81" t="s">
        <v>257</v>
      </c>
      <c r="EP61" s="81" t="s">
        <v>257</v>
      </c>
      <c r="EQ61" s="82" t="s">
        <v>257</v>
      </c>
      <c r="ER61" s="18">
        <v>0</v>
      </c>
      <c r="ES61" s="140">
        <v>30.28846153846154</v>
      </c>
      <c r="ET61" s="100">
        <v>7.6923076923076925</v>
      </c>
      <c r="EU61" s="141">
        <v>62.019230769230766</v>
      </c>
      <c r="EV61" s="148" t="s">
        <v>83</v>
      </c>
      <c r="EW61" s="18">
        <v>0</v>
      </c>
      <c r="EX61" s="18">
        <v>0</v>
      </c>
      <c r="EY61" s="18">
        <v>0</v>
      </c>
      <c r="EZ61" s="18">
        <v>0</v>
      </c>
      <c r="FA61" s="101" t="s">
        <v>257</v>
      </c>
      <c r="FB61" s="81" t="s">
        <v>257</v>
      </c>
      <c r="FC61" s="82" t="s">
        <v>257</v>
      </c>
    </row>
    <row r="62" spans="1:159" x14ac:dyDescent="0.3">
      <c r="A62" s="148" t="s">
        <v>84</v>
      </c>
      <c r="B62" s="64">
        <v>599</v>
      </c>
      <c r="C62" s="18" t="s">
        <v>168</v>
      </c>
      <c r="D62" s="18" t="s">
        <v>245</v>
      </c>
      <c r="E62" s="18"/>
      <c r="F62" s="18"/>
      <c r="G62" s="18" t="s">
        <v>85</v>
      </c>
      <c r="H62" s="19">
        <v>29</v>
      </c>
      <c r="I62" s="18">
        <v>7</v>
      </c>
      <c r="J62" s="18">
        <v>331</v>
      </c>
      <c r="K62" s="18">
        <v>0</v>
      </c>
      <c r="L62" s="18">
        <v>0</v>
      </c>
      <c r="M62" s="18">
        <v>0</v>
      </c>
      <c r="N62" s="18">
        <v>127</v>
      </c>
      <c r="O62" s="18">
        <v>0</v>
      </c>
      <c r="P62" s="18">
        <v>0</v>
      </c>
      <c r="Q62" s="18">
        <v>8</v>
      </c>
      <c r="R62" s="18">
        <v>0</v>
      </c>
      <c r="S62" s="20">
        <v>502</v>
      </c>
      <c r="T62" s="18">
        <v>0</v>
      </c>
      <c r="U62" s="18">
        <v>89</v>
      </c>
      <c r="V62" s="18">
        <v>121</v>
      </c>
      <c r="W62" s="18">
        <v>1</v>
      </c>
      <c r="X62" s="18">
        <v>720</v>
      </c>
      <c r="Y62" s="140">
        <v>73.107569721115539</v>
      </c>
      <c r="Z62" s="100">
        <v>26.892430278884461</v>
      </c>
      <c r="AA62" s="100">
        <v>0</v>
      </c>
      <c r="AB62" s="19">
        <v>0</v>
      </c>
      <c r="AC62" s="18">
        <v>0</v>
      </c>
      <c r="AD62" s="18">
        <v>0</v>
      </c>
      <c r="AE62" s="18">
        <v>0</v>
      </c>
      <c r="AF62" s="20">
        <v>0</v>
      </c>
      <c r="AG62" s="19">
        <v>0</v>
      </c>
      <c r="AH62" s="18">
        <v>0</v>
      </c>
      <c r="AI62" s="18">
        <v>0</v>
      </c>
      <c r="AJ62" s="18">
        <v>0</v>
      </c>
      <c r="AK62" s="20">
        <v>0</v>
      </c>
      <c r="AL62" s="18">
        <v>0</v>
      </c>
      <c r="AM62" s="18">
        <v>0</v>
      </c>
      <c r="AN62" s="18">
        <v>0</v>
      </c>
      <c r="AO62" s="18">
        <v>0</v>
      </c>
      <c r="AP62" s="19">
        <v>0</v>
      </c>
      <c r="AQ62" s="18">
        <v>0</v>
      </c>
      <c r="AR62" s="18">
        <v>0</v>
      </c>
      <c r="AS62" s="20">
        <v>0</v>
      </c>
      <c r="AT62" s="18">
        <v>0</v>
      </c>
      <c r="AU62" s="18">
        <v>0</v>
      </c>
      <c r="AV62" s="18">
        <v>0</v>
      </c>
      <c r="AW62" s="18">
        <v>0</v>
      </c>
      <c r="AX62" s="19">
        <v>0</v>
      </c>
      <c r="AY62" s="18">
        <v>0</v>
      </c>
      <c r="AZ62" s="18">
        <v>0</v>
      </c>
      <c r="BA62" s="20">
        <v>0</v>
      </c>
      <c r="BB62" s="18">
        <v>0</v>
      </c>
      <c r="BC62" s="18">
        <v>0</v>
      </c>
      <c r="BD62" s="18">
        <v>0</v>
      </c>
      <c r="BE62" s="18">
        <v>0</v>
      </c>
      <c r="BF62" s="19">
        <v>0</v>
      </c>
      <c r="BG62" s="18">
        <v>0</v>
      </c>
      <c r="BH62" s="18">
        <v>0</v>
      </c>
      <c r="BI62" s="20">
        <v>0</v>
      </c>
      <c r="BJ62" s="18">
        <v>0</v>
      </c>
      <c r="BK62" s="18">
        <v>0</v>
      </c>
      <c r="BL62" s="18">
        <v>0</v>
      </c>
      <c r="BM62" s="18">
        <v>0</v>
      </c>
      <c r="BN62" s="19">
        <v>0</v>
      </c>
      <c r="BO62" s="18">
        <v>0</v>
      </c>
      <c r="BP62" s="18">
        <v>0</v>
      </c>
      <c r="BQ62" s="20">
        <v>0</v>
      </c>
      <c r="BR62" s="18">
        <v>0</v>
      </c>
      <c r="BS62" s="18">
        <v>0</v>
      </c>
      <c r="BT62" s="18">
        <v>0</v>
      </c>
      <c r="BU62" s="18">
        <v>0</v>
      </c>
      <c r="BV62" s="19">
        <v>0</v>
      </c>
      <c r="BW62" s="18">
        <v>0</v>
      </c>
      <c r="BX62" s="18">
        <v>0</v>
      </c>
      <c r="BY62" s="20">
        <v>0</v>
      </c>
      <c r="BZ62" s="18">
        <v>0</v>
      </c>
      <c r="CA62" s="18">
        <v>0</v>
      </c>
      <c r="CB62" s="18">
        <v>0</v>
      </c>
      <c r="CC62" s="18">
        <v>0</v>
      </c>
      <c r="CD62" s="19">
        <v>0</v>
      </c>
      <c r="CE62" s="18">
        <v>0</v>
      </c>
      <c r="CF62" s="18">
        <v>0</v>
      </c>
      <c r="CG62" s="20">
        <v>0</v>
      </c>
      <c r="CH62" s="18">
        <v>0</v>
      </c>
      <c r="CI62" s="18">
        <v>0</v>
      </c>
      <c r="CJ62" s="18">
        <v>0</v>
      </c>
      <c r="CK62" s="18">
        <v>0</v>
      </c>
      <c r="CL62" s="19">
        <v>0</v>
      </c>
      <c r="CM62" s="18">
        <v>0</v>
      </c>
      <c r="CN62" s="18">
        <v>0</v>
      </c>
      <c r="CO62" s="20">
        <v>0</v>
      </c>
      <c r="CP62" s="18">
        <v>0</v>
      </c>
      <c r="CQ62" s="18">
        <v>0</v>
      </c>
      <c r="CR62" s="18">
        <v>0</v>
      </c>
      <c r="CS62" s="18">
        <v>0</v>
      </c>
      <c r="CT62" s="19">
        <v>0</v>
      </c>
      <c r="CU62" s="18">
        <v>0</v>
      </c>
      <c r="CV62" s="18">
        <v>0</v>
      </c>
      <c r="CW62" s="20">
        <v>0</v>
      </c>
      <c r="CX62" s="18">
        <v>0</v>
      </c>
      <c r="CY62" s="18">
        <v>0</v>
      </c>
      <c r="CZ62" s="18">
        <v>0</v>
      </c>
      <c r="DA62" s="18">
        <v>0</v>
      </c>
      <c r="DB62" s="19">
        <v>0</v>
      </c>
      <c r="DC62" s="18">
        <v>0</v>
      </c>
      <c r="DD62" s="18">
        <v>0</v>
      </c>
      <c r="DE62" s="20">
        <v>0</v>
      </c>
      <c r="DF62" s="18">
        <v>0</v>
      </c>
      <c r="DG62" s="18">
        <v>0</v>
      </c>
      <c r="DH62" s="18">
        <v>0</v>
      </c>
      <c r="DI62" s="18">
        <v>0</v>
      </c>
      <c r="DJ62" s="19">
        <v>0</v>
      </c>
      <c r="DK62" s="18">
        <v>0</v>
      </c>
      <c r="DL62" s="18">
        <v>0</v>
      </c>
      <c r="DM62" s="20">
        <v>0</v>
      </c>
      <c r="DN62" s="18">
        <v>0</v>
      </c>
      <c r="DO62" s="18">
        <v>0</v>
      </c>
      <c r="DP62" s="18">
        <v>0</v>
      </c>
      <c r="DQ62" s="18">
        <v>0</v>
      </c>
      <c r="DR62" s="19">
        <v>0</v>
      </c>
      <c r="DS62" s="18">
        <v>0</v>
      </c>
      <c r="DT62" s="18">
        <v>0</v>
      </c>
      <c r="DU62" s="20">
        <v>0</v>
      </c>
      <c r="DV62" s="18">
        <v>0</v>
      </c>
      <c r="DW62" s="18">
        <v>0</v>
      </c>
      <c r="DX62" s="18">
        <v>0</v>
      </c>
      <c r="DY62" s="18">
        <v>0</v>
      </c>
      <c r="DZ62" s="19">
        <v>0</v>
      </c>
      <c r="EA62" s="18">
        <v>0</v>
      </c>
      <c r="EB62" s="18">
        <v>0</v>
      </c>
      <c r="EC62" s="20">
        <v>0</v>
      </c>
      <c r="ED62" s="19">
        <v>0</v>
      </c>
      <c r="EE62" s="18">
        <v>0</v>
      </c>
      <c r="EF62" s="18">
        <v>0</v>
      </c>
      <c r="EG62" s="20">
        <v>0</v>
      </c>
      <c r="EH62" s="19">
        <v>0</v>
      </c>
      <c r="EI62" s="18">
        <v>0</v>
      </c>
      <c r="EJ62" s="18">
        <v>0</v>
      </c>
      <c r="EK62" s="18">
        <v>0</v>
      </c>
      <c r="EL62" s="20">
        <v>0</v>
      </c>
      <c r="EM62" s="120"/>
      <c r="EN62" s="81" t="s">
        <v>257</v>
      </c>
      <c r="EO62" s="81" t="s">
        <v>257</v>
      </c>
      <c r="EP62" s="81" t="s">
        <v>257</v>
      </c>
      <c r="EQ62" s="82" t="s">
        <v>257</v>
      </c>
      <c r="ER62" s="18">
        <v>0</v>
      </c>
      <c r="ES62" s="140">
        <v>7.9019073569482288</v>
      </c>
      <c r="ET62" s="100">
        <v>1.9073569482288828</v>
      </c>
      <c r="EU62" s="141">
        <v>90.190735694822891</v>
      </c>
      <c r="EV62" s="148" t="s">
        <v>84</v>
      </c>
      <c r="EW62" s="18">
        <v>0</v>
      </c>
      <c r="EX62" s="18">
        <v>0</v>
      </c>
      <c r="EY62" s="18">
        <v>0</v>
      </c>
      <c r="EZ62" s="18">
        <v>0</v>
      </c>
      <c r="FA62" s="101" t="s">
        <v>257</v>
      </c>
      <c r="FB62" s="81" t="s">
        <v>257</v>
      </c>
      <c r="FC62" s="82" t="s">
        <v>257</v>
      </c>
    </row>
    <row r="63" spans="1:159" x14ac:dyDescent="0.3">
      <c r="A63" s="148" t="s">
        <v>86</v>
      </c>
      <c r="B63" s="64">
        <v>635.5</v>
      </c>
      <c r="C63" s="18" t="s">
        <v>200</v>
      </c>
      <c r="D63" s="18" t="s">
        <v>245</v>
      </c>
      <c r="E63" s="18"/>
      <c r="F63" s="18"/>
      <c r="G63" s="18" t="s">
        <v>87</v>
      </c>
      <c r="H63" s="19">
        <v>69</v>
      </c>
      <c r="I63" s="18">
        <v>5</v>
      </c>
      <c r="J63" s="18">
        <v>268</v>
      </c>
      <c r="K63" s="18">
        <v>0</v>
      </c>
      <c r="L63" s="18">
        <v>0</v>
      </c>
      <c r="M63" s="18">
        <v>3</v>
      </c>
      <c r="N63" s="18">
        <v>128</v>
      </c>
      <c r="O63" s="18">
        <v>0</v>
      </c>
      <c r="P63" s="18">
        <v>0</v>
      </c>
      <c r="Q63" s="18">
        <v>21</v>
      </c>
      <c r="R63" s="18">
        <v>6</v>
      </c>
      <c r="S63" s="20">
        <v>500</v>
      </c>
      <c r="T63" s="18">
        <v>3</v>
      </c>
      <c r="U63" s="18">
        <v>13</v>
      </c>
      <c r="V63" s="18">
        <v>2</v>
      </c>
      <c r="W63" s="18">
        <v>0</v>
      </c>
      <c r="X63" s="18">
        <v>605</v>
      </c>
      <c r="Y63" s="140">
        <v>68.400000000000006</v>
      </c>
      <c r="Z63" s="100">
        <v>29.8</v>
      </c>
      <c r="AA63" s="100">
        <v>1.8</v>
      </c>
      <c r="AB63" s="19">
        <v>0</v>
      </c>
      <c r="AC63" s="18">
        <v>0</v>
      </c>
      <c r="AD63" s="18">
        <v>0</v>
      </c>
      <c r="AE63" s="18">
        <v>0</v>
      </c>
      <c r="AF63" s="20">
        <v>0</v>
      </c>
      <c r="AG63" s="19">
        <v>0</v>
      </c>
      <c r="AH63" s="18">
        <v>0</v>
      </c>
      <c r="AI63" s="18">
        <v>0</v>
      </c>
      <c r="AJ63" s="18">
        <v>0</v>
      </c>
      <c r="AK63" s="20">
        <v>0</v>
      </c>
      <c r="AL63" s="18">
        <v>0</v>
      </c>
      <c r="AM63" s="18">
        <v>0</v>
      </c>
      <c r="AN63" s="18">
        <v>0</v>
      </c>
      <c r="AO63" s="18">
        <v>0</v>
      </c>
      <c r="AP63" s="19">
        <v>0</v>
      </c>
      <c r="AQ63" s="18">
        <v>0</v>
      </c>
      <c r="AR63" s="18">
        <v>0</v>
      </c>
      <c r="AS63" s="20">
        <v>0</v>
      </c>
      <c r="AT63" s="18">
        <v>0</v>
      </c>
      <c r="AU63" s="18">
        <v>0</v>
      </c>
      <c r="AV63" s="18">
        <v>0</v>
      </c>
      <c r="AW63" s="18">
        <v>0</v>
      </c>
      <c r="AX63" s="19">
        <v>0</v>
      </c>
      <c r="AY63" s="18">
        <v>0</v>
      </c>
      <c r="AZ63" s="18">
        <v>0</v>
      </c>
      <c r="BA63" s="20">
        <v>0</v>
      </c>
      <c r="BB63" s="18">
        <v>0</v>
      </c>
      <c r="BC63" s="18">
        <v>0</v>
      </c>
      <c r="BD63" s="18">
        <v>0</v>
      </c>
      <c r="BE63" s="18">
        <v>0</v>
      </c>
      <c r="BF63" s="19">
        <v>0</v>
      </c>
      <c r="BG63" s="18">
        <v>0</v>
      </c>
      <c r="BH63" s="18">
        <v>0</v>
      </c>
      <c r="BI63" s="20">
        <v>0</v>
      </c>
      <c r="BJ63" s="18">
        <v>0</v>
      </c>
      <c r="BK63" s="18">
        <v>0</v>
      </c>
      <c r="BL63" s="18">
        <v>0</v>
      </c>
      <c r="BM63" s="18">
        <v>0</v>
      </c>
      <c r="BN63" s="19">
        <v>0</v>
      </c>
      <c r="BO63" s="18">
        <v>0</v>
      </c>
      <c r="BP63" s="18">
        <v>0</v>
      </c>
      <c r="BQ63" s="20">
        <v>0</v>
      </c>
      <c r="BR63" s="18">
        <v>0</v>
      </c>
      <c r="BS63" s="18">
        <v>0</v>
      </c>
      <c r="BT63" s="18">
        <v>0</v>
      </c>
      <c r="BU63" s="18">
        <v>0</v>
      </c>
      <c r="BV63" s="19">
        <v>0</v>
      </c>
      <c r="BW63" s="18">
        <v>0</v>
      </c>
      <c r="BX63" s="18">
        <v>0</v>
      </c>
      <c r="BY63" s="20">
        <v>0</v>
      </c>
      <c r="BZ63" s="18">
        <v>0</v>
      </c>
      <c r="CA63" s="18">
        <v>0</v>
      </c>
      <c r="CB63" s="18">
        <v>0</v>
      </c>
      <c r="CC63" s="18">
        <v>0</v>
      </c>
      <c r="CD63" s="19">
        <v>0</v>
      </c>
      <c r="CE63" s="18">
        <v>0</v>
      </c>
      <c r="CF63" s="18">
        <v>0</v>
      </c>
      <c r="CG63" s="20">
        <v>0</v>
      </c>
      <c r="CH63" s="18">
        <v>0</v>
      </c>
      <c r="CI63" s="18">
        <v>0</v>
      </c>
      <c r="CJ63" s="18">
        <v>0</v>
      </c>
      <c r="CK63" s="18">
        <v>0</v>
      </c>
      <c r="CL63" s="19">
        <v>0</v>
      </c>
      <c r="CM63" s="18">
        <v>0</v>
      </c>
      <c r="CN63" s="18">
        <v>0</v>
      </c>
      <c r="CO63" s="20">
        <v>0</v>
      </c>
      <c r="CP63" s="18">
        <v>0</v>
      </c>
      <c r="CQ63" s="18">
        <v>0</v>
      </c>
      <c r="CR63" s="18">
        <v>0</v>
      </c>
      <c r="CS63" s="18">
        <v>0</v>
      </c>
      <c r="CT63" s="19">
        <v>0</v>
      </c>
      <c r="CU63" s="18">
        <v>0</v>
      </c>
      <c r="CV63" s="18">
        <v>0</v>
      </c>
      <c r="CW63" s="20">
        <v>0</v>
      </c>
      <c r="CX63" s="18">
        <v>0</v>
      </c>
      <c r="CY63" s="18">
        <v>0</v>
      </c>
      <c r="CZ63" s="18">
        <v>0</v>
      </c>
      <c r="DA63" s="18">
        <v>0</v>
      </c>
      <c r="DB63" s="19">
        <v>0</v>
      </c>
      <c r="DC63" s="18">
        <v>0</v>
      </c>
      <c r="DD63" s="18">
        <v>0</v>
      </c>
      <c r="DE63" s="20">
        <v>0</v>
      </c>
      <c r="DF63" s="18">
        <v>0</v>
      </c>
      <c r="DG63" s="18">
        <v>0</v>
      </c>
      <c r="DH63" s="18">
        <v>0</v>
      </c>
      <c r="DI63" s="18">
        <v>0</v>
      </c>
      <c r="DJ63" s="19">
        <v>0</v>
      </c>
      <c r="DK63" s="18">
        <v>0</v>
      </c>
      <c r="DL63" s="18">
        <v>0</v>
      </c>
      <c r="DM63" s="20">
        <v>0</v>
      </c>
      <c r="DN63" s="18">
        <v>0</v>
      </c>
      <c r="DO63" s="18">
        <v>0</v>
      </c>
      <c r="DP63" s="18">
        <v>0</v>
      </c>
      <c r="DQ63" s="18">
        <v>0</v>
      </c>
      <c r="DR63" s="19">
        <v>0</v>
      </c>
      <c r="DS63" s="18">
        <v>0</v>
      </c>
      <c r="DT63" s="18">
        <v>0</v>
      </c>
      <c r="DU63" s="20">
        <v>0</v>
      </c>
      <c r="DV63" s="18">
        <v>0</v>
      </c>
      <c r="DW63" s="18">
        <v>0</v>
      </c>
      <c r="DX63" s="18">
        <v>0</v>
      </c>
      <c r="DY63" s="18">
        <v>0</v>
      </c>
      <c r="DZ63" s="19">
        <v>0</v>
      </c>
      <c r="EA63" s="18">
        <v>0</v>
      </c>
      <c r="EB63" s="18">
        <v>0</v>
      </c>
      <c r="EC63" s="20">
        <v>0</v>
      </c>
      <c r="ED63" s="19">
        <v>0</v>
      </c>
      <c r="EE63" s="18">
        <v>0</v>
      </c>
      <c r="EF63" s="18">
        <v>0</v>
      </c>
      <c r="EG63" s="20">
        <v>0</v>
      </c>
      <c r="EH63" s="19">
        <v>0</v>
      </c>
      <c r="EI63" s="18">
        <v>0</v>
      </c>
      <c r="EJ63" s="18">
        <v>0</v>
      </c>
      <c r="EK63" s="18">
        <v>0</v>
      </c>
      <c r="EL63" s="20">
        <v>0</v>
      </c>
      <c r="EM63" s="120"/>
      <c r="EN63" s="81" t="s">
        <v>257</v>
      </c>
      <c r="EO63" s="81" t="s">
        <v>257</v>
      </c>
      <c r="EP63" s="81" t="s">
        <v>257</v>
      </c>
      <c r="EQ63" s="82" t="s">
        <v>257</v>
      </c>
      <c r="ER63" s="18">
        <v>0</v>
      </c>
      <c r="ES63" s="140">
        <v>20.17543859649123</v>
      </c>
      <c r="ET63" s="100">
        <v>1.4619883040935673</v>
      </c>
      <c r="EU63" s="141">
        <v>78.362573099415201</v>
      </c>
      <c r="EV63" s="148" t="s">
        <v>86</v>
      </c>
      <c r="EW63" s="18">
        <v>0</v>
      </c>
      <c r="EX63" s="18">
        <v>0</v>
      </c>
      <c r="EY63" s="18">
        <v>0</v>
      </c>
      <c r="EZ63" s="18">
        <v>0</v>
      </c>
      <c r="FA63" s="101" t="s">
        <v>257</v>
      </c>
      <c r="FB63" s="81" t="s">
        <v>257</v>
      </c>
      <c r="FC63" s="82" t="s">
        <v>257</v>
      </c>
    </row>
    <row r="64" spans="1:159" x14ac:dyDescent="0.3">
      <c r="A64" s="148" t="s">
        <v>88</v>
      </c>
      <c r="B64" s="64">
        <v>681</v>
      </c>
      <c r="C64" s="18" t="s">
        <v>209</v>
      </c>
      <c r="D64" s="18" t="s">
        <v>245</v>
      </c>
      <c r="E64" s="18"/>
      <c r="F64" s="18"/>
      <c r="G64" s="18" t="s">
        <v>89</v>
      </c>
      <c r="H64" s="19">
        <v>18</v>
      </c>
      <c r="I64" s="18">
        <v>8</v>
      </c>
      <c r="J64" s="18">
        <v>340</v>
      </c>
      <c r="K64" s="18">
        <v>0</v>
      </c>
      <c r="L64" s="18">
        <v>0</v>
      </c>
      <c r="M64" s="18">
        <v>0</v>
      </c>
      <c r="N64" s="18">
        <v>84</v>
      </c>
      <c r="O64" s="18">
        <v>0</v>
      </c>
      <c r="P64" s="18">
        <v>3</v>
      </c>
      <c r="Q64" s="18">
        <v>42</v>
      </c>
      <c r="R64" s="18">
        <v>5</v>
      </c>
      <c r="S64" s="20">
        <v>500</v>
      </c>
      <c r="T64" s="18">
        <v>0</v>
      </c>
      <c r="U64" s="18">
        <v>0</v>
      </c>
      <c r="V64" s="18">
        <v>0</v>
      </c>
      <c r="W64" s="18">
        <v>0</v>
      </c>
      <c r="X64" s="18">
        <v>500</v>
      </c>
      <c r="Y64" s="140">
        <v>73.2</v>
      </c>
      <c r="Z64" s="100">
        <v>25.8</v>
      </c>
      <c r="AA64" s="100">
        <v>1</v>
      </c>
      <c r="AB64" s="19">
        <v>0</v>
      </c>
      <c r="AC64" s="18">
        <v>0</v>
      </c>
      <c r="AD64" s="18">
        <v>0</v>
      </c>
      <c r="AE64" s="18">
        <v>0</v>
      </c>
      <c r="AF64" s="20">
        <v>0</v>
      </c>
      <c r="AG64" s="19">
        <v>0</v>
      </c>
      <c r="AH64" s="18">
        <v>0</v>
      </c>
      <c r="AI64" s="18">
        <v>0</v>
      </c>
      <c r="AJ64" s="18">
        <v>0</v>
      </c>
      <c r="AK64" s="20">
        <v>0</v>
      </c>
      <c r="AL64" s="18">
        <v>0</v>
      </c>
      <c r="AM64" s="18">
        <v>0</v>
      </c>
      <c r="AN64" s="18">
        <v>0</v>
      </c>
      <c r="AO64" s="18">
        <v>0</v>
      </c>
      <c r="AP64" s="19">
        <v>0</v>
      </c>
      <c r="AQ64" s="18">
        <v>0</v>
      </c>
      <c r="AR64" s="18">
        <v>0</v>
      </c>
      <c r="AS64" s="20">
        <v>0</v>
      </c>
      <c r="AT64" s="18">
        <v>0</v>
      </c>
      <c r="AU64" s="18">
        <v>0</v>
      </c>
      <c r="AV64" s="18">
        <v>0</v>
      </c>
      <c r="AW64" s="18">
        <v>0</v>
      </c>
      <c r="AX64" s="19">
        <v>0</v>
      </c>
      <c r="AY64" s="18">
        <v>0</v>
      </c>
      <c r="AZ64" s="18">
        <v>0</v>
      </c>
      <c r="BA64" s="20">
        <v>0</v>
      </c>
      <c r="BB64" s="18">
        <v>0</v>
      </c>
      <c r="BC64" s="18">
        <v>0</v>
      </c>
      <c r="BD64" s="18">
        <v>0</v>
      </c>
      <c r="BE64" s="18">
        <v>0</v>
      </c>
      <c r="BF64" s="19">
        <v>0</v>
      </c>
      <c r="BG64" s="18">
        <v>0</v>
      </c>
      <c r="BH64" s="18">
        <v>0</v>
      </c>
      <c r="BI64" s="20">
        <v>0</v>
      </c>
      <c r="BJ64" s="18">
        <v>0</v>
      </c>
      <c r="BK64" s="18">
        <v>0</v>
      </c>
      <c r="BL64" s="18">
        <v>0</v>
      </c>
      <c r="BM64" s="18">
        <v>0</v>
      </c>
      <c r="BN64" s="19">
        <v>0</v>
      </c>
      <c r="BO64" s="18">
        <v>0</v>
      </c>
      <c r="BP64" s="18">
        <v>0</v>
      </c>
      <c r="BQ64" s="20">
        <v>0</v>
      </c>
      <c r="BR64" s="18">
        <v>0</v>
      </c>
      <c r="BS64" s="18">
        <v>0</v>
      </c>
      <c r="BT64" s="18">
        <v>0</v>
      </c>
      <c r="BU64" s="18">
        <v>0</v>
      </c>
      <c r="BV64" s="19">
        <v>0</v>
      </c>
      <c r="BW64" s="18">
        <v>0</v>
      </c>
      <c r="BX64" s="18">
        <v>0</v>
      </c>
      <c r="BY64" s="20">
        <v>0</v>
      </c>
      <c r="BZ64" s="18">
        <v>0</v>
      </c>
      <c r="CA64" s="18">
        <v>0</v>
      </c>
      <c r="CB64" s="18">
        <v>0</v>
      </c>
      <c r="CC64" s="18">
        <v>0</v>
      </c>
      <c r="CD64" s="19">
        <v>0</v>
      </c>
      <c r="CE64" s="18">
        <v>0</v>
      </c>
      <c r="CF64" s="18">
        <v>0</v>
      </c>
      <c r="CG64" s="20">
        <v>0</v>
      </c>
      <c r="CH64" s="18">
        <v>0</v>
      </c>
      <c r="CI64" s="18">
        <v>0</v>
      </c>
      <c r="CJ64" s="18">
        <v>0</v>
      </c>
      <c r="CK64" s="18">
        <v>0</v>
      </c>
      <c r="CL64" s="19">
        <v>0</v>
      </c>
      <c r="CM64" s="18">
        <v>0</v>
      </c>
      <c r="CN64" s="18">
        <v>0</v>
      </c>
      <c r="CO64" s="20">
        <v>0</v>
      </c>
      <c r="CP64" s="18">
        <v>0</v>
      </c>
      <c r="CQ64" s="18">
        <v>0</v>
      </c>
      <c r="CR64" s="18">
        <v>0</v>
      </c>
      <c r="CS64" s="18">
        <v>0</v>
      </c>
      <c r="CT64" s="19">
        <v>0</v>
      </c>
      <c r="CU64" s="18">
        <v>0</v>
      </c>
      <c r="CV64" s="18">
        <v>0</v>
      </c>
      <c r="CW64" s="20">
        <v>0</v>
      </c>
      <c r="CX64" s="18">
        <v>0</v>
      </c>
      <c r="CY64" s="18">
        <v>0</v>
      </c>
      <c r="CZ64" s="18">
        <v>0</v>
      </c>
      <c r="DA64" s="18">
        <v>0</v>
      </c>
      <c r="DB64" s="19">
        <v>0</v>
      </c>
      <c r="DC64" s="18">
        <v>0</v>
      </c>
      <c r="DD64" s="18">
        <v>0</v>
      </c>
      <c r="DE64" s="20">
        <v>0</v>
      </c>
      <c r="DF64" s="18">
        <v>0</v>
      </c>
      <c r="DG64" s="18">
        <v>0</v>
      </c>
      <c r="DH64" s="18">
        <v>0</v>
      </c>
      <c r="DI64" s="18">
        <v>0</v>
      </c>
      <c r="DJ64" s="19">
        <v>0</v>
      </c>
      <c r="DK64" s="18">
        <v>0</v>
      </c>
      <c r="DL64" s="18">
        <v>0</v>
      </c>
      <c r="DM64" s="20">
        <v>0</v>
      </c>
      <c r="DN64" s="18">
        <v>0</v>
      </c>
      <c r="DO64" s="18">
        <v>0</v>
      </c>
      <c r="DP64" s="18">
        <v>0</v>
      </c>
      <c r="DQ64" s="18">
        <v>0</v>
      </c>
      <c r="DR64" s="19">
        <v>0</v>
      </c>
      <c r="DS64" s="18">
        <v>0</v>
      </c>
      <c r="DT64" s="18">
        <v>0</v>
      </c>
      <c r="DU64" s="20">
        <v>0</v>
      </c>
      <c r="DV64" s="18">
        <v>0</v>
      </c>
      <c r="DW64" s="18">
        <v>0</v>
      </c>
      <c r="DX64" s="18">
        <v>0</v>
      </c>
      <c r="DY64" s="18">
        <v>0</v>
      </c>
      <c r="DZ64" s="19">
        <v>0</v>
      </c>
      <c r="EA64" s="18">
        <v>0</v>
      </c>
      <c r="EB64" s="18">
        <v>0</v>
      </c>
      <c r="EC64" s="20">
        <v>0</v>
      </c>
      <c r="ED64" s="19">
        <v>0</v>
      </c>
      <c r="EE64" s="18">
        <v>0</v>
      </c>
      <c r="EF64" s="18">
        <v>0</v>
      </c>
      <c r="EG64" s="20">
        <v>0</v>
      </c>
      <c r="EH64" s="19">
        <v>0</v>
      </c>
      <c r="EI64" s="18">
        <v>0</v>
      </c>
      <c r="EJ64" s="18">
        <v>0</v>
      </c>
      <c r="EK64" s="18">
        <v>0</v>
      </c>
      <c r="EL64" s="20">
        <v>0</v>
      </c>
      <c r="EM64" s="120"/>
      <c r="EN64" s="81" t="s">
        <v>257</v>
      </c>
      <c r="EO64" s="81" t="s">
        <v>257</v>
      </c>
      <c r="EP64" s="81" t="s">
        <v>257</v>
      </c>
      <c r="EQ64" s="82" t="s">
        <v>257</v>
      </c>
      <c r="ER64" s="18">
        <v>0</v>
      </c>
      <c r="ES64" s="140">
        <v>4.918032786885246</v>
      </c>
      <c r="ET64" s="100">
        <v>2.1857923497267762</v>
      </c>
      <c r="EU64" s="141">
        <v>92.896174863387984</v>
      </c>
      <c r="EV64" s="148" t="s">
        <v>88</v>
      </c>
      <c r="EW64" s="18">
        <v>0</v>
      </c>
      <c r="EX64" s="18">
        <v>0</v>
      </c>
      <c r="EY64" s="18">
        <v>0</v>
      </c>
      <c r="EZ64" s="18">
        <v>0</v>
      </c>
      <c r="FA64" s="101" t="s">
        <v>257</v>
      </c>
      <c r="FB64" s="81" t="s">
        <v>257</v>
      </c>
      <c r="FC64" s="82" t="s">
        <v>257</v>
      </c>
    </row>
    <row r="65" spans="1:159" s="113" customFormat="1" x14ac:dyDescent="0.3">
      <c r="A65" s="200" t="s">
        <v>125</v>
      </c>
      <c r="B65" s="104"/>
      <c r="C65" s="104"/>
      <c r="D65" s="104"/>
      <c r="E65" s="104"/>
      <c r="F65" s="104"/>
      <c r="G65" s="104"/>
      <c r="H65" s="103">
        <v>179</v>
      </c>
      <c r="I65" s="104">
        <v>36</v>
      </c>
      <c r="J65" s="104">
        <v>1068</v>
      </c>
      <c r="K65" s="104">
        <v>0</v>
      </c>
      <c r="L65" s="104">
        <v>0</v>
      </c>
      <c r="M65" s="104">
        <v>9</v>
      </c>
      <c r="N65" s="104">
        <v>512</v>
      </c>
      <c r="O65" s="104">
        <v>16</v>
      </c>
      <c r="P65" s="104">
        <v>3</v>
      </c>
      <c r="Q65" s="104">
        <v>78</v>
      </c>
      <c r="R65" s="104">
        <v>101</v>
      </c>
      <c r="S65" s="105">
        <v>2002</v>
      </c>
      <c r="T65" s="104">
        <v>5</v>
      </c>
      <c r="U65" s="104">
        <v>198</v>
      </c>
      <c r="V65" s="104">
        <v>126</v>
      </c>
      <c r="W65" s="104">
        <v>1</v>
      </c>
      <c r="X65" s="112" t="s">
        <v>218</v>
      </c>
      <c r="Y65" s="108">
        <v>64.076892430278889</v>
      </c>
      <c r="Z65" s="108">
        <v>30.423107569721115</v>
      </c>
      <c r="AA65" s="108">
        <v>5.5</v>
      </c>
      <c r="AB65" s="103">
        <v>0</v>
      </c>
      <c r="AC65" s="104">
        <v>0</v>
      </c>
      <c r="AD65" s="104">
        <v>0</v>
      </c>
      <c r="AE65" s="104">
        <v>0</v>
      </c>
      <c r="AF65" s="105">
        <v>0</v>
      </c>
      <c r="AG65" s="103">
        <v>0</v>
      </c>
      <c r="AH65" s="104">
        <v>0</v>
      </c>
      <c r="AI65" s="104">
        <v>0</v>
      </c>
      <c r="AJ65" s="104">
        <v>0</v>
      </c>
      <c r="AK65" s="105">
        <v>0</v>
      </c>
      <c r="AL65" s="104">
        <v>0</v>
      </c>
      <c r="AM65" s="104">
        <v>0</v>
      </c>
      <c r="AN65" s="104">
        <v>0</v>
      </c>
      <c r="AO65" s="104">
        <v>0</v>
      </c>
      <c r="AP65" s="103">
        <v>0</v>
      </c>
      <c r="AQ65" s="104">
        <v>0</v>
      </c>
      <c r="AR65" s="104">
        <v>0</v>
      </c>
      <c r="AS65" s="105">
        <v>0</v>
      </c>
      <c r="AT65" s="104">
        <v>0</v>
      </c>
      <c r="AU65" s="104">
        <v>0</v>
      </c>
      <c r="AV65" s="104">
        <v>0</v>
      </c>
      <c r="AW65" s="104">
        <v>0</v>
      </c>
      <c r="AX65" s="103">
        <v>0</v>
      </c>
      <c r="AY65" s="104">
        <v>0</v>
      </c>
      <c r="AZ65" s="104">
        <v>0</v>
      </c>
      <c r="BA65" s="105">
        <v>0</v>
      </c>
      <c r="BB65" s="104">
        <v>0</v>
      </c>
      <c r="BC65" s="104">
        <v>0</v>
      </c>
      <c r="BD65" s="104">
        <v>0</v>
      </c>
      <c r="BE65" s="104">
        <v>0</v>
      </c>
      <c r="BF65" s="103">
        <v>0</v>
      </c>
      <c r="BG65" s="104">
        <v>0</v>
      </c>
      <c r="BH65" s="104">
        <v>0</v>
      </c>
      <c r="BI65" s="105">
        <v>0</v>
      </c>
      <c r="BJ65" s="104">
        <v>0</v>
      </c>
      <c r="BK65" s="104">
        <v>0</v>
      </c>
      <c r="BL65" s="104">
        <v>0</v>
      </c>
      <c r="BM65" s="104">
        <v>0</v>
      </c>
      <c r="BN65" s="103">
        <v>0</v>
      </c>
      <c r="BO65" s="104">
        <v>0</v>
      </c>
      <c r="BP65" s="104">
        <v>0</v>
      </c>
      <c r="BQ65" s="105">
        <v>0</v>
      </c>
      <c r="BR65" s="104">
        <v>0</v>
      </c>
      <c r="BS65" s="104">
        <v>0</v>
      </c>
      <c r="BT65" s="104">
        <v>0</v>
      </c>
      <c r="BU65" s="104">
        <v>0</v>
      </c>
      <c r="BV65" s="103">
        <v>0</v>
      </c>
      <c r="BW65" s="104">
        <v>0</v>
      </c>
      <c r="BX65" s="104">
        <v>0</v>
      </c>
      <c r="BY65" s="105">
        <v>0</v>
      </c>
      <c r="BZ65" s="104">
        <v>0</v>
      </c>
      <c r="CA65" s="104">
        <v>0</v>
      </c>
      <c r="CB65" s="104">
        <v>0</v>
      </c>
      <c r="CC65" s="104">
        <v>0</v>
      </c>
      <c r="CD65" s="103">
        <v>0</v>
      </c>
      <c r="CE65" s="104">
        <v>0</v>
      </c>
      <c r="CF65" s="104">
        <v>0</v>
      </c>
      <c r="CG65" s="105">
        <v>0</v>
      </c>
      <c r="CH65" s="104">
        <v>0</v>
      </c>
      <c r="CI65" s="104">
        <v>0</v>
      </c>
      <c r="CJ65" s="104">
        <v>0</v>
      </c>
      <c r="CK65" s="104">
        <v>0</v>
      </c>
      <c r="CL65" s="103">
        <v>0</v>
      </c>
      <c r="CM65" s="104">
        <v>0</v>
      </c>
      <c r="CN65" s="104">
        <v>0</v>
      </c>
      <c r="CO65" s="105">
        <v>0</v>
      </c>
      <c r="CP65" s="104">
        <v>0</v>
      </c>
      <c r="CQ65" s="104">
        <v>0</v>
      </c>
      <c r="CR65" s="104">
        <v>0</v>
      </c>
      <c r="CS65" s="104">
        <v>0</v>
      </c>
      <c r="CT65" s="103">
        <v>0</v>
      </c>
      <c r="CU65" s="104">
        <v>0</v>
      </c>
      <c r="CV65" s="104">
        <v>0</v>
      </c>
      <c r="CW65" s="105">
        <v>0</v>
      </c>
      <c r="CX65" s="104">
        <v>0</v>
      </c>
      <c r="CY65" s="104">
        <v>0</v>
      </c>
      <c r="CZ65" s="104">
        <v>0</v>
      </c>
      <c r="DA65" s="104">
        <v>0</v>
      </c>
      <c r="DB65" s="103">
        <v>0</v>
      </c>
      <c r="DC65" s="104">
        <v>0</v>
      </c>
      <c r="DD65" s="104">
        <v>0</v>
      </c>
      <c r="DE65" s="105">
        <v>0</v>
      </c>
      <c r="DF65" s="104">
        <v>0</v>
      </c>
      <c r="DG65" s="104">
        <v>0</v>
      </c>
      <c r="DH65" s="104">
        <v>0</v>
      </c>
      <c r="DI65" s="104">
        <v>0</v>
      </c>
      <c r="DJ65" s="103">
        <v>0</v>
      </c>
      <c r="DK65" s="104">
        <v>0</v>
      </c>
      <c r="DL65" s="104">
        <v>0</v>
      </c>
      <c r="DM65" s="105">
        <v>0</v>
      </c>
      <c r="DN65" s="104">
        <v>0</v>
      </c>
      <c r="DO65" s="104">
        <v>0</v>
      </c>
      <c r="DP65" s="104">
        <v>0</v>
      </c>
      <c r="DQ65" s="104">
        <v>0</v>
      </c>
      <c r="DR65" s="103">
        <v>0</v>
      </c>
      <c r="DS65" s="104">
        <v>0</v>
      </c>
      <c r="DT65" s="104">
        <v>0</v>
      </c>
      <c r="DU65" s="105">
        <v>0</v>
      </c>
      <c r="DV65" s="104">
        <v>0</v>
      </c>
      <c r="DW65" s="104">
        <v>0</v>
      </c>
      <c r="DX65" s="104">
        <v>0</v>
      </c>
      <c r="DY65" s="104">
        <v>0</v>
      </c>
      <c r="DZ65" s="103">
        <v>0</v>
      </c>
      <c r="EA65" s="104">
        <v>0</v>
      </c>
      <c r="EB65" s="104">
        <v>0</v>
      </c>
      <c r="EC65" s="105">
        <v>0</v>
      </c>
      <c r="ED65" s="103">
        <v>0</v>
      </c>
      <c r="EE65" s="104">
        <v>0</v>
      </c>
      <c r="EF65" s="104">
        <v>0</v>
      </c>
      <c r="EG65" s="105">
        <v>0</v>
      </c>
      <c r="EH65" s="103">
        <v>0</v>
      </c>
      <c r="EI65" s="104">
        <v>0</v>
      </c>
      <c r="EJ65" s="104">
        <v>0</v>
      </c>
      <c r="EK65" s="104">
        <v>0</v>
      </c>
      <c r="EL65" s="105">
        <v>0</v>
      </c>
      <c r="EM65" s="109"/>
      <c r="EN65" s="205"/>
      <c r="EO65" s="205"/>
      <c r="EP65" s="205"/>
      <c r="EQ65" s="205"/>
      <c r="ER65" s="112" t="s">
        <v>63</v>
      </c>
      <c r="ES65" s="110">
        <v>15.820960069696561</v>
      </c>
      <c r="ET65" s="110">
        <v>3.31186132358923</v>
      </c>
      <c r="EU65" s="111">
        <v>80.867178606714219</v>
      </c>
      <c r="EV65" s="200"/>
      <c r="EW65" s="104"/>
      <c r="EX65" s="104"/>
      <c r="EY65" s="104"/>
      <c r="EZ65" s="104"/>
      <c r="FA65" s="109"/>
      <c r="FB65" s="205"/>
      <c r="FC65" s="206"/>
    </row>
    <row r="66" spans="1:159" x14ac:dyDescent="0.3">
      <c r="A66" s="148" t="s">
        <v>242</v>
      </c>
      <c r="B66" s="18"/>
      <c r="C66" s="18"/>
      <c r="D66" s="18"/>
      <c r="E66" s="18"/>
      <c r="F66" s="18"/>
      <c r="G66" s="18" t="s">
        <v>90</v>
      </c>
      <c r="H66" s="114">
        <v>8.9410589410589409</v>
      </c>
      <c r="I66" s="22">
        <v>1.7982017982017982</v>
      </c>
      <c r="J66" s="22">
        <v>53.346653346653348</v>
      </c>
      <c r="K66" s="22">
        <v>0</v>
      </c>
      <c r="L66" s="22">
        <v>0</v>
      </c>
      <c r="M66" s="22">
        <v>0.44955044955044954</v>
      </c>
      <c r="N66" s="22">
        <v>25.574425574425575</v>
      </c>
      <c r="O66" s="22">
        <v>0.79920079920079923</v>
      </c>
      <c r="P66" s="22">
        <v>0.14985014985014986</v>
      </c>
      <c r="Q66" s="22">
        <v>3.8961038961038961</v>
      </c>
      <c r="R66" s="22">
        <v>5.0449550449550449</v>
      </c>
      <c r="S66" s="119">
        <v>100</v>
      </c>
      <c r="T66" s="22">
        <v>0.2025931928687196</v>
      </c>
      <c r="U66" s="22">
        <v>8.0226904376012964</v>
      </c>
      <c r="V66" s="22">
        <v>5.1053484602917338</v>
      </c>
      <c r="W66" s="22">
        <v>4.0518638573743923E-2</v>
      </c>
      <c r="X66" s="120" t="s">
        <v>221</v>
      </c>
      <c r="Y66" s="100">
        <v>73.2</v>
      </c>
      <c r="Z66" s="100">
        <v>39.200000000000003</v>
      </c>
      <c r="AA66" s="100">
        <v>19.2</v>
      </c>
      <c r="AB66" s="114">
        <v>0</v>
      </c>
      <c r="AC66" s="22">
        <v>0</v>
      </c>
      <c r="AD66" s="22">
        <v>0</v>
      </c>
      <c r="AE66" s="22">
        <v>0</v>
      </c>
      <c r="AF66" s="119">
        <v>0</v>
      </c>
      <c r="AG66" s="114">
        <v>0</v>
      </c>
      <c r="AH66" s="22">
        <v>0</v>
      </c>
      <c r="AI66" s="22">
        <v>0</v>
      </c>
      <c r="AJ66" s="22">
        <v>0</v>
      </c>
      <c r="AK66" s="119">
        <v>0</v>
      </c>
      <c r="AL66" s="22">
        <v>0</v>
      </c>
      <c r="AM66" s="22">
        <v>0</v>
      </c>
      <c r="AN66" s="22">
        <v>0</v>
      </c>
      <c r="AO66" s="22">
        <v>0</v>
      </c>
      <c r="AP66" s="114">
        <v>0</v>
      </c>
      <c r="AQ66" s="22">
        <v>0</v>
      </c>
      <c r="AR66" s="22">
        <v>0</v>
      </c>
      <c r="AS66" s="119">
        <v>0</v>
      </c>
      <c r="AT66" s="22">
        <v>0</v>
      </c>
      <c r="AU66" s="22">
        <v>0</v>
      </c>
      <c r="AV66" s="22">
        <v>0</v>
      </c>
      <c r="AW66" s="22">
        <v>0</v>
      </c>
      <c r="AX66" s="114">
        <v>0</v>
      </c>
      <c r="AY66" s="22">
        <v>0</v>
      </c>
      <c r="AZ66" s="22">
        <v>0</v>
      </c>
      <c r="BA66" s="119">
        <v>0</v>
      </c>
      <c r="BB66" s="22">
        <v>0</v>
      </c>
      <c r="BC66" s="22">
        <v>0</v>
      </c>
      <c r="BD66" s="22">
        <v>0</v>
      </c>
      <c r="BE66" s="22">
        <v>0</v>
      </c>
      <c r="BF66" s="114">
        <v>0</v>
      </c>
      <c r="BG66" s="22">
        <v>0</v>
      </c>
      <c r="BH66" s="22">
        <v>0</v>
      </c>
      <c r="BI66" s="119">
        <v>0</v>
      </c>
      <c r="BJ66" s="22">
        <v>0</v>
      </c>
      <c r="BK66" s="22">
        <v>0</v>
      </c>
      <c r="BL66" s="22">
        <v>0</v>
      </c>
      <c r="BM66" s="22">
        <v>0</v>
      </c>
      <c r="BN66" s="114">
        <v>0</v>
      </c>
      <c r="BO66" s="22">
        <v>0</v>
      </c>
      <c r="BP66" s="22">
        <v>0</v>
      </c>
      <c r="BQ66" s="119">
        <v>0</v>
      </c>
      <c r="BR66" s="22">
        <v>0</v>
      </c>
      <c r="BS66" s="22">
        <v>0</v>
      </c>
      <c r="BT66" s="22">
        <v>0</v>
      </c>
      <c r="BU66" s="22">
        <v>0</v>
      </c>
      <c r="BV66" s="114">
        <v>0</v>
      </c>
      <c r="BW66" s="22">
        <v>0</v>
      </c>
      <c r="BX66" s="22">
        <v>0</v>
      </c>
      <c r="BY66" s="119">
        <v>0</v>
      </c>
      <c r="BZ66" s="22">
        <v>0</v>
      </c>
      <c r="CA66" s="22">
        <v>0</v>
      </c>
      <c r="CB66" s="22">
        <v>0</v>
      </c>
      <c r="CC66" s="22">
        <v>0</v>
      </c>
      <c r="CD66" s="114">
        <v>0</v>
      </c>
      <c r="CE66" s="22">
        <v>0</v>
      </c>
      <c r="CF66" s="22">
        <v>0</v>
      </c>
      <c r="CG66" s="119">
        <v>0</v>
      </c>
      <c r="CH66" s="22">
        <v>0</v>
      </c>
      <c r="CI66" s="22">
        <v>0</v>
      </c>
      <c r="CJ66" s="22">
        <v>0</v>
      </c>
      <c r="CK66" s="22">
        <v>0</v>
      </c>
      <c r="CL66" s="114">
        <v>0</v>
      </c>
      <c r="CM66" s="22">
        <v>0</v>
      </c>
      <c r="CN66" s="22">
        <v>0</v>
      </c>
      <c r="CO66" s="119">
        <v>0</v>
      </c>
      <c r="CP66" s="22">
        <v>0</v>
      </c>
      <c r="CQ66" s="22">
        <v>0</v>
      </c>
      <c r="CR66" s="22">
        <v>0</v>
      </c>
      <c r="CS66" s="22">
        <v>0</v>
      </c>
      <c r="CT66" s="114">
        <v>0</v>
      </c>
      <c r="CU66" s="22">
        <v>0</v>
      </c>
      <c r="CV66" s="22">
        <v>0</v>
      </c>
      <c r="CW66" s="119">
        <v>0</v>
      </c>
      <c r="CX66" s="22">
        <v>0</v>
      </c>
      <c r="CY66" s="22">
        <v>0</v>
      </c>
      <c r="CZ66" s="22">
        <v>0</v>
      </c>
      <c r="DA66" s="22">
        <v>0</v>
      </c>
      <c r="DB66" s="114">
        <v>0</v>
      </c>
      <c r="DC66" s="22">
        <v>0</v>
      </c>
      <c r="DD66" s="22">
        <v>0</v>
      </c>
      <c r="DE66" s="119">
        <v>0</v>
      </c>
      <c r="DF66" s="22">
        <v>0</v>
      </c>
      <c r="DG66" s="22">
        <v>0</v>
      </c>
      <c r="DH66" s="22">
        <v>0</v>
      </c>
      <c r="DI66" s="22">
        <v>0</v>
      </c>
      <c r="DJ66" s="114">
        <v>0</v>
      </c>
      <c r="DK66" s="22">
        <v>0</v>
      </c>
      <c r="DL66" s="22">
        <v>0</v>
      </c>
      <c r="DM66" s="119">
        <v>0</v>
      </c>
      <c r="DN66" s="22">
        <v>0</v>
      </c>
      <c r="DO66" s="22">
        <v>0</v>
      </c>
      <c r="DP66" s="22">
        <v>0</v>
      </c>
      <c r="DQ66" s="22">
        <v>0</v>
      </c>
      <c r="DR66" s="114">
        <v>0</v>
      </c>
      <c r="DS66" s="22">
        <v>0</v>
      </c>
      <c r="DT66" s="22">
        <v>0</v>
      </c>
      <c r="DU66" s="119">
        <v>0</v>
      </c>
      <c r="DV66" s="22">
        <v>0</v>
      </c>
      <c r="DW66" s="22">
        <v>0</v>
      </c>
      <c r="DX66" s="22">
        <v>0</v>
      </c>
      <c r="DY66" s="22">
        <v>0</v>
      </c>
      <c r="DZ66" s="114">
        <v>0</v>
      </c>
      <c r="EA66" s="22">
        <v>0</v>
      </c>
      <c r="EB66" s="22">
        <v>0</v>
      </c>
      <c r="EC66" s="119">
        <v>0</v>
      </c>
      <c r="ED66" s="114">
        <v>0</v>
      </c>
      <c r="EE66" s="22">
        <v>0</v>
      </c>
      <c r="EF66" s="22">
        <v>0</v>
      </c>
      <c r="EG66" s="119">
        <v>0</v>
      </c>
      <c r="EH66" s="19"/>
      <c r="EI66" s="18"/>
      <c r="EJ66" s="18"/>
      <c r="EK66" s="18"/>
      <c r="EL66" s="20"/>
      <c r="EM66" s="120"/>
      <c r="EN66" s="121"/>
      <c r="EO66" s="121"/>
      <c r="EP66" s="121"/>
      <c r="EQ66" s="121"/>
      <c r="ER66" s="101" t="s">
        <v>220</v>
      </c>
      <c r="ES66" s="81">
        <v>30.28846153846154</v>
      </c>
      <c r="ET66" s="81">
        <v>7.6923076923076925</v>
      </c>
      <c r="EU66" s="82">
        <v>92.896174863387984</v>
      </c>
      <c r="EV66" s="148"/>
      <c r="EW66" s="18"/>
      <c r="EX66" s="18"/>
      <c r="EY66" s="18"/>
      <c r="EZ66" s="18"/>
      <c r="FA66" s="120"/>
      <c r="FB66" s="121"/>
      <c r="FC66" s="203"/>
    </row>
    <row r="67" spans="1:159" x14ac:dyDescent="0.3">
      <c r="A67" s="148"/>
      <c r="B67" s="18"/>
      <c r="C67" s="18"/>
      <c r="D67" s="18"/>
      <c r="E67" s="18"/>
      <c r="F67" s="18"/>
      <c r="G67" s="22">
        <v>4.9879324215607399</v>
      </c>
      <c r="H67" s="19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20"/>
      <c r="T67" s="18"/>
      <c r="U67" s="18"/>
      <c r="V67" s="18"/>
      <c r="W67" s="18" t="s">
        <v>344</v>
      </c>
      <c r="X67" s="126" t="s">
        <v>222</v>
      </c>
      <c r="Y67" s="100">
        <v>41.6</v>
      </c>
      <c r="Z67" s="100">
        <v>25.8</v>
      </c>
      <c r="AA67" s="100">
        <v>0</v>
      </c>
      <c r="AB67" s="19"/>
      <c r="AC67" s="18"/>
      <c r="AD67" s="18"/>
      <c r="AE67" s="18"/>
      <c r="AF67" s="119">
        <v>0</v>
      </c>
      <c r="AG67" s="19"/>
      <c r="AH67" s="18"/>
      <c r="AI67" s="18"/>
      <c r="AJ67" s="18"/>
      <c r="AK67" s="119">
        <v>0</v>
      </c>
      <c r="AL67" s="18"/>
      <c r="AM67" s="18"/>
      <c r="AN67" s="18"/>
      <c r="AO67" s="18"/>
      <c r="AP67" s="114">
        <v>0</v>
      </c>
      <c r="AQ67" s="18"/>
      <c r="AR67" s="18"/>
      <c r="AS67" s="20"/>
      <c r="AT67" s="18"/>
      <c r="AU67" s="22">
        <v>0</v>
      </c>
      <c r="AV67" s="18"/>
      <c r="AW67" s="18"/>
      <c r="AX67" s="19"/>
      <c r="AY67" s="18"/>
      <c r="AZ67" s="22">
        <v>0</v>
      </c>
      <c r="BA67" s="20"/>
      <c r="BB67" s="18"/>
      <c r="BC67" s="18"/>
      <c r="BD67" s="18"/>
      <c r="BE67" s="22">
        <v>0</v>
      </c>
      <c r="BF67" s="19"/>
      <c r="BG67" s="18"/>
      <c r="BH67" s="18"/>
      <c r="BI67" s="20"/>
      <c r="BJ67" s="22">
        <v>0</v>
      </c>
      <c r="BK67" s="18"/>
      <c r="BL67" s="18"/>
      <c r="BM67" s="18"/>
      <c r="BN67" s="19"/>
      <c r="BO67" s="22">
        <v>0</v>
      </c>
      <c r="BP67" s="18"/>
      <c r="BQ67" s="20"/>
      <c r="BR67" s="18"/>
      <c r="BS67" s="18"/>
      <c r="BT67" s="22">
        <v>0</v>
      </c>
      <c r="BU67" s="18"/>
      <c r="BV67" s="19"/>
      <c r="BW67" s="18"/>
      <c r="BX67" s="18"/>
      <c r="BY67" s="119">
        <v>0</v>
      </c>
      <c r="BZ67" s="18"/>
      <c r="CA67" s="18"/>
      <c r="CB67" s="18"/>
      <c r="CC67" s="22">
        <v>0</v>
      </c>
      <c r="CD67" s="19"/>
      <c r="CE67" s="18"/>
      <c r="CF67" s="18"/>
      <c r="CG67" s="119">
        <v>0</v>
      </c>
      <c r="CH67" s="18"/>
      <c r="CJ67" s="18"/>
      <c r="CK67" s="22">
        <v>0</v>
      </c>
      <c r="CL67" s="19"/>
      <c r="CM67" s="18"/>
      <c r="CN67" s="18"/>
      <c r="CO67" s="213">
        <v>0</v>
      </c>
      <c r="CP67" s="18"/>
      <c r="CQ67" s="18"/>
      <c r="CR67" s="18"/>
      <c r="CS67" s="22">
        <v>0</v>
      </c>
      <c r="CT67" s="19"/>
      <c r="CU67" s="18"/>
      <c r="CV67" s="18"/>
      <c r="CW67" s="20"/>
      <c r="CX67" s="22">
        <v>0</v>
      </c>
      <c r="CY67" s="18"/>
      <c r="CZ67" s="18"/>
      <c r="DA67" s="18"/>
      <c r="DB67" s="19"/>
      <c r="DC67" s="22">
        <v>0</v>
      </c>
      <c r="DD67" s="18"/>
      <c r="DE67" s="20"/>
      <c r="DF67" s="18"/>
      <c r="DG67" s="18"/>
      <c r="DH67" s="22">
        <v>0</v>
      </c>
      <c r="DI67" s="18"/>
      <c r="DJ67" s="19"/>
      <c r="DK67" s="18"/>
      <c r="DL67" s="18"/>
      <c r="DM67" s="119">
        <v>0</v>
      </c>
      <c r="DN67" s="18"/>
      <c r="DO67" s="18"/>
      <c r="DP67" s="18"/>
      <c r="DQ67" s="18"/>
      <c r="DR67" s="19"/>
      <c r="DS67" s="18"/>
      <c r="DT67" s="18"/>
      <c r="DU67" s="22">
        <v>0</v>
      </c>
      <c r="DV67" s="18"/>
      <c r="DW67" s="22"/>
      <c r="DX67" s="18"/>
      <c r="DY67" s="22">
        <v>0</v>
      </c>
      <c r="DZ67" s="19"/>
      <c r="EA67" s="18"/>
      <c r="EB67" s="22">
        <v>0</v>
      </c>
      <c r="EC67" s="20"/>
      <c r="ED67" s="19"/>
      <c r="EE67" s="18"/>
      <c r="EF67" s="18"/>
      <c r="EG67" s="119">
        <v>0</v>
      </c>
      <c r="EH67" s="19"/>
      <c r="EI67" s="18"/>
      <c r="EJ67" s="18"/>
      <c r="EK67" s="18"/>
      <c r="EL67" s="20"/>
      <c r="EM67" s="120"/>
      <c r="EN67" s="121"/>
      <c r="EO67" s="121"/>
      <c r="EP67" s="121"/>
      <c r="EQ67" s="121"/>
      <c r="ER67" s="120" t="s">
        <v>185</v>
      </c>
      <c r="ES67" s="81">
        <v>4.918032786885246</v>
      </c>
      <c r="ET67" s="81">
        <v>1.4619883040935673</v>
      </c>
      <c r="EU67" s="82">
        <v>62.019230769230766</v>
      </c>
      <c r="EV67" s="148"/>
      <c r="EW67" s="18"/>
      <c r="EX67" s="18"/>
      <c r="EY67" s="18"/>
      <c r="EZ67" s="18"/>
      <c r="FA67" s="120"/>
      <c r="FB67" s="121"/>
      <c r="FC67" s="203"/>
    </row>
    <row r="68" spans="1:159" x14ac:dyDescent="0.3">
      <c r="A68" s="148"/>
      <c r="B68" s="18"/>
      <c r="C68" s="18"/>
      <c r="D68" s="18"/>
      <c r="E68" s="18"/>
      <c r="F68" s="18"/>
      <c r="G68" s="18" t="s">
        <v>91</v>
      </c>
      <c r="H68" s="19"/>
      <c r="I68" s="18"/>
      <c r="J68" s="18"/>
      <c r="K68" s="18"/>
      <c r="L68" s="18"/>
      <c r="M68" s="18"/>
      <c r="N68" s="18"/>
      <c r="O68" s="18"/>
      <c r="P68" s="18"/>
      <c r="Q68" s="18"/>
      <c r="R68" s="18" t="s">
        <v>82</v>
      </c>
      <c r="S68" s="119">
        <v>80.530973451327441</v>
      </c>
      <c r="T68" s="18"/>
      <c r="U68" s="18" t="s">
        <v>92</v>
      </c>
      <c r="V68" s="18"/>
      <c r="W68" s="18"/>
      <c r="X68" s="18">
        <v>2486</v>
      </c>
      <c r="Y68" s="140">
        <v>15.151283514845048</v>
      </c>
      <c r="Z68" s="100">
        <v>6.0899072108249594</v>
      </c>
      <c r="AA68" s="100">
        <v>9.1629689511642454</v>
      </c>
      <c r="AB68" s="120" t="s">
        <v>225</v>
      </c>
      <c r="AC68" s="18"/>
      <c r="AD68" s="18"/>
      <c r="AE68" s="18"/>
      <c r="AF68" s="20"/>
      <c r="AG68" s="19"/>
      <c r="AH68" s="18"/>
      <c r="AI68" s="18"/>
      <c r="AJ68" s="18"/>
      <c r="AK68" s="20"/>
      <c r="AL68" s="18"/>
      <c r="AM68" s="18"/>
      <c r="AN68" s="18"/>
      <c r="AO68" s="18"/>
      <c r="AP68" s="19"/>
      <c r="AQ68" s="18"/>
      <c r="AR68" s="18"/>
      <c r="AS68" s="20"/>
      <c r="AT68" s="18"/>
      <c r="AU68" s="18"/>
      <c r="AV68" s="18"/>
      <c r="AW68" s="18"/>
      <c r="AX68" s="19"/>
      <c r="AY68" s="18"/>
      <c r="AZ68" s="18"/>
      <c r="BA68" s="20"/>
      <c r="BB68" s="18"/>
      <c r="BC68" s="18"/>
      <c r="BD68" s="18"/>
      <c r="BE68" s="18"/>
      <c r="BF68" s="19"/>
      <c r="BG68" s="18"/>
      <c r="BH68" s="18"/>
      <c r="BI68" s="20"/>
      <c r="BJ68" s="18"/>
      <c r="BK68" s="18"/>
      <c r="BL68" s="18"/>
      <c r="BM68" s="18"/>
      <c r="BN68" s="19"/>
      <c r="BO68" s="18"/>
      <c r="BP68" s="18"/>
      <c r="BQ68" s="20"/>
      <c r="BR68" s="18"/>
      <c r="BS68" s="18"/>
      <c r="BT68" s="18"/>
      <c r="BU68" s="18"/>
      <c r="BV68" s="19"/>
      <c r="BW68" s="18"/>
      <c r="BX68" s="18"/>
      <c r="BY68" s="20"/>
      <c r="BZ68" s="18"/>
      <c r="CA68" s="18"/>
      <c r="CB68" s="18"/>
      <c r="CC68" s="18"/>
      <c r="CD68" s="19"/>
      <c r="CE68" s="18"/>
      <c r="CF68" s="18"/>
      <c r="CG68" s="20"/>
      <c r="CH68" s="18"/>
      <c r="CI68" s="18"/>
      <c r="CJ68" s="18"/>
      <c r="CK68" s="18"/>
      <c r="CL68" s="19"/>
      <c r="CM68" s="18"/>
      <c r="CN68" s="18"/>
      <c r="CO68" s="20"/>
      <c r="CP68" s="18"/>
      <c r="CQ68" s="18"/>
      <c r="CR68" s="18"/>
      <c r="CS68" s="18"/>
      <c r="CT68" s="19"/>
      <c r="CU68" s="18"/>
      <c r="CV68" s="18"/>
      <c r="CW68" s="20"/>
      <c r="CX68" s="18"/>
      <c r="CY68" s="18"/>
      <c r="CZ68" s="18"/>
      <c r="DA68" s="18"/>
      <c r="DB68" s="19"/>
      <c r="DC68" s="18"/>
      <c r="DD68" s="18"/>
      <c r="DE68" s="20"/>
      <c r="DF68" s="18"/>
      <c r="DG68" s="18"/>
      <c r="DH68" s="18"/>
      <c r="DI68" s="18"/>
      <c r="DJ68" s="19"/>
      <c r="DK68" s="18"/>
      <c r="DL68" s="18"/>
      <c r="DM68" s="20"/>
      <c r="DN68" s="18"/>
      <c r="DO68" s="18"/>
      <c r="DP68" s="18"/>
      <c r="DQ68" s="18"/>
      <c r="DR68" s="19"/>
      <c r="DS68" s="18"/>
      <c r="DT68" s="18"/>
      <c r="DU68" s="20"/>
      <c r="DV68" s="18"/>
      <c r="DW68" s="18"/>
      <c r="DX68" s="18"/>
      <c r="DY68" s="18"/>
      <c r="DZ68" s="19"/>
      <c r="EA68" s="18"/>
      <c r="EB68" s="18"/>
      <c r="EC68" s="20"/>
      <c r="ED68" s="19"/>
      <c r="EE68" s="18"/>
      <c r="EF68" s="18"/>
      <c r="EG68" s="20"/>
      <c r="EH68" s="19"/>
      <c r="EI68" s="18"/>
      <c r="EJ68" s="18"/>
      <c r="EK68" s="18"/>
      <c r="EL68" s="20"/>
      <c r="EM68" s="120"/>
      <c r="EN68" s="121"/>
      <c r="EO68" s="121"/>
      <c r="EP68" s="121"/>
      <c r="EQ68" s="121"/>
      <c r="ER68" s="126" t="s">
        <v>162</v>
      </c>
      <c r="ES68" s="81">
        <v>11.688388842359622</v>
      </c>
      <c r="ET68" s="81">
        <v>2.9354729574510228</v>
      </c>
      <c r="EU68" s="82">
        <v>14.061100646227032</v>
      </c>
      <c r="EV68" s="148"/>
      <c r="EW68" s="18"/>
      <c r="EX68" s="18"/>
      <c r="EY68" s="18"/>
      <c r="EZ68" s="18"/>
      <c r="FA68" s="120"/>
      <c r="FB68" s="121"/>
      <c r="FC68" s="203"/>
    </row>
    <row r="69" spans="1:159" x14ac:dyDescent="0.3">
      <c r="A69" s="151"/>
      <c r="B69" s="72"/>
      <c r="C69" s="72"/>
      <c r="D69" s="72"/>
      <c r="E69" s="72"/>
      <c r="F69" s="72"/>
      <c r="G69" s="122">
        <v>1.2067578439259856</v>
      </c>
      <c r="H69" s="71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102"/>
      <c r="T69" s="72"/>
      <c r="U69" s="72"/>
      <c r="V69" s="72"/>
      <c r="W69" s="72"/>
      <c r="X69" s="72"/>
      <c r="Y69" s="126"/>
      <c r="Z69" s="127"/>
      <c r="AA69" s="127"/>
      <c r="AB69" s="71"/>
      <c r="AC69" s="72"/>
      <c r="AD69" s="72"/>
      <c r="AE69" s="72"/>
      <c r="AF69" s="102"/>
      <c r="AG69" s="71"/>
      <c r="AH69" s="72"/>
      <c r="AI69" s="72"/>
      <c r="AJ69" s="72"/>
      <c r="AK69" s="102"/>
      <c r="AL69" s="72"/>
      <c r="AM69" s="72"/>
      <c r="AN69" s="72"/>
      <c r="AO69" s="72"/>
      <c r="AP69" s="71"/>
      <c r="AQ69" s="72"/>
      <c r="AR69" s="72"/>
      <c r="AS69" s="102"/>
      <c r="AT69" s="72"/>
      <c r="AU69" s="72"/>
      <c r="AV69" s="72"/>
      <c r="AW69" s="72"/>
      <c r="AX69" s="71"/>
      <c r="AY69" s="72"/>
      <c r="AZ69" s="72"/>
      <c r="BA69" s="102"/>
      <c r="BB69" s="72"/>
      <c r="BC69" s="72"/>
      <c r="BD69" s="72"/>
      <c r="BE69" s="72"/>
      <c r="BF69" s="71"/>
      <c r="BG69" s="72"/>
      <c r="BH69" s="72"/>
      <c r="BI69" s="102"/>
      <c r="BJ69" s="72"/>
      <c r="BK69" s="72"/>
      <c r="BL69" s="72"/>
      <c r="BM69" s="72"/>
      <c r="BN69" s="71"/>
      <c r="BO69" s="72"/>
      <c r="BP69" s="72"/>
      <c r="BQ69" s="102"/>
      <c r="BR69" s="72"/>
      <c r="BS69" s="72"/>
      <c r="BT69" s="72"/>
      <c r="BU69" s="72"/>
      <c r="BV69" s="71"/>
      <c r="BW69" s="72"/>
      <c r="BX69" s="72"/>
      <c r="BY69" s="102"/>
      <c r="BZ69" s="72"/>
      <c r="CA69" s="72"/>
      <c r="CB69" s="72"/>
      <c r="CC69" s="72"/>
      <c r="CD69" s="71"/>
      <c r="CE69" s="72"/>
      <c r="CF69" s="72"/>
      <c r="CG69" s="102"/>
      <c r="CH69" s="72"/>
      <c r="CI69" s="72"/>
      <c r="CJ69" s="72"/>
      <c r="CK69" s="72"/>
      <c r="CL69" s="71"/>
      <c r="CM69" s="72"/>
      <c r="CN69" s="72"/>
      <c r="CO69" s="102"/>
      <c r="CP69" s="72"/>
      <c r="CQ69" s="72"/>
      <c r="CR69" s="72"/>
      <c r="CS69" s="72"/>
      <c r="CT69" s="71"/>
      <c r="CU69" s="72"/>
      <c r="CV69" s="72"/>
      <c r="CW69" s="102"/>
      <c r="CX69" s="72"/>
      <c r="CY69" s="72"/>
      <c r="CZ69" s="72"/>
      <c r="DA69" s="72"/>
      <c r="DB69" s="71"/>
      <c r="DC69" s="72"/>
      <c r="DD69" s="72"/>
      <c r="DE69" s="102"/>
      <c r="DF69" s="72"/>
      <c r="DG69" s="72"/>
      <c r="DH69" s="72"/>
      <c r="DI69" s="72"/>
      <c r="DJ69" s="71"/>
      <c r="DK69" s="72"/>
      <c r="DL69" s="72"/>
      <c r="DM69" s="102"/>
      <c r="DN69" s="72"/>
      <c r="DO69" s="72"/>
      <c r="DP69" s="72"/>
      <c r="DQ69" s="72"/>
      <c r="DR69" s="71"/>
      <c r="DS69" s="72"/>
      <c r="DT69" s="72"/>
      <c r="DU69" s="102"/>
      <c r="DV69" s="72"/>
      <c r="DW69" s="72"/>
      <c r="DX69" s="72"/>
      <c r="DY69" s="72"/>
      <c r="DZ69" s="71"/>
      <c r="EA69" s="72"/>
      <c r="EB69" s="72"/>
      <c r="EC69" s="102"/>
      <c r="ED69" s="71"/>
      <c r="EE69" s="72"/>
      <c r="EF69" s="72"/>
      <c r="EG69" s="102"/>
      <c r="EH69" s="71"/>
      <c r="EI69" s="72"/>
      <c r="EJ69" s="72"/>
      <c r="EK69" s="72"/>
      <c r="EL69" s="102"/>
      <c r="EM69" s="126"/>
      <c r="EN69" s="127"/>
      <c r="EO69" s="127"/>
      <c r="EP69" s="127"/>
      <c r="EQ69" s="127"/>
      <c r="ER69" s="126"/>
      <c r="ES69" s="127"/>
      <c r="ET69" s="127"/>
      <c r="EU69" s="204"/>
      <c r="EV69" s="151"/>
      <c r="EW69" s="72"/>
      <c r="EX69" s="72"/>
      <c r="EY69" s="72"/>
      <c r="EZ69" s="72"/>
      <c r="FA69" s="126"/>
      <c r="FB69" s="127"/>
      <c r="FC69" s="204"/>
    </row>
    <row r="71" spans="1:159" x14ac:dyDescent="0.3">
      <c r="A71" s="197" t="s">
        <v>253</v>
      </c>
      <c r="B71" s="58"/>
      <c r="C71" s="58"/>
      <c r="D71" s="58"/>
      <c r="E71" s="58"/>
      <c r="F71" s="58"/>
      <c r="G71" s="58"/>
      <c r="H71" s="57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9"/>
      <c r="T71" s="58"/>
      <c r="U71" s="58"/>
      <c r="V71" s="58"/>
      <c r="W71" s="58"/>
      <c r="X71" s="58"/>
      <c r="Y71" s="182"/>
      <c r="Z71" s="180"/>
      <c r="AA71" s="181"/>
      <c r="AB71" s="57"/>
      <c r="AC71" s="58"/>
      <c r="AD71" s="58"/>
      <c r="AE71" s="58"/>
      <c r="AF71" s="59"/>
      <c r="AG71" s="57"/>
      <c r="AH71" s="58"/>
      <c r="AI71" s="58"/>
      <c r="AJ71" s="58"/>
      <c r="AK71" s="59"/>
      <c r="AL71" s="58"/>
      <c r="AM71" s="58"/>
      <c r="AN71" s="58"/>
      <c r="AO71" s="58"/>
      <c r="AP71" s="57"/>
      <c r="AQ71" s="58"/>
      <c r="AR71" s="58"/>
      <c r="AS71" s="59"/>
      <c r="AT71" s="58"/>
      <c r="AU71" s="58"/>
      <c r="AV71" s="58"/>
      <c r="AW71" s="58"/>
      <c r="AX71" s="57"/>
      <c r="AY71" s="58"/>
      <c r="AZ71" s="58"/>
      <c r="BA71" s="59"/>
      <c r="BB71" s="58"/>
      <c r="BC71" s="58"/>
      <c r="BD71" s="58"/>
      <c r="BE71" s="58"/>
      <c r="BF71" s="57"/>
      <c r="BG71" s="58"/>
      <c r="BH71" s="58"/>
      <c r="BI71" s="59"/>
      <c r="BJ71" s="58"/>
      <c r="BK71" s="58"/>
      <c r="BL71" s="58"/>
      <c r="BM71" s="58"/>
      <c r="BN71" s="57"/>
      <c r="BO71" s="58"/>
      <c r="BP71" s="58"/>
      <c r="BQ71" s="59"/>
      <c r="BR71" s="58"/>
      <c r="BS71" s="58"/>
      <c r="BT71" s="58"/>
      <c r="BU71" s="58"/>
      <c r="BV71" s="57"/>
      <c r="BW71" s="58"/>
      <c r="BX71" s="58"/>
      <c r="BY71" s="59"/>
      <c r="BZ71" s="58"/>
      <c r="CA71" s="58"/>
      <c r="CB71" s="58"/>
      <c r="CC71" s="58"/>
      <c r="CD71" s="57"/>
      <c r="CE71" s="58"/>
      <c r="CF71" s="58"/>
      <c r="CG71" s="59"/>
      <c r="CH71" s="58"/>
      <c r="CI71" s="58"/>
      <c r="CJ71" s="58"/>
      <c r="CK71" s="58"/>
      <c r="CL71" s="57"/>
      <c r="CM71" s="58"/>
      <c r="CN71" s="58"/>
      <c r="CO71" s="59"/>
      <c r="CP71" s="58"/>
      <c r="CQ71" s="58"/>
      <c r="CR71" s="58"/>
      <c r="CS71" s="58"/>
      <c r="CT71" s="57"/>
      <c r="CU71" s="58"/>
      <c r="CV71" s="58"/>
      <c r="CW71" s="59"/>
      <c r="CX71" s="58"/>
      <c r="CY71" s="58"/>
      <c r="CZ71" s="58"/>
      <c r="DA71" s="58"/>
      <c r="DB71" s="57"/>
      <c r="DC71" s="58"/>
      <c r="DD71" s="58"/>
      <c r="DE71" s="59"/>
      <c r="DF71" s="58"/>
      <c r="DG71" s="58"/>
      <c r="DH71" s="58"/>
      <c r="DI71" s="58"/>
      <c r="DJ71" s="57"/>
      <c r="DK71" s="58"/>
      <c r="DL71" s="58"/>
      <c r="DM71" s="59"/>
      <c r="DN71" s="58"/>
      <c r="DO71" s="58"/>
      <c r="DP71" s="58"/>
      <c r="DQ71" s="58"/>
      <c r="DR71" s="57"/>
      <c r="DS71" s="58"/>
      <c r="DT71" s="58"/>
      <c r="DU71" s="59"/>
      <c r="DV71" s="58"/>
      <c r="DW71" s="58"/>
      <c r="DX71" s="58"/>
      <c r="DY71" s="58"/>
      <c r="DZ71" s="57"/>
      <c r="EA71" s="58"/>
      <c r="EB71" s="58"/>
      <c r="EC71" s="59"/>
      <c r="ED71" s="57"/>
      <c r="EE71" s="58"/>
      <c r="EF71" s="58"/>
      <c r="EG71" s="59"/>
      <c r="EH71" s="57"/>
      <c r="EI71" s="58"/>
      <c r="EJ71" s="58"/>
      <c r="EK71" s="58"/>
      <c r="EL71" s="59"/>
      <c r="EM71" s="182"/>
      <c r="EN71" s="180"/>
      <c r="EO71" s="180"/>
      <c r="EP71" s="180"/>
      <c r="EQ71" s="181"/>
      <c r="ER71" s="58"/>
      <c r="ES71" s="182"/>
      <c r="ET71" s="180"/>
      <c r="EU71" s="180"/>
      <c r="EV71" s="146"/>
      <c r="EW71" s="58"/>
      <c r="EX71" s="58"/>
      <c r="EY71" s="58"/>
      <c r="EZ71" s="58"/>
      <c r="FA71" s="182"/>
      <c r="FB71" s="180"/>
      <c r="FC71" s="181"/>
    </row>
    <row r="72" spans="1:159" x14ac:dyDescent="0.3">
      <c r="A72" s="148" t="s">
        <v>93</v>
      </c>
      <c r="B72" s="64">
        <v>30.25</v>
      </c>
      <c r="C72" s="18" t="s">
        <v>94</v>
      </c>
      <c r="D72" s="18" t="s">
        <v>95</v>
      </c>
      <c r="E72" s="18"/>
      <c r="F72" s="18"/>
      <c r="G72" s="18"/>
      <c r="H72" s="19">
        <v>40</v>
      </c>
      <c r="I72" s="18">
        <v>29</v>
      </c>
      <c r="J72" s="18">
        <v>287</v>
      </c>
      <c r="K72" s="18">
        <v>23</v>
      </c>
      <c r="L72" s="18">
        <v>15</v>
      </c>
      <c r="M72" s="18">
        <v>0</v>
      </c>
      <c r="N72" s="18">
        <v>85</v>
      </c>
      <c r="O72" s="18">
        <v>1</v>
      </c>
      <c r="P72" s="18">
        <v>3</v>
      </c>
      <c r="Q72" s="18">
        <v>17</v>
      </c>
      <c r="R72" s="18">
        <v>0</v>
      </c>
      <c r="S72" s="20">
        <v>500</v>
      </c>
      <c r="T72" s="18">
        <v>5</v>
      </c>
      <c r="U72" s="18">
        <v>8</v>
      </c>
      <c r="V72" s="18">
        <v>19</v>
      </c>
      <c r="W72" s="18">
        <v>3</v>
      </c>
      <c r="X72" s="18">
        <v>535</v>
      </c>
      <c r="Y72" s="140">
        <v>71.2</v>
      </c>
      <c r="Z72" s="100">
        <v>21.2</v>
      </c>
      <c r="AA72" s="141">
        <v>7.6</v>
      </c>
      <c r="AB72" s="19">
        <v>11</v>
      </c>
      <c r="AC72" s="18">
        <v>2</v>
      </c>
      <c r="AD72" s="18">
        <v>0</v>
      </c>
      <c r="AE72" s="18">
        <v>0</v>
      </c>
      <c r="AF72" s="20">
        <v>0</v>
      </c>
      <c r="AG72" s="19">
        <v>0</v>
      </c>
      <c r="AH72" s="18">
        <v>0</v>
      </c>
      <c r="AI72" s="18">
        <v>0</v>
      </c>
      <c r="AJ72" s="18">
        <v>0</v>
      </c>
      <c r="AK72" s="20">
        <v>0</v>
      </c>
      <c r="AL72" s="18">
        <v>0</v>
      </c>
      <c r="AM72" s="18">
        <v>0</v>
      </c>
      <c r="AN72" s="18">
        <v>0</v>
      </c>
      <c r="AO72" s="18">
        <v>0</v>
      </c>
      <c r="AP72" s="19">
        <v>0</v>
      </c>
      <c r="AQ72" s="18">
        <v>0</v>
      </c>
      <c r="AR72" s="18">
        <v>0</v>
      </c>
      <c r="AS72" s="20">
        <v>0</v>
      </c>
      <c r="AT72" s="18">
        <v>0</v>
      </c>
      <c r="AU72" s="18">
        <v>0</v>
      </c>
      <c r="AV72" s="18">
        <v>0</v>
      </c>
      <c r="AW72" s="18">
        <v>0</v>
      </c>
      <c r="AX72" s="19">
        <v>0</v>
      </c>
      <c r="AY72" s="18">
        <v>0</v>
      </c>
      <c r="AZ72" s="18">
        <v>0</v>
      </c>
      <c r="BA72" s="20">
        <v>0</v>
      </c>
      <c r="BB72" s="18">
        <v>0</v>
      </c>
      <c r="BC72" s="18">
        <v>0</v>
      </c>
      <c r="BD72" s="18">
        <v>0</v>
      </c>
      <c r="BE72" s="18">
        <v>0</v>
      </c>
      <c r="BF72" s="19">
        <v>0</v>
      </c>
      <c r="BG72" s="18">
        <v>0</v>
      </c>
      <c r="BH72" s="18">
        <v>0</v>
      </c>
      <c r="BI72" s="20">
        <v>0</v>
      </c>
      <c r="BJ72" s="18">
        <v>0</v>
      </c>
      <c r="BK72" s="18">
        <v>0</v>
      </c>
      <c r="BL72" s="18">
        <v>0</v>
      </c>
      <c r="BM72" s="18">
        <v>0</v>
      </c>
      <c r="BN72" s="19">
        <v>4</v>
      </c>
      <c r="BO72" s="18">
        <v>0</v>
      </c>
      <c r="BP72" s="18">
        <v>0</v>
      </c>
      <c r="BQ72" s="20">
        <v>0</v>
      </c>
      <c r="BR72" s="18">
        <v>0</v>
      </c>
      <c r="BS72" s="18">
        <v>0</v>
      </c>
      <c r="BT72" s="18">
        <v>0</v>
      </c>
      <c r="BU72" s="18">
        <v>0</v>
      </c>
      <c r="BV72" s="19">
        <v>0</v>
      </c>
      <c r="BW72" s="18">
        <v>0</v>
      </c>
      <c r="BX72" s="18">
        <v>0</v>
      </c>
      <c r="BY72" s="20">
        <v>0</v>
      </c>
      <c r="BZ72" s="18">
        <v>0</v>
      </c>
      <c r="CA72" s="18">
        <v>6</v>
      </c>
      <c r="CB72" s="18">
        <v>0</v>
      </c>
      <c r="CC72" s="18">
        <v>0</v>
      </c>
      <c r="CD72" s="19">
        <v>0</v>
      </c>
      <c r="CE72" s="18">
        <v>0</v>
      </c>
      <c r="CF72" s="18">
        <v>0</v>
      </c>
      <c r="CG72" s="20">
        <v>0</v>
      </c>
      <c r="CH72" s="18">
        <v>0</v>
      </c>
      <c r="CI72" s="18">
        <v>0</v>
      </c>
      <c r="CJ72" s="18">
        <v>0</v>
      </c>
      <c r="CK72" s="18">
        <v>0</v>
      </c>
      <c r="CL72" s="19">
        <v>0</v>
      </c>
      <c r="CM72" s="18">
        <v>0</v>
      </c>
      <c r="CN72" s="18">
        <v>0</v>
      </c>
      <c r="CO72" s="20">
        <v>0</v>
      </c>
      <c r="CP72" s="18">
        <v>0</v>
      </c>
      <c r="CQ72" s="18">
        <v>0</v>
      </c>
      <c r="CR72" s="18">
        <v>0</v>
      </c>
      <c r="CS72" s="18">
        <v>0</v>
      </c>
      <c r="CT72" s="19">
        <v>0</v>
      </c>
      <c r="CU72" s="18">
        <v>0</v>
      </c>
      <c r="CV72" s="18">
        <v>0</v>
      </c>
      <c r="CW72" s="20">
        <v>0</v>
      </c>
      <c r="CX72" s="18">
        <v>0</v>
      </c>
      <c r="CY72" s="18">
        <v>0</v>
      </c>
      <c r="CZ72" s="18">
        <v>0</v>
      </c>
      <c r="DA72" s="18">
        <v>0</v>
      </c>
      <c r="DB72" s="19">
        <v>0</v>
      </c>
      <c r="DC72" s="18">
        <v>0</v>
      </c>
      <c r="DD72" s="18">
        <v>0</v>
      </c>
      <c r="DE72" s="20">
        <v>0</v>
      </c>
      <c r="DF72" s="18">
        <v>0</v>
      </c>
      <c r="DG72" s="18">
        <v>0</v>
      </c>
      <c r="DH72" s="18">
        <v>0</v>
      </c>
      <c r="DI72" s="18">
        <v>0</v>
      </c>
      <c r="DJ72" s="19">
        <v>0</v>
      </c>
      <c r="DK72" s="18">
        <v>0</v>
      </c>
      <c r="DL72" s="18">
        <v>0</v>
      </c>
      <c r="DM72" s="20">
        <v>0</v>
      </c>
      <c r="DN72" s="18">
        <v>0</v>
      </c>
      <c r="DO72" s="18">
        <v>0</v>
      </c>
      <c r="DP72" s="18">
        <v>0</v>
      </c>
      <c r="DQ72" s="18">
        <v>0</v>
      </c>
      <c r="DR72" s="19">
        <v>0</v>
      </c>
      <c r="DS72" s="18">
        <v>0</v>
      </c>
      <c r="DT72" s="18">
        <v>0</v>
      </c>
      <c r="DU72" s="20">
        <v>0</v>
      </c>
      <c r="DV72" s="18">
        <v>0</v>
      </c>
      <c r="DW72" s="18">
        <v>0</v>
      </c>
      <c r="DX72" s="18">
        <v>0</v>
      </c>
      <c r="DY72" s="18">
        <v>0</v>
      </c>
      <c r="DZ72" s="19">
        <v>0</v>
      </c>
      <c r="EA72" s="18">
        <v>0</v>
      </c>
      <c r="EB72" s="18">
        <v>0</v>
      </c>
      <c r="EC72" s="20">
        <v>0</v>
      </c>
      <c r="ED72" s="19">
        <v>0</v>
      </c>
      <c r="EE72" s="18">
        <v>0</v>
      </c>
      <c r="EF72" s="18">
        <v>0</v>
      </c>
      <c r="EG72" s="20">
        <v>0</v>
      </c>
      <c r="EH72" s="19">
        <v>23</v>
      </c>
      <c r="EI72" s="18">
        <v>15</v>
      </c>
      <c r="EJ72" s="18">
        <v>8</v>
      </c>
      <c r="EK72" s="18">
        <v>0</v>
      </c>
      <c r="EL72" s="20">
        <v>0</v>
      </c>
      <c r="EM72" s="120"/>
      <c r="EN72" s="81">
        <v>65.217391304347828</v>
      </c>
      <c r="EO72" s="81">
        <v>34.782608695652172</v>
      </c>
      <c r="EP72" s="81">
        <v>0</v>
      </c>
      <c r="EQ72" s="82">
        <v>0</v>
      </c>
      <c r="ER72" s="18">
        <v>23</v>
      </c>
      <c r="ES72" s="140">
        <v>11.235955056179776</v>
      </c>
      <c r="ET72" s="100">
        <v>8.1460674157303377</v>
      </c>
      <c r="EU72" s="100">
        <v>80.617977528089881</v>
      </c>
      <c r="EV72" s="148" t="s">
        <v>93</v>
      </c>
      <c r="EW72" s="18">
        <v>17</v>
      </c>
      <c r="EX72" s="18">
        <v>6</v>
      </c>
      <c r="EY72" s="18">
        <v>0</v>
      </c>
      <c r="EZ72" s="18">
        <v>23</v>
      </c>
      <c r="FA72" s="101">
        <v>73.913043478260875</v>
      </c>
      <c r="FB72" s="81">
        <v>26.086956521739129</v>
      </c>
      <c r="FC72" s="82">
        <v>0</v>
      </c>
    </row>
    <row r="73" spans="1:159" x14ac:dyDescent="0.3">
      <c r="A73" s="148" t="s">
        <v>96</v>
      </c>
      <c r="B73" s="64">
        <v>120</v>
      </c>
      <c r="C73" s="18" t="s">
        <v>97</v>
      </c>
      <c r="D73" s="18" t="s">
        <v>95</v>
      </c>
      <c r="E73" s="18"/>
      <c r="F73" s="18"/>
      <c r="G73" s="18"/>
      <c r="H73" s="19">
        <v>89</v>
      </c>
      <c r="I73" s="18">
        <v>10</v>
      </c>
      <c r="J73" s="18">
        <v>229</v>
      </c>
      <c r="K73" s="18">
        <v>7</v>
      </c>
      <c r="L73" s="18">
        <v>44</v>
      </c>
      <c r="M73" s="18">
        <v>0</v>
      </c>
      <c r="N73" s="18">
        <v>66</v>
      </c>
      <c r="O73" s="18">
        <v>2</v>
      </c>
      <c r="P73" s="18">
        <v>1</v>
      </c>
      <c r="Q73" s="18">
        <v>52</v>
      </c>
      <c r="R73" s="18">
        <v>0</v>
      </c>
      <c r="S73" s="20">
        <v>500</v>
      </c>
      <c r="T73" s="18">
        <v>16</v>
      </c>
      <c r="U73" s="18">
        <v>1</v>
      </c>
      <c r="V73" s="18">
        <v>7</v>
      </c>
      <c r="W73" s="18">
        <v>0</v>
      </c>
      <c r="X73" s="18">
        <v>524</v>
      </c>
      <c r="Y73" s="140">
        <v>65.599999999999994</v>
      </c>
      <c r="Z73" s="100">
        <v>24.2</v>
      </c>
      <c r="AA73" s="141">
        <v>10.199999999999999</v>
      </c>
      <c r="AB73" s="19">
        <v>0</v>
      </c>
      <c r="AC73" s="18">
        <v>0</v>
      </c>
      <c r="AD73" s="18">
        <v>0</v>
      </c>
      <c r="AE73" s="18">
        <v>0</v>
      </c>
      <c r="AF73" s="20">
        <v>0</v>
      </c>
      <c r="AG73" s="19">
        <v>2</v>
      </c>
      <c r="AH73" s="18">
        <v>0</v>
      </c>
      <c r="AI73" s="18">
        <v>0</v>
      </c>
      <c r="AJ73" s="18">
        <v>0</v>
      </c>
      <c r="AK73" s="20">
        <v>0</v>
      </c>
      <c r="AL73" s="18">
        <v>0</v>
      </c>
      <c r="AM73" s="18">
        <v>0</v>
      </c>
      <c r="AN73" s="18">
        <v>0</v>
      </c>
      <c r="AO73" s="18">
        <v>0</v>
      </c>
      <c r="AP73" s="19">
        <v>0</v>
      </c>
      <c r="AQ73" s="18">
        <v>0</v>
      </c>
      <c r="AR73" s="18">
        <v>0</v>
      </c>
      <c r="AS73" s="20">
        <v>0</v>
      </c>
      <c r="AT73" s="18">
        <v>0</v>
      </c>
      <c r="AU73" s="18">
        <v>0</v>
      </c>
      <c r="AV73" s="18">
        <v>0</v>
      </c>
      <c r="AW73" s="18">
        <v>0</v>
      </c>
      <c r="AX73" s="19">
        <v>0</v>
      </c>
      <c r="AY73" s="18">
        <v>0</v>
      </c>
      <c r="AZ73" s="18">
        <v>0</v>
      </c>
      <c r="BA73" s="20">
        <v>0</v>
      </c>
      <c r="BB73" s="18">
        <v>0</v>
      </c>
      <c r="BC73" s="18">
        <v>0</v>
      </c>
      <c r="BD73" s="18">
        <v>0</v>
      </c>
      <c r="BE73" s="18">
        <v>0</v>
      </c>
      <c r="BF73" s="19">
        <v>0</v>
      </c>
      <c r="BG73" s="18">
        <v>0</v>
      </c>
      <c r="BH73" s="18">
        <v>0</v>
      </c>
      <c r="BI73" s="20">
        <v>0</v>
      </c>
      <c r="BJ73" s="18">
        <v>0</v>
      </c>
      <c r="BK73" s="18">
        <v>0</v>
      </c>
      <c r="BL73" s="18">
        <v>0</v>
      </c>
      <c r="BM73" s="18">
        <v>0</v>
      </c>
      <c r="BN73" s="19">
        <v>0</v>
      </c>
      <c r="BO73" s="18">
        <v>0</v>
      </c>
      <c r="BP73" s="18">
        <v>0</v>
      </c>
      <c r="BQ73" s="20">
        <v>0</v>
      </c>
      <c r="BR73" s="18">
        <v>0</v>
      </c>
      <c r="BS73" s="18">
        <v>0</v>
      </c>
      <c r="BT73" s="18">
        <v>0</v>
      </c>
      <c r="BU73" s="18">
        <v>0</v>
      </c>
      <c r="BV73" s="19">
        <v>0</v>
      </c>
      <c r="BW73" s="18">
        <v>0</v>
      </c>
      <c r="BX73" s="18">
        <v>0</v>
      </c>
      <c r="BY73" s="20">
        <v>0</v>
      </c>
      <c r="BZ73" s="18">
        <v>0</v>
      </c>
      <c r="CA73" s="18">
        <v>0</v>
      </c>
      <c r="CB73" s="18">
        <v>0</v>
      </c>
      <c r="CC73" s="18">
        <v>0</v>
      </c>
      <c r="CD73" s="19">
        <v>0</v>
      </c>
      <c r="CE73" s="18">
        <v>0</v>
      </c>
      <c r="CF73" s="18">
        <v>0</v>
      </c>
      <c r="CG73" s="20">
        <v>0</v>
      </c>
      <c r="CH73" s="18">
        <v>0</v>
      </c>
      <c r="CI73" s="18">
        <v>0</v>
      </c>
      <c r="CJ73" s="18">
        <v>0</v>
      </c>
      <c r="CK73" s="18">
        <v>0</v>
      </c>
      <c r="CL73" s="19">
        <v>0</v>
      </c>
      <c r="CM73" s="18">
        <v>0</v>
      </c>
      <c r="CN73" s="18">
        <v>0</v>
      </c>
      <c r="CO73" s="20">
        <v>0</v>
      </c>
      <c r="CP73" s="18">
        <v>0</v>
      </c>
      <c r="CQ73" s="18">
        <v>0</v>
      </c>
      <c r="CR73" s="18">
        <v>0</v>
      </c>
      <c r="CS73" s="18">
        <v>0</v>
      </c>
      <c r="CT73" s="19">
        <v>0</v>
      </c>
      <c r="CU73" s="18">
        <v>0</v>
      </c>
      <c r="CV73" s="18">
        <v>0</v>
      </c>
      <c r="CW73" s="20">
        <v>0</v>
      </c>
      <c r="CX73" s="18">
        <v>0</v>
      </c>
      <c r="CY73" s="18">
        <v>0</v>
      </c>
      <c r="CZ73" s="18">
        <v>0</v>
      </c>
      <c r="DA73" s="18">
        <v>0</v>
      </c>
      <c r="DB73" s="19">
        <v>0</v>
      </c>
      <c r="DC73" s="18">
        <v>0</v>
      </c>
      <c r="DD73" s="18">
        <v>0</v>
      </c>
      <c r="DE73" s="20">
        <v>0</v>
      </c>
      <c r="DF73" s="18">
        <v>0</v>
      </c>
      <c r="DG73" s="18">
        <v>0</v>
      </c>
      <c r="DH73" s="18">
        <v>0</v>
      </c>
      <c r="DI73" s="18">
        <v>0</v>
      </c>
      <c r="DJ73" s="19">
        <v>5</v>
      </c>
      <c r="DK73" s="18">
        <v>0</v>
      </c>
      <c r="DL73" s="18">
        <v>0</v>
      </c>
      <c r="DM73" s="20">
        <v>0</v>
      </c>
      <c r="DN73" s="18">
        <v>0</v>
      </c>
      <c r="DO73" s="18">
        <v>0</v>
      </c>
      <c r="DP73" s="18">
        <v>0</v>
      </c>
      <c r="DQ73" s="18">
        <v>0</v>
      </c>
      <c r="DR73" s="19">
        <v>0</v>
      </c>
      <c r="DS73" s="18">
        <v>0</v>
      </c>
      <c r="DT73" s="18">
        <v>0</v>
      </c>
      <c r="DU73" s="20">
        <v>0</v>
      </c>
      <c r="DV73" s="18">
        <v>0</v>
      </c>
      <c r="DW73" s="18">
        <v>0</v>
      </c>
      <c r="DX73" s="18">
        <v>0</v>
      </c>
      <c r="DY73" s="18">
        <v>0</v>
      </c>
      <c r="DZ73" s="19">
        <v>0</v>
      </c>
      <c r="EA73" s="18">
        <v>0</v>
      </c>
      <c r="EB73" s="18">
        <v>0</v>
      </c>
      <c r="EC73" s="20">
        <v>0</v>
      </c>
      <c r="ED73" s="19">
        <v>0</v>
      </c>
      <c r="EE73" s="18">
        <v>0</v>
      </c>
      <c r="EF73" s="18">
        <v>0</v>
      </c>
      <c r="EG73" s="20">
        <v>0</v>
      </c>
      <c r="EH73" s="19">
        <v>7</v>
      </c>
      <c r="EI73" s="18">
        <v>7</v>
      </c>
      <c r="EJ73" s="18">
        <v>0</v>
      </c>
      <c r="EK73" s="18">
        <v>0</v>
      </c>
      <c r="EL73" s="20">
        <v>0</v>
      </c>
      <c r="EM73" s="120"/>
      <c r="EN73" s="81">
        <v>100</v>
      </c>
      <c r="EO73" s="81">
        <v>0</v>
      </c>
      <c r="EP73" s="81">
        <v>0</v>
      </c>
      <c r="EQ73" s="82">
        <v>0</v>
      </c>
      <c r="ER73" s="18">
        <v>7</v>
      </c>
      <c r="ES73" s="140">
        <v>27.134146341463413</v>
      </c>
      <c r="ET73" s="100">
        <v>3.0487804878048781</v>
      </c>
      <c r="EU73" s="100">
        <v>69.817073170731703</v>
      </c>
      <c r="EV73" s="148" t="s">
        <v>96</v>
      </c>
      <c r="EW73" s="18">
        <v>2</v>
      </c>
      <c r="EX73" s="18">
        <v>0</v>
      </c>
      <c r="EY73" s="18">
        <v>5</v>
      </c>
      <c r="EZ73" s="18">
        <v>7</v>
      </c>
      <c r="FA73" s="101">
        <v>28.571428571428573</v>
      </c>
      <c r="FB73" s="81">
        <v>0</v>
      </c>
      <c r="FC73" s="82">
        <v>71.428571428571431</v>
      </c>
    </row>
    <row r="74" spans="1:159" x14ac:dyDescent="0.3">
      <c r="A74" s="148" t="s">
        <v>98</v>
      </c>
      <c r="B74" s="64">
        <v>0</v>
      </c>
      <c r="C74" s="18" t="s">
        <v>99</v>
      </c>
      <c r="D74" s="18" t="s">
        <v>245</v>
      </c>
      <c r="E74" s="18"/>
      <c r="F74" s="18"/>
      <c r="G74" s="18"/>
      <c r="H74" s="19">
        <v>54</v>
      </c>
      <c r="I74" s="18">
        <v>5</v>
      </c>
      <c r="J74" s="18">
        <v>205</v>
      </c>
      <c r="K74" s="18">
        <v>1</v>
      </c>
      <c r="L74" s="18">
        <v>3</v>
      </c>
      <c r="M74" s="18">
        <v>1</v>
      </c>
      <c r="N74" s="18">
        <v>171</v>
      </c>
      <c r="O74" s="18">
        <v>23</v>
      </c>
      <c r="P74" s="18">
        <v>2</v>
      </c>
      <c r="Q74" s="18">
        <v>3</v>
      </c>
      <c r="R74" s="18">
        <v>32</v>
      </c>
      <c r="S74" s="20">
        <v>500</v>
      </c>
      <c r="T74" s="18">
        <v>7</v>
      </c>
      <c r="U74" s="18">
        <v>46</v>
      </c>
      <c r="V74" s="18">
        <v>0</v>
      </c>
      <c r="W74" s="18">
        <v>10</v>
      </c>
      <c r="X74" s="18">
        <v>563</v>
      </c>
      <c r="Y74" s="140">
        <v>52.8</v>
      </c>
      <c r="Z74" s="100">
        <v>39.799999999999997</v>
      </c>
      <c r="AA74" s="141">
        <v>7.4</v>
      </c>
      <c r="AB74" s="19">
        <v>0</v>
      </c>
      <c r="AC74" s="18">
        <v>0</v>
      </c>
      <c r="AD74" s="18">
        <v>0</v>
      </c>
      <c r="AE74" s="18">
        <v>0</v>
      </c>
      <c r="AF74" s="20">
        <v>0</v>
      </c>
      <c r="AG74" s="19">
        <v>0</v>
      </c>
      <c r="AH74" s="18">
        <v>0</v>
      </c>
      <c r="AI74" s="18">
        <v>0</v>
      </c>
      <c r="AJ74" s="18">
        <v>0</v>
      </c>
      <c r="AK74" s="20">
        <v>0</v>
      </c>
      <c r="AL74" s="18">
        <v>0</v>
      </c>
      <c r="AM74" s="18">
        <v>0</v>
      </c>
      <c r="AN74" s="18">
        <v>0</v>
      </c>
      <c r="AO74" s="18">
        <v>0</v>
      </c>
      <c r="AP74" s="19">
        <v>0</v>
      </c>
      <c r="AQ74" s="18">
        <v>0</v>
      </c>
      <c r="AR74" s="18">
        <v>0</v>
      </c>
      <c r="AS74" s="20">
        <v>0</v>
      </c>
      <c r="AT74" s="18">
        <v>0</v>
      </c>
      <c r="AU74" s="18">
        <v>0</v>
      </c>
      <c r="AV74" s="18">
        <v>0</v>
      </c>
      <c r="AW74" s="18">
        <v>0</v>
      </c>
      <c r="AX74" s="19">
        <v>0</v>
      </c>
      <c r="AY74" s="18">
        <v>0</v>
      </c>
      <c r="AZ74" s="18">
        <v>0</v>
      </c>
      <c r="BA74" s="20">
        <v>0</v>
      </c>
      <c r="BB74" s="18">
        <v>0</v>
      </c>
      <c r="BC74" s="18">
        <v>0</v>
      </c>
      <c r="BD74" s="18">
        <v>0</v>
      </c>
      <c r="BE74" s="18">
        <v>0</v>
      </c>
      <c r="BF74" s="19">
        <v>0</v>
      </c>
      <c r="BG74" s="18">
        <v>0</v>
      </c>
      <c r="BH74" s="18">
        <v>0</v>
      </c>
      <c r="BI74" s="20">
        <v>0</v>
      </c>
      <c r="BJ74" s="18">
        <v>0</v>
      </c>
      <c r="BK74" s="18">
        <v>0</v>
      </c>
      <c r="BL74" s="18">
        <v>0</v>
      </c>
      <c r="BM74" s="18">
        <v>0</v>
      </c>
      <c r="BN74" s="19">
        <v>0</v>
      </c>
      <c r="BO74" s="18">
        <v>0</v>
      </c>
      <c r="BP74" s="18">
        <v>0</v>
      </c>
      <c r="BQ74" s="20">
        <v>0</v>
      </c>
      <c r="BR74" s="18">
        <v>0</v>
      </c>
      <c r="BS74" s="18">
        <v>0</v>
      </c>
      <c r="BT74" s="18">
        <v>0</v>
      </c>
      <c r="BU74" s="18">
        <v>0</v>
      </c>
      <c r="BV74" s="19">
        <v>0</v>
      </c>
      <c r="BW74" s="18">
        <v>0</v>
      </c>
      <c r="BX74" s="18">
        <v>0</v>
      </c>
      <c r="BY74" s="20">
        <v>0</v>
      </c>
      <c r="BZ74" s="18">
        <v>0</v>
      </c>
      <c r="CA74" s="18">
        <v>0</v>
      </c>
      <c r="CB74" s="18">
        <v>0</v>
      </c>
      <c r="CC74" s="18">
        <v>0</v>
      </c>
      <c r="CD74" s="19">
        <v>0</v>
      </c>
      <c r="CE74" s="18">
        <v>0</v>
      </c>
      <c r="CF74" s="18">
        <v>0</v>
      </c>
      <c r="CG74" s="20">
        <v>0</v>
      </c>
      <c r="CH74" s="18">
        <v>0</v>
      </c>
      <c r="CI74" s="18">
        <v>0</v>
      </c>
      <c r="CJ74" s="18">
        <v>0</v>
      </c>
      <c r="CK74" s="18">
        <v>0</v>
      </c>
      <c r="CL74" s="19">
        <v>0</v>
      </c>
      <c r="CM74" s="18">
        <v>0</v>
      </c>
      <c r="CN74" s="18">
        <v>0</v>
      </c>
      <c r="CO74" s="20">
        <v>0</v>
      </c>
      <c r="CP74" s="18">
        <v>0</v>
      </c>
      <c r="CQ74" s="18">
        <v>0</v>
      </c>
      <c r="CR74" s="18">
        <v>0</v>
      </c>
      <c r="CS74" s="18">
        <v>0</v>
      </c>
      <c r="CT74" s="19">
        <v>0</v>
      </c>
      <c r="CU74" s="18">
        <v>0</v>
      </c>
      <c r="CV74" s="18">
        <v>0</v>
      </c>
      <c r="CW74" s="20">
        <v>0</v>
      </c>
      <c r="CX74" s="18">
        <v>0</v>
      </c>
      <c r="CY74" s="18">
        <v>0</v>
      </c>
      <c r="CZ74" s="18">
        <v>0</v>
      </c>
      <c r="DA74" s="18">
        <v>0</v>
      </c>
      <c r="DB74" s="19">
        <v>1</v>
      </c>
      <c r="DC74" s="18">
        <v>0</v>
      </c>
      <c r="DD74" s="18">
        <v>0</v>
      </c>
      <c r="DE74" s="20">
        <v>0</v>
      </c>
      <c r="DF74" s="18">
        <v>0</v>
      </c>
      <c r="DG74" s="18">
        <v>0</v>
      </c>
      <c r="DH74" s="18">
        <v>0</v>
      </c>
      <c r="DI74" s="18">
        <v>0</v>
      </c>
      <c r="DJ74" s="19">
        <v>0</v>
      </c>
      <c r="DK74" s="18">
        <v>0</v>
      </c>
      <c r="DL74" s="18">
        <v>0</v>
      </c>
      <c r="DM74" s="20">
        <v>0</v>
      </c>
      <c r="DN74" s="18">
        <v>0</v>
      </c>
      <c r="DO74" s="18">
        <v>0</v>
      </c>
      <c r="DP74" s="18">
        <v>0</v>
      </c>
      <c r="DQ74" s="18">
        <v>0</v>
      </c>
      <c r="DR74" s="19">
        <v>0</v>
      </c>
      <c r="DS74" s="18">
        <v>0</v>
      </c>
      <c r="DT74" s="18">
        <v>0</v>
      </c>
      <c r="DU74" s="20">
        <v>0</v>
      </c>
      <c r="DV74" s="18">
        <v>0</v>
      </c>
      <c r="DW74" s="18">
        <v>0</v>
      </c>
      <c r="DX74" s="18">
        <v>0</v>
      </c>
      <c r="DY74" s="18">
        <v>0</v>
      </c>
      <c r="DZ74" s="19">
        <v>0</v>
      </c>
      <c r="EA74" s="18">
        <v>0</v>
      </c>
      <c r="EB74" s="18">
        <v>0</v>
      </c>
      <c r="EC74" s="20">
        <v>0</v>
      </c>
      <c r="ED74" s="19">
        <v>0</v>
      </c>
      <c r="EE74" s="18">
        <v>0</v>
      </c>
      <c r="EF74" s="18">
        <v>0</v>
      </c>
      <c r="EG74" s="20">
        <v>0</v>
      </c>
      <c r="EH74" s="19">
        <v>1</v>
      </c>
      <c r="EI74" s="18">
        <v>1</v>
      </c>
      <c r="EJ74" s="18">
        <v>0</v>
      </c>
      <c r="EK74" s="18">
        <v>0</v>
      </c>
      <c r="EL74" s="20">
        <v>0</v>
      </c>
      <c r="EM74" s="120"/>
      <c r="EN74" s="81">
        <v>100</v>
      </c>
      <c r="EO74" s="81">
        <v>0</v>
      </c>
      <c r="EP74" s="81">
        <v>0</v>
      </c>
      <c r="EQ74" s="82">
        <v>0</v>
      </c>
      <c r="ER74" s="18">
        <v>1</v>
      </c>
      <c r="ES74" s="140">
        <v>20.454545454545453</v>
      </c>
      <c r="ET74" s="100">
        <v>1.893939393939394</v>
      </c>
      <c r="EU74" s="100">
        <v>77.651515151515156</v>
      </c>
      <c r="EV74" s="148" t="s">
        <v>98</v>
      </c>
      <c r="EW74" s="18">
        <v>0</v>
      </c>
      <c r="EX74" s="18">
        <v>1</v>
      </c>
      <c r="EY74" s="18">
        <v>0</v>
      </c>
      <c r="EZ74" s="18">
        <v>1</v>
      </c>
      <c r="FA74" s="101">
        <v>0</v>
      </c>
      <c r="FB74" s="81">
        <v>100</v>
      </c>
      <c r="FC74" s="82">
        <v>0</v>
      </c>
    </row>
    <row r="75" spans="1:159" x14ac:dyDescent="0.3">
      <c r="A75" s="148" t="s">
        <v>100</v>
      </c>
      <c r="B75" s="64">
        <v>56.5</v>
      </c>
      <c r="C75" s="18" t="s">
        <v>101</v>
      </c>
      <c r="D75" s="18" t="s">
        <v>245</v>
      </c>
      <c r="E75" s="18"/>
      <c r="F75" s="18"/>
      <c r="G75" s="18"/>
      <c r="H75" s="19">
        <v>85</v>
      </c>
      <c r="I75" s="18">
        <v>17</v>
      </c>
      <c r="J75" s="18">
        <v>161</v>
      </c>
      <c r="K75" s="18">
        <v>0</v>
      </c>
      <c r="L75" s="18">
        <v>0</v>
      </c>
      <c r="M75" s="18">
        <v>3</v>
      </c>
      <c r="N75" s="18">
        <v>187</v>
      </c>
      <c r="O75" s="18">
        <v>26</v>
      </c>
      <c r="P75" s="18">
        <v>0</v>
      </c>
      <c r="Q75" s="18">
        <v>5</v>
      </c>
      <c r="R75" s="18">
        <v>16</v>
      </c>
      <c r="S75" s="20">
        <v>500</v>
      </c>
      <c r="T75" s="18">
        <v>4</v>
      </c>
      <c r="U75" s="18">
        <v>31</v>
      </c>
      <c r="V75" s="18">
        <v>2</v>
      </c>
      <c r="W75" s="18">
        <v>0</v>
      </c>
      <c r="X75" s="18">
        <v>537</v>
      </c>
      <c r="Y75" s="140">
        <v>52.6</v>
      </c>
      <c r="Z75" s="100">
        <v>43.6</v>
      </c>
      <c r="AA75" s="141">
        <v>3.8</v>
      </c>
      <c r="AB75" s="19">
        <v>0</v>
      </c>
      <c r="AC75" s="18">
        <v>0</v>
      </c>
      <c r="AD75" s="18">
        <v>0</v>
      </c>
      <c r="AE75" s="18">
        <v>0</v>
      </c>
      <c r="AF75" s="20">
        <v>0</v>
      </c>
      <c r="AG75" s="19">
        <v>0</v>
      </c>
      <c r="AH75" s="18">
        <v>0</v>
      </c>
      <c r="AI75" s="18">
        <v>0</v>
      </c>
      <c r="AJ75" s="18">
        <v>0</v>
      </c>
      <c r="AK75" s="20">
        <v>0</v>
      </c>
      <c r="AL75" s="18">
        <v>0</v>
      </c>
      <c r="AM75" s="18">
        <v>0</v>
      </c>
      <c r="AN75" s="18">
        <v>0</v>
      </c>
      <c r="AO75" s="18">
        <v>0</v>
      </c>
      <c r="AP75" s="19">
        <v>0</v>
      </c>
      <c r="AQ75" s="18">
        <v>0</v>
      </c>
      <c r="AR75" s="18">
        <v>0</v>
      </c>
      <c r="AS75" s="20">
        <v>0</v>
      </c>
      <c r="AT75" s="18">
        <v>0</v>
      </c>
      <c r="AU75" s="18">
        <v>0</v>
      </c>
      <c r="AV75" s="18">
        <v>0</v>
      </c>
      <c r="AW75" s="18">
        <v>0</v>
      </c>
      <c r="AX75" s="19">
        <v>0</v>
      </c>
      <c r="AY75" s="18">
        <v>0</v>
      </c>
      <c r="AZ75" s="18">
        <v>0</v>
      </c>
      <c r="BA75" s="20">
        <v>0</v>
      </c>
      <c r="BB75" s="18">
        <v>0</v>
      </c>
      <c r="BC75" s="18">
        <v>0</v>
      </c>
      <c r="BD75" s="18">
        <v>0</v>
      </c>
      <c r="BE75" s="18">
        <v>0</v>
      </c>
      <c r="BF75" s="19">
        <v>0</v>
      </c>
      <c r="BG75" s="18">
        <v>0</v>
      </c>
      <c r="BH75" s="18">
        <v>0</v>
      </c>
      <c r="BI75" s="20">
        <v>0</v>
      </c>
      <c r="BJ75" s="18">
        <v>0</v>
      </c>
      <c r="BK75" s="18">
        <v>0</v>
      </c>
      <c r="BL75" s="18">
        <v>0</v>
      </c>
      <c r="BM75" s="18">
        <v>0</v>
      </c>
      <c r="BN75" s="19">
        <v>0</v>
      </c>
      <c r="BO75" s="18">
        <v>0</v>
      </c>
      <c r="BP75" s="18">
        <v>0</v>
      </c>
      <c r="BQ75" s="20">
        <v>0</v>
      </c>
      <c r="BR75" s="18">
        <v>0</v>
      </c>
      <c r="BS75" s="18">
        <v>0</v>
      </c>
      <c r="BT75" s="18">
        <v>0</v>
      </c>
      <c r="BU75" s="18">
        <v>0</v>
      </c>
      <c r="BV75" s="19">
        <v>0</v>
      </c>
      <c r="BW75" s="18">
        <v>0</v>
      </c>
      <c r="BX75" s="18">
        <v>0</v>
      </c>
      <c r="BY75" s="20">
        <v>0</v>
      </c>
      <c r="BZ75" s="18">
        <v>0</v>
      </c>
      <c r="CA75" s="18">
        <v>0</v>
      </c>
      <c r="CB75" s="18">
        <v>0</v>
      </c>
      <c r="CC75" s="18">
        <v>0</v>
      </c>
      <c r="CD75" s="19">
        <v>0</v>
      </c>
      <c r="CE75" s="18">
        <v>0</v>
      </c>
      <c r="CF75" s="18">
        <v>0</v>
      </c>
      <c r="CG75" s="20">
        <v>0</v>
      </c>
      <c r="CH75" s="18">
        <v>0</v>
      </c>
      <c r="CI75" s="18">
        <v>0</v>
      </c>
      <c r="CJ75" s="18">
        <v>0</v>
      </c>
      <c r="CK75" s="18">
        <v>0</v>
      </c>
      <c r="CL75" s="19">
        <v>0</v>
      </c>
      <c r="CM75" s="18">
        <v>0</v>
      </c>
      <c r="CN75" s="18">
        <v>0</v>
      </c>
      <c r="CO75" s="20">
        <v>0</v>
      </c>
      <c r="CP75" s="18">
        <v>0</v>
      </c>
      <c r="CQ75" s="18">
        <v>0</v>
      </c>
      <c r="CR75" s="18">
        <v>0</v>
      </c>
      <c r="CS75" s="18">
        <v>0</v>
      </c>
      <c r="CT75" s="19">
        <v>0</v>
      </c>
      <c r="CU75" s="18">
        <v>0</v>
      </c>
      <c r="CV75" s="18">
        <v>0</v>
      </c>
      <c r="CW75" s="20">
        <v>0</v>
      </c>
      <c r="CX75" s="18">
        <v>0</v>
      </c>
      <c r="CY75" s="18">
        <v>0</v>
      </c>
      <c r="CZ75" s="18">
        <v>0</v>
      </c>
      <c r="DA75" s="18">
        <v>0</v>
      </c>
      <c r="DB75" s="19">
        <v>0</v>
      </c>
      <c r="DC75" s="18">
        <v>0</v>
      </c>
      <c r="DD75" s="18">
        <v>0</v>
      </c>
      <c r="DE75" s="20">
        <v>0</v>
      </c>
      <c r="DF75" s="18">
        <v>0</v>
      </c>
      <c r="DG75" s="18">
        <v>0</v>
      </c>
      <c r="DH75" s="18">
        <v>0</v>
      </c>
      <c r="DI75" s="18">
        <v>0</v>
      </c>
      <c r="DJ75" s="19">
        <v>0</v>
      </c>
      <c r="DK75" s="18">
        <v>0</v>
      </c>
      <c r="DL75" s="18">
        <v>0</v>
      </c>
      <c r="DM75" s="20">
        <v>0</v>
      </c>
      <c r="DN75" s="18">
        <v>0</v>
      </c>
      <c r="DO75" s="18">
        <v>0</v>
      </c>
      <c r="DP75" s="18">
        <v>0</v>
      </c>
      <c r="DQ75" s="18">
        <v>0</v>
      </c>
      <c r="DR75" s="19">
        <v>0</v>
      </c>
      <c r="DS75" s="18">
        <v>0</v>
      </c>
      <c r="DT75" s="18">
        <v>0</v>
      </c>
      <c r="DU75" s="20">
        <v>0</v>
      </c>
      <c r="DV75" s="18">
        <v>0</v>
      </c>
      <c r="DW75" s="18">
        <v>0</v>
      </c>
      <c r="DX75" s="18">
        <v>0</v>
      </c>
      <c r="DY75" s="18">
        <v>0</v>
      </c>
      <c r="DZ75" s="19">
        <v>0</v>
      </c>
      <c r="EA75" s="18">
        <v>0</v>
      </c>
      <c r="EB75" s="18">
        <v>0</v>
      </c>
      <c r="EC75" s="20">
        <v>0</v>
      </c>
      <c r="ED75" s="19">
        <v>0</v>
      </c>
      <c r="EE75" s="18">
        <v>0</v>
      </c>
      <c r="EF75" s="18">
        <v>0</v>
      </c>
      <c r="EG75" s="20">
        <v>0</v>
      </c>
      <c r="EH75" s="19">
        <v>0</v>
      </c>
      <c r="EI75" s="18">
        <v>0</v>
      </c>
      <c r="EJ75" s="18">
        <v>0</v>
      </c>
      <c r="EK75" s="18">
        <v>0</v>
      </c>
      <c r="EL75" s="20">
        <v>0</v>
      </c>
      <c r="EM75" s="120"/>
      <c r="EN75" s="81" t="s">
        <v>257</v>
      </c>
      <c r="EO75" s="81" t="s">
        <v>257</v>
      </c>
      <c r="EP75" s="81" t="s">
        <v>257</v>
      </c>
      <c r="EQ75" s="82" t="s">
        <v>257</v>
      </c>
      <c r="ER75" s="18">
        <v>0</v>
      </c>
      <c r="ES75" s="140">
        <v>32.319391634980988</v>
      </c>
      <c r="ET75" s="100">
        <v>6.4638783269961975</v>
      </c>
      <c r="EU75" s="100">
        <v>61.216730038022817</v>
      </c>
      <c r="EV75" s="148" t="s">
        <v>100</v>
      </c>
      <c r="EW75" s="18">
        <v>0</v>
      </c>
      <c r="EX75" s="18">
        <v>0</v>
      </c>
      <c r="EY75" s="18">
        <v>0</v>
      </c>
      <c r="EZ75" s="18">
        <v>0</v>
      </c>
      <c r="FA75" s="101" t="s">
        <v>257</v>
      </c>
      <c r="FB75" s="81" t="s">
        <v>257</v>
      </c>
      <c r="FC75" s="82" t="s">
        <v>257</v>
      </c>
    </row>
    <row r="76" spans="1:159" x14ac:dyDescent="0.3">
      <c r="A76" s="148" t="s">
        <v>102</v>
      </c>
      <c r="B76" s="64">
        <v>208</v>
      </c>
      <c r="C76" s="18" t="s">
        <v>255</v>
      </c>
      <c r="D76" s="18" t="s">
        <v>245</v>
      </c>
      <c r="E76" s="18"/>
      <c r="F76" s="18"/>
      <c r="G76" s="18"/>
      <c r="H76" s="19">
        <v>67</v>
      </c>
      <c r="I76" s="18">
        <v>12</v>
      </c>
      <c r="J76" s="18">
        <v>183</v>
      </c>
      <c r="K76" s="18">
        <v>0</v>
      </c>
      <c r="L76" s="18">
        <v>3</v>
      </c>
      <c r="M76" s="18">
        <v>8</v>
      </c>
      <c r="N76" s="18">
        <v>169</v>
      </c>
      <c r="O76" s="18">
        <v>14</v>
      </c>
      <c r="P76" s="18">
        <v>0</v>
      </c>
      <c r="Q76" s="18">
        <v>31</v>
      </c>
      <c r="R76" s="18">
        <v>13</v>
      </c>
      <c r="S76" s="20">
        <v>500</v>
      </c>
      <c r="T76" s="18">
        <v>0</v>
      </c>
      <c r="U76" s="18">
        <v>40</v>
      </c>
      <c r="V76" s="18">
        <v>16</v>
      </c>
      <c r="W76" s="18">
        <v>1</v>
      </c>
      <c r="X76" s="18">
        <v>557</v>
      </c>
      <c r="Y76" s="140">
        <v>52.4</v>
      </c>
      <c r="Z76" s="100">
        <v>42.8</v>
      </c>
      <c r="AA76" s="141">
        <v>4.8</v>
      </c>
      <c r="AB76" s="19">
        <v>0</v>
      </c>
      <c r="AC76" s="18">
        <v>0</v>
      </c>
      <c r="AD76" s="18">
        <v>0</v>
      </c>
      <c r="AE76" s="18">
        <v>0</v>
      </c>
      <c r="AF76" s="20">
        <v>0</v>
      </c>
      <c r="AG76" s="19">
        <v>0</v>
      </c>
      <c r="AH76" s="18">
        <v>0</v>
      </c>
      <c r="AI76" s="18">
        <v>0</v>
      </c>
      <c r="AJ76" s="18">
        <v>0</v>
      </c>
      <c r="AK76" s="20">
        <v>0</v>
      </c>
      <c r="AL76" s="18">
        <v>0</v>
      </c>
      <c r="AM76" s="18">
        <v>0</v>
      </c>
      <c r="AN76" s="18">
        <v>0</v>
      </c>
      <c r="AO76" s="18">
        <v>0</v>
      </c>
      <c r="AP76" s="19">
        <v>0</v>
      </c>
      <c r="AQ76" s="18">
        <v>0</v>
      </c>
      <c r="AR76" s="18">
        <v>0</v>
      </c>
      <c r="AS76" s="20">
        <v>0</v>
      </c>
      <c r="AT76" s="18">
        <v>0</v>
      </c>
      <c r="AU76" s="18">
        <v>0</v>
      </c>
      <c r="AV76" s="18">
        <v>0</v>
      </c>
      <c r="AW76" s="18">
        <v>0</v>
      </c>
      <c r="AX76" s="19">
        <v>0</v>
      </c>
      <c r="AY76" s="18">
        <v>0</v>
      </c>
      <c r="AZ76" s="18">
        <v>0</v>
      </c>
      <c r="BA76" s="20">
        <v>0</v>
      </c>
      <c r="BB76" s="18">
        <v>0</v>
      </c>
      <c r="BC76" s="18">
        <v>0</v>
      </c>
      <c r="BD76" s="18">
        <v>0</v>
      </c>
      <c r="BE76" s="18">
        <v>0</v>
      </c>
      <c r="BF76" s="19">
        <v>0</v>
      </c>
      <c r="BG76" s="18">
        <v>0</v>
      </c>
      <c r="BH76" s="18">
        <v>0</v>
      </c>
      <c r="BI76" s="20">
        <v>0</v>
      </c>
      <c r="BJ76" s="18">
        <v>0</v>
      </c>
      <c r="BK76" s="18">
        <v>0</v>
      </c>
      <c r="BL76" s="18">
        <v>0</v>
      </c>
      <c r="BM76" s="18">
        <v>0</v>
      </c>
      <c r="BN76" s="19">
        <v>0</v>
      </c>
      <c r="BO76" s="18">
        <v>0</v>
      </c>
      <c r="BP76" s="18">
        <v>0</v>
      </c>
      <c r="BQ76" s="20">
        <v>0</v>
      </c>
      <c r="BR76" s="18">
        <v>0</v>
      </c>
      <c r="BS76" s="18">
        <v>0</v>
      </c>
      <c r="BT76" s="18">
        <v>0</v>
      </c>
      <c r="BU76" s="18">
        <v>0</v>
      </c>
      <c r="BV76" s="19">
        <v>0</v>
      </c>
      <c r="BW76" s="18">
        <v>0</v>
      </c>
      <c r="BX76" s="18">
        <v>0</v>
      </c>
      <c r="BY76" s="20">
        <v>0</v>
      </c>
      <c r="BZ76" s="18">
        <v>0</v>
      </c>
      <c r="CA76" s="18">
        <v>0</v>
      </c>
      <c r="CB76" s="18">
        <v>0</v>
      </c>
      <c r="CC76" s="18">
        <v>0</v>
      </c>
      <c r="CD76" s="19">
        <v>0</v>
      </c>
      <c r="CE76" s="18">
        <v>0</v>
      </c>
      <c r="CF76" s="18">
        <v>0</v>
      </c>
      <c r="CG76" s="20">
        <v>0</v>
      </c>
      <c r="CH76" s="18">
        <v>0</v>
      </c>
      <c r="CI76" s="18">
        <v>0</v>
      </c>
      <c r="CJ76" s="18">
        <v>0</v>
      </c>
      <c r="CK76" s="18">
        <v>0</v>
      </c>
      <c r="CL76" s="19">
        <v>0</v>
      </c>
      <c r="CM76" s="18">
        <v>0</v>
      </c>
      <c r="CN76" s="18">
        <v>0</v>
      </c>
      <c r="CO76" s="20">
        <v>0</v>
      </c>
      <c r="CP76" s="18">
        <v>0</v>
      </c>
      <c r="CQ76" s="18">
        <v>0</v>
      </c>
      <c r="CR76" s="18">
        <v>0</v>
      </c>
      <c r="CS76" s="18">
        <v>0</v>
      </c>
      <c r="CT76" s="19">
        <v>0</v>
      </c>
      <c r="CU76" s="18">
        <v>0</v>
      </c>
      <c r="CV76" s="18">
        <v>0</v>
      </c>
      <c r="CW76" s="20">
        <v>0</v>
      </c>
      <c r="CX76" s="18">
        <v>0</v>
      </c>
      <c r="CY76" s="18">
        <v>0</v>
      </c>
      <c r="CZ76" s="18">
        <v>0</v>
      </c>
      <c r="DA76" s="18">
        <v>0</v>
      </c>
      <c r="DB76" s="19">
        <v>0</v>
      </c>
      <c r="DC76" s="18">
        <v>0</v>
      </c>
      <c r="DD76" s="18">
        <v>0</v>
      </c>
      <c r="DE76" s="20">
        <v>0</v>
      </c>
      <c r="DF76" s="18">
        <v>0</v>
      </c>
      <c r="DG76" s="18">
        <v>0</v>
      </c>
      <c r="DH76" s="18">
        <v>0</v>
      </c>
      <c r="DI76" s="18">
        <v>0</v>
      </c>
      <c r="DJ76" s="19">
        <v>0</v>
      </c>
      <c r="DK76" s="18">
        <v>0</v>
      </c>
      <c r="DL76" s="18">
        <v>0</v>
      </c>
      <c r="DM76" s="20">
        <v>0</v>
      </c>
      <c r="DN76" s="18">
        <v>0</v>
      </c>
      <c r="DO76" s="18">
        <v>0</v>
      </c>
      <c r="DP76" s="18">
        <v>0</v>
      </c>
      <c r="DQ76" s="18">
        <v>0</v>
      </c>
      <c r="DR76" s="19">
        <v>0</v>
      </c>
      <c r="DS76" s="18">
        <v>0</v>
      </c>
      <c r="DT76" s="18">
        <v>0</v>
      </c>
      <c r="DU76" s="20">
        <v>0</v>
      </c>
      <c r="DV76" s="18">
        <v>0</v>
      </c>
      <c r="DW76" s="18">
        <v>0</v>
      </c>
      <c r="DX76" s="18">
        <v>0</v>
      </c>
      <c r="DY76" s="18">
        <v>0</v>
      </c>
      <c r="DZ76" s="19">
        <v>0</v>
      </c>
      <c r="EA76" s="18">
        <v>0</v>
      </c>
      <c r="EB76" s="18">
        <v>0</v>
      </c>
      <c r="EC76" s="20">
        <v>0</v>
      </c>
      <c r="ED76" s="19">
        <v>0</v>
      </c>
      <c r="EE76" s="18">
        <v>0</v>
      </c>
      <c r="EF76" s="18">
        <v>0</v>
      </c>
      <c r="EG76" s="20">
        <v>0</v>
      </c>
      <c r="EH76" s="19">
        <v>0</v>
      </c>
      <c r="EI76" s="18">
        <v>0</v>
      </c>
      <c r="EJ76" s="18">
        <v>0</v>
      </c>
      <c r="EK76" s="18">
        <v>0</v>
      </c>
      <c r="EL76" s="20">
        <v>0</v>
      </c>
      <c r="EM76" s="120"/>
      <c r="EN76" s="81" t="s">
        <v>257</v>
      </c>
      <c r="EO76" s="81" t="s">
        <v>257</v>
      </c>
      <c r="EP76" s="81" t="s">
        <v>257</v>
      </c>
      <c r="EQ76" s="82" t="s">
        <v>257</v>
      </c>
      <c r="ER76" s="18">
        <v>0</v>
      </c>
      <c r="ES76" s="140">
        <v>25.572519083969464</v>
      </c>
      <c r="ET76" s="100">
        <v>4.5801526717557248</v>
      </c>
      <c r="EU76" s="100">
        <v>69.847328244274806</v>
      </c>
      <c r="EV76" s="148" t="s">
        <v>102</v>
      </c>
      <c r="EW76" s="18">
        <v>0</v>
      </c>
      <c r="EX76" s="18">
        <v>0</v>
      </c>
      <c r="EY76" s="18">
        <v>0</v>
      </c>
      <c r="EZ76" s="18">
        <v>0</v>
      </c>
      <c r="FA76" s="101" t="s">
        <v>257</v>
      </c>
      <c r="FB76" s="81" t="s">
        <v>257</v>
      </c>
      <c r="FC76" s="82" t="s">
        <v>257</v>
      </c>
    </row>
    <row r="77" spans="1:159" x14ac:dyDescent="0.3">
      <c r="A77" s="148" t="s">
        <v>103</v>
      </c>
      <c r="B77" s="64">
        <v>350</v>
      </c>
      <c r="C77" s="18" t="s">
        <v>104</v>
      </c>
      <c r="D77" s="18" t="s">
        <v>245</v>
      </c>
      <c r="E77" s="18"/>
      <c r="F77" s="18"/>
      <c r="G77" s="18" t="s">
        <v>105</v>
      </c>
      <c r="H77" s="19">
        <v>68</v>
      </c>
      <c r="I77" s="18">
        <v>7</v>
      </c>
      <c r="J77" s="18">
        <v>170</v>
      </c>
      <c r="K77" s="18">
        <v>0</v>
      </c>
      <c r="L77" s="18">
        <v>1</v>
      </c>
      <c r="M77" s="18">
        <v>13</v>
      </c>
      <c r="N77" s="18">
        <v>181</v>
      </c>
      <c r="O77" s="18">
        <v>22</v>
      </c>
      <c r="P77" s="18">
        <v>6</v>
      </c>
      <c r="Q77" s="18">
        <v>20</v>
      </c>
      <c r="R77" s="18">
        <v>14</v>
      </c>
      <c r="S77" s="20">
        <v>502</v>
      </c>
      <c r="T77" s="18">
        <v>0</v>
      </c>
      <c r="U77" s="18">
        <v>10</v>
      </c>
      <c r="V77" s="18">
        <v>12</v>
      </c>
      <c r="W77" s="18">
        <v>0</v>
      </c>
      <c r="X77" s="18">
        <v>539</v>
      </c>
      <c r="Y77" s="140">
        <v>48.804780876494021</v>
      </c>
      <c r="Z77" s="100">
        <v>45.617529880478088</v>
      </c>
      <c r="AA77" s="141">
        <v>5.5776892430278888</v>
      </c>
      <c r="AB77" s="19">
        <v>0</v>
      </c>
      <c r="AC77" s="18">
        <v>0</v>
      </c>
      <c r="AD77" s="18">
        <v>0</v>
      </c>
      <c r="AE77" s="18">
        <v>0</v>
      </c>
      <c r="AF77" s="20">
        <v>0</v>
      </c>
      <c r="AG77" s="19">
        <v>0</v>
      </c>
      <c r="AH77" s="18">
        <v>0</v>
      </c>
      <c r="AI77" s="18">
        <v>0</v>
      </c>
      <c r="AJ77" s="18">
        <v>0</v>
      </c>
      <c r="AK77" s="20">
        <v>0</v>
      </c>
      <c r="AL77" s="18">
        <v>0</v>
      </c>
      <c r="AM77" s="18">
        <v>0</v>
      </c>
      <c r="AN77" s="18">
        <v>0</v>
      </c>
      <c r="AO77" s="18">
        <v>0</v>
      </c>
      <c r="AP77" s="19">
        <v>0</v>
      </c>
      <c r="AQ77" s="18">
        <v>0</v>
      </c>
      <c r="AR77" s="18">
        <v>0</v>
      </c>
      <c r="AS77" s="20">
        <v>0</v>
      </c>
      <c r="AT77" s="18">
        <v>0</v>
      </c>
      <c r="AU77" s="18">
        <v>0</v>
      </c>
      <c r="AV77" s="18">
        <v>0</v>
      </c>
      <c r="AW77" s="18">
        <v>0</v>
      </c>
      <c r="AX77" s="19">
        <v>0</v>
      </c>
      <c r="AY77" s="18">
        <v>0</v>
      </c>
      <c r="AZ77" s="18">
        <v>0</v>
      </c>
      <c r="BA77" s="20">
        <v>0</v>
      </c>
      <c r="BB77" s="18">
        <v>0</v>
      </c>
      <c r="BC77" s="18">
        <v>0</v>
      </c>
      <c r="BD77" s="18">
        <v>0</v>
      </c>
      <c r="BE77" s="18">
        <v>0</v>
      </c>
      <c r="BF77" s="19">
        <v>0</v>
      </c>
      <c r="BG77" s="18">
        <v>0</v>
      </c>
      <c r="BH77" s="18">
        <v>0</v>
      </c>
      <c r="BI77" s="20">
        <v>0</v>
      </c>
      <c r="BJ77" s="18">
        <v>0</v>
      </c>
      <c r="BK77" s="18">
        <v>0</v>
      </c>
      <c r="BL77" s="18">
        <v>0</v>
      </c>
      <c r="BM77" s="18">
        <v>0</v>
      </c>
      <c r="BN77" s="19">
        <v>0</v>
      </c>
      <c r="BO77" s="18">
        <v>0</v>
      </c>
      <c r="BP77" s="18">
        <v>0</v>
      </c>
      <c r="BQ77" s="20">
        <v>0</v>
      </c>
      <c r="BR77" s="18">
        <v>0</v>
      </c>
      <c r="BS77" s="18">
        <v>0</v>
      </c>
      <c r="BT77" s="18">
        <v>0</v>
      </c>
      <c r="BU77" s="18">
        <v>0</v>
      </c>
      <c r="BV77" s="19">
        <v>0</v>
      </c>
      <c r="BW77" s="18">
        <v>0</v>
      </c>
      <c r="BX77" s="18">
        <v>0</v>
      </c>
      <c r="BY77" s="20">
        <v>0</v>
      </c>
      <c r="BZ77" s="18">
        <v>0</v>
      </c>
      <c r="CA77" s="18">
        <v>0</v>
      </c>
      <c r="CB77" s="18">
        <v>0</v>
      </c>
      <c r="CC77" s="18">
        <v>0</v>
      </c>
      <c r="CD77" s="19">
        <v>0</v>
      </c>
      <c r="CE77" s="18">
        <v>0</v>
      </c>
      <c r="CF77" s="18">
        <v>0</v>
      </c>
      <c r="CG77" s="20">
        <v>0</v>
      </c>
      <c r="CH77" s="18">
        <v>0</v>
      </c>
      <c r="CI77" s="18">
        <v>0</v>
      </c>
      <c r="CJ77" s="18">
        <v>0</v>
      </c>
      <c r="CK77" s="18">
        <v>0</v>
      </c>
      <c r="CL77" s="19">
        <v>0</v>
      </c>
      <c r="CM77" s="18">
        <v>0</v>
      </c>
      <c r="CN77" s="18">
        <v>0</v>
      </c>
      <c r="CO77" s="20">
        <v>0</v>
      </c>
      <c r="CP77" s="18">
        <v>0</v>
      </c>
      <c r="CQ77" s="18">
        <v>0</v>
      </c>
      <c r="CR77" s="18">
        <v>0</v>
      </c>
      <c r="CS77" s="18">
        <v>0</v>
      </c>
      <c r="CT77" s="19">
        <v>0</v>
      </c>
      <c r="CU77" s="18">
        <v>0</v>
      </c>
      <c r="CV77" s="18">
        <v>0</v>
      </c>
      <c r="CW77" s="20">
        <v>0</v>
      </c>
      <c r="CX77" s="18">
        <v>0</v>
      </c>
      <c r="CY77" s="18">
        <v>0</v>
      </c>
      <c r="CZ77" s="18">
        <v>0</v>
      </c>
      <c r="DA77" s="18">
        <v>0</v>
      </c>
      <c r="DB77" s="19">
        <v>0</v>
      </c>
      <c r="DC77" s="18">
        <v>0</v>
      </c>
      <c r="DD77" s="18">
        <v>0</v>
      </c>
      <c r="DE77" s="20">
        <v>0</v>
      </c>
      <c r="DF77" s="18">
        <v>0</v>
      </c>
      <c r="DG77" s="18">
        <v>0</v>
      </c>
      <c r="DH77" s="18">
        <v>0</v>
      </c>
      <c r="DI77" s="18">
        <v>0</v>
      </c>
      <c r="DJ77" s="19">
        <v>0</v>
      </c>
      <c r="DK77" s="18">
        <v>0</v>
      </c>
      <c r="DL77" s="18">
        <v>0</v>
      </c>
      <c r="DM77" s="20">
        <v>0</v>
      </c>
      <c r="DN77" s="18">
        <v>0</v>
      </c>
      <c r="DO77" s="18">
        <v>0</v>
      </c>
      <c r="DP77" s="18">
        <v>0</v>
      </c>
      <c r="DQ77" s="18">
        <v>0</v>
      </c>
      <c r="DR77" s="19">
        <v>0</v>
      </c>
      <c r="DS77" s="18">
        <v>0</v>
      </c>
      <c r="DT77" s="18">
        <v>0</v>
      </c>
      <c r="DU77" s="20">
        <v>0</v>
      </c>
      <c r="DV77" s="18">
        <v>0</v>
      </c>
      <c r="DW77" s="18">
        <v>0</v>
      </c>
      <c r="DX77" s="18">
        <v>0</v>
      </c>
      <c r="DY77" s="18">
        <v>0</v>
      </c>
      <c r="DZ77" s="19">
        <v>0</v>
      </c>
      <c r="EA77" s="18">
        <v>0</v>
      </c>
      <c r="EB77" s="18">
        <v>0</v>
      </c>
      <c r="EC77" s="20">
        <v>0</v>
      </c>
      <c r="ED77" s="19">
        <v>0</v>
      </c>
      <c r="EE77" s="18">
        <v>0</v>
      </c>
      <c r="EF77" s="18">
        <v>0</v>
      </c>
      <c r="EG77" s="20">
        <v>0</v>
      </c>
      <c r="EH77" s="19">
        <v>0</v>
      </c>
      <c r="EI77" s="18">
        <v>0</v>
      </c>
      <c r="EJ77" s="18">
        <v>0</v>
      </c>
      <c r="EK77" s="18">
        <v>0</v>
      </c>
      <c r="EL77" s="20">
        <v>0</v>
      </c>
      <c r="EM77" s="120"/>
      <c r="EN77" s="81" t="s">
        <v>257</v>
      </c>
      <c r="EO77" s="81" t="s">
        <v>257</v>
      </c>
      <c r="EP77" s="81" t="s">
        <v>257</v>
      </c>
      <c r="EQ77" s="82" t="s">
        <v>257</v>
      </c>
      <c r="ER77" s="18">
        <v>0</v>
      </c>
      <c r="ES77" s="140">
        <v>27.755102040816325</v>
      </c>
      <c r="ET77" s="100">
        <v>2.8571428571428572</v>
      </c>
      <c r="EU77" s="100">
        <v>69.387755102040813</v>
      </c>
      <c r="EV77" s="148" t="s">
        <v>103</v>
      </c>
      <c r="EW77" s="18">
        <v>0</v>
      </c>
      <c r="EX77" s="18">
        <v>0</v>
      </c>
      <c r="EY77" s="18">
        <v>0</v>
      </c>
      <c r="EZ77" s="18">
        <v>0</v>
      </c>
      <c r="FA77" s="101" t="s">
        <v>257</v>
      </c>
      <c r="FB77" s="81" t="s">
        <v>257</v>
      </c>
      <c r="FC77" s="82" t="s">
        <v>257</v>
      </c>
    </row>
    <row r="78" spans="1:159" x14ac:dyDescent="0.3">
      <c r="A78" s="148" t="s">
        <v>106</v>
      </c>
      <c r="B78" s="64">
        <v>411</v>
      </c>
      <c r="C78" s="18" t="s">
        <v>104</v>
      </c>
      <c r="D78" s="18" t="s">
        <v>245</v>
      </c>
      <c r="E78" s="18"/>
      <c r="F78" s="18"/>
      <c r="G78" s="18" t="s">
        <v>107</v>
      </c>
      <c r="H78" s="19">
        <v>70</v>
      </c>
      <c r="I78" s="18">
        <v>9</v>
      </c>
      <c r="J78" s="18">
        <v>172</v>
      </c>
      <c r="K78" s="18">
        <v>1</v>
      </c>
      <c r="L78" s="18">
        <v>1</v>
      </c>
      <c r="M78" s="18">
        <v>4</v>
      </c>
      <c r="N78" s="18">
        <v>179</v>
      </c>
      <c r="O78" s="18">
        <v>32</v>
      </c>
      <c r="P78" s="18">
        <v>3</v>
      </c>
      <c r="Q78" s="18">
        <v>10</v>
      </c>
      <c r="R78" s="18">
        <v>21</v>
      </c>
      <c r="S78" s="20">
        <v>502</v>
      </c>
      <c r="T78" s="18">
        <v>7</v>
      </c>
      <c r="U78" s="18">
        <v>20</v>
      </c>
      <c r="V78" s="18">
        <v>3</v>
      </c>
      <c r="W78" s="18">
        <v>0</v>
      </c>
      <c r="X78" s="18">
        <v>545</v>
      </c>
      <c r="Y78" s="140">
        <v>50</v>
      </c>
      <c r="Z78" s="100">
        <v>44.621513944223111</v>
      </c>
      <c r="AA78" s="141">
        <v>5.3784860557768921</v>
      </c>
      <c r="AB78" s="19">
        <v>0</v>
      </c>
      <c r="AC78" s="18">
        <v>0</v>
      </c>
      <c r="AD78" s="18">
        <v>0</v>
      </c>
      <c r="AE78" s="18">
        <v>0</v>
      </c>
      <c r="AF78" s="20">
        <v>0</v>
      </c>
      <c r="AG78" s="19">
        <v>1</v>
      </c>
      <c r="AH78" s="18">
        <v>0</v>
      </c>
      <c r="AI78" s="18">
        <v>0</v>
      </c>
      <c r="AJ78" s="18">
        <v>0</v>
      </c>
      <c r="AK78" s="20">
        <v>0</v>
      </c>
      <c r="AL78" s="18">
        <v>0</v>
      </c>
      <c r="AM78" s="18">
        <v>0</v>
      </c>
      <c r="AN78" s="18">
        <v>0</v>
      </c>
      <c r="AO78" s="18">
        <v>0</v>
      </c>
      <c r="AP78" s="19">
        <v>0</v>
      </c>
      <c r="AQ78" s="18">
        <v>0</v>
      </c>
      <c r="AR78" s="18">
        <v>0</v>
      </c>
      <c r="AS78" s="20">
        <v>0</v>
      </c>
      <c r="AT78" s="18">
        <v>0</v>
      </c>
      <c r="AU78" s="18">
        <v>0</v>
      </c>
      <c r="AV78" s="18">
        <v>0</v>
      </c>
      <c r="AW78" s="18">
        <v>0</v>
      </c>
      <c r="AX78" s="19">
        <v>0</v>
      </c>
      <c r="AY78" s="18">
        <v>0</v>
      </c>
      <c r="AZ78" s="18">
        <v>0</v>
      </c>
      <c r="BA78" s="20">
        <v>0</v>
      </c>
      <c r="BB78" s="18">
        <v>0</v>
      </c>
      <c r="BC78" s="18">
        <v>0</v>
      </c>
      <c r="BD78" s="18">
        <v>0</v>
      </c>
      <c r="BE78" s="18">
        <v>0</v>
      </c>
      <c r="BF78" s="19">
        <v>0</v>
      </c>
      <c r="BG78" s="18">
        <v>0</v>
      </c>
      <c r="BH78" s="18">
        <v>0</v>
      </c>
      <c r="BI78" s="20">
        <v>0</v>
      </c>
      <c r="BJ78" s="18">
        <v>0</v>
      </c>
      <c r="BK78" s="18">
        <v>0</v>
      </c>
      <c r="BL78" s="18">
        <v>0</v>
      </c>
      <c r="BM78" s="18">
        <v>0</v>
      </c>
      <c r="BN78" s="19">
        <v>0</v>
      </c>
      <c r="BO78" s="18">
        <v>0</v>
      </c>
      <c r="BP78" s="18">
        <v>0</v>
      </c>
      <c r="BQ78" s="20">
        <v>0</v>
      </c>
      <c r="BR78" s="18">
        <v>0</v>
      </c>
      <c r="BS78" s="18">
        <v>0</v>
      </c>
      <c r="BT78" s="18">
        <v>0</v>
      </c>
      <c r="BU78" s="18">
        <v>0</v>
      </c>
      <c r="BV78" s="19">
        <v>0</v>
      </c>
      <c r="BW78" s="18">
        <v>0</v>
      </c>
      <c r="BX78" s="18">
        <v>0</v>
      </c>
      <c r="BY78" s="20">
        <v>0</v>
      </c>
      <c r="BZ78" s="18">
        <v>0</v>
      </c>
      <c r="CA78" s="18">
        <v>0</v>
      </c>
      <c r="CB78" s="18">
        <v>0</v>
      </c>
      <c r="CC78" s="18">
        <v>0</v>
      </c>
      <c r="CD78" s="19">
        <v>0</v>
      </c>
      <c r="CE78" s="18">
        <v>0</v>
      </c>
      <c r="CF78" s="18">
        <v>0</v>
      </c>
      <c r="CG78" s="20">
        <v>0</v>
      </c>
      <c r="CH78" s="18">
        <v>0</v>
      </c>
      <c r="CI78" s="18">
        <v>0</v>
      </c>
      <c r="CJ78" s="18">
        <v>0</v>
      </c>
      <c r="CK78" s="18">
        <v>0</v>
      </c>
      <c r="CL78" s="19">
        <v>0</v>
      </c>
      <c r="CM78" s="18">
        <v>0</v>
      </c>
      <c r="CN78" s="18">
        <v>0</v>
      </c>
      <c r="CO78" s="20">
        <v>0</v>
      </c>
      <c r="CP78" s="18">
        <v>0</v>
      </c>
      <c r="CQ78" s="18">
        <v>0</v>
      </c>
      <c r="CR78" s="18">
        <v>0</v>
      </c>
      <c r="CS78" s="18">
        <v>0</v>
      </c>
      <c r="CT78" s="19">
        <v>0</v>
      </c>
      <c r="CU78" s="18">
        <v>0</v>
      </c>
      <c r="CV78" s="18">
        <v>0</v>
      </c>
      <c r="CW78" s="20">
        <v>0</v>
      </c>
      <c r="CX78" s="18">
        <v>0</v>
      </c>
      <c r="CY78" s="18">
        <v>0</v>
      </c>
      <c r="CZ78" s="18">
        <v>0</v>
      </c>
      <c r="DA78" s="18">
        <v>0</v>
      </c>
      <c r="DB78" s="19">
        <v>0</v>
      </c>
      <c r="DC78" s="18">
        <v>0</v>
      </c>
      <c r="DD78" s="18">
        <v>0</v>
      </c>
      <c r="DE78" s="20">
        <v>0</v>
      </c>
      <c r="DF78" s="18">
        <v>0</v>
      </c>
      <c r="DG78" s="18">
        <v>0</v>
      </c>
      <c r="DH78" s="18">
        <v>0</v>
      </c>
      <c r="DI78" s="18">
        <v>0</v>
      </c>
      <c r="DJ78" s="19">
        <v>0</v>
      </c>
      <c r="DK78" s="18">
        <v>0</v>
      </c>
      <c r="DL78" s="18">
        <v>0</v>
      </c>
      <c r="DM78" s="20">
        <v>0</v>
      </c>
      <c r="DN78" s="18">
        <v>0</v>
      </c>
      <c r="DO78" s="18">
        <v>0</v>
      </c>
      <c r="DP78" s="18">
        <v>0</v>
      </c>
      <c r="DQ78" s="18">
        <v>0</v>
      </c>
      <c r="DR78" s="19">
        <v>0</v>
      </c>
      <c r="DS78" s="18">
        <v>0</v>
      </c>
      <c r="DT78" s="18">
        <v>0</v>
      </c>
      <c r="DU78" s="20">
        <v>0</v>
      </c>
      <c r="DV78" s="18">
        <v>0</v>
      </c>
      <c r="DW78" s="18">
        <v>0</v>
      </c>
      <c r="DX78" s="18">
        <v>0</v>
      </c>
      <c r="DY78" s="18">
        <v>0</v>
      </c>
      <c r="DZ78" s="19">
        <v>0</v>
      </c>
      <c r="EA78" s="18">
        <v>0</v>
      </c>
      <c r="EB78" s="18">
        <v>0</v>
      </c>
      <c r="EC78" s="20">
        <v>0</v>
      </c>
      <c r="ED78" s="19">
        <v>0</v>
      </c>
      <c r="EE78" s="18">
        <v>0</v>
      </c>
      <c r="EF78" s="18">
        <v>0</v>
      </c>
      <c r="EG78" s="20">
        <v>0</v>
      </c>
      <c r="EH78" s="19">
        <v>1</v>
      </c>
      <c r="EI78" s="18">
        <v>1</v>
      </c>
      <c r="EJ78" s="18">
        <v>0</v>
      </c>
      <c r="EK78" s="18">
        <v>0</v>
      </c>
      <c r="EL78" s="20">
        <v>0</v>
      </c>
      <c r="EM78" s="120"/>
      <c r="EN78" s="81">
        <v>100</v>
      </c>
      <c r="EO78" s="81">
        <v>0</v>
      </c>
      <c r="EP78" s="81">
        <v>0</v>
      </c>
      <c r="EQ78" s="82">
        <v>0</v>
      </c>
      <c r="ER78" s="18">
        <v>1</v>
      </c>
      <c r="ES78" s="140">
        <v>27.888446215139442</v>
      </c>
      <c r="ET78" s="100">
        <v>3.5856573705179282</v>
      </c>
      <c r="EU78" s="100">
        <v>68.525896414342625</v>
      </c>
      <c r="EV78" s="148" t="s">
        <v>106</v>
      </c>
      <c r="EW78" s="18">
        <v>1</v>
      </c>
      <c r="EX78" s="18">
        <v>0</v>
      </c>
      <c r="EY78" s="18">
        <v>0</v>
      </c>
      <c r="EZ78" s="18">
        <v>1</v>
      </c>
      <c r="FA78" s="101">
        <v>100</v>
      </c>
      <c r="FB78" s="81">
        <v>0</v>
      </c>
      <c r="FC78" s="82">
        <v>0</v>
      </c>
    </row>
    <row r="79" spans="1:159" x14ac:dyDescent="0.3">
      <c r="A79" s="148" t="s">
        <v>108</v>
      </c>
      <c r="B79" s="64">
        <v>471</v>
      </c>
      <c r="C79" s="18" t="s">
        <v>255</v>
      </c>
      <c r="D79" s="18" t="s">
        <v>245</v>
      </c>
      <c r="E79" s="18"/>
      <c r="F79" s="18"/>
      <c r="G79" s="18" t="s">
        <v>109</v>
      </c>
      <c r="H79" s="19">
        <v>68</v>
      </c>
      <c r="I79" s="18">
        <v>10</v>
      </c>
      <c r="J79" s="18">
        <v>136</v>
      </c>
      <c r="K79" s="18">
        <v>0</v>
      </c>
      <c r="L79" s="18">
        <v>0</v>
      </c>
      <c r="M79" s="18">
        <v>5</v>
      </c>
      <c r="N79" s="18">
        <v>190</v>
      </c>
      <c r="O79" s="18">
        <v>57</v>
      </c>
      <c r="P79" s="18">
        <v>4</v>
      </c>
      <c r="Q79" s="18">
        <v>10</v>
      </c>
      <c r="R79" s="18">
        <v>22</v>
      </c>
      <c r="S79" s="20">
        <v>502</v>
      </c>
      <c r="T79" s="18">
        <v>0</v>
      </c>
      <c r="U79" s="18">
        <v>11</v>
      </c>
      <c r="V79" s="18">
        <v>0</v>
      </c>
      <c r="W79" s="18">
        <v>3</v>
      </c>
      <c r="X79" s="18">
        <v>518</v>
      </c>
      <c r="Y79" s="140">
        <v>42.629482071713149</v>
      </c>
      <c r="Z79" s="100">
        <v>51.992031872509962</v>
      </c>
      <c r="AA79" s="141">
        <v>5.3784860557768921</v>
      </c>
      <c r="AB79" s="19">
        <v>0</v>
      </c>
      <c r="AC79" s="18">
        <v>0</v>
      </c>
      <c r="AD79" s="18">
        <v>0</v>
      </c>
      <c r="AE79" s="18">
        <v>0</v>
      </c>
      <c r="AF79" s="20">
        <v>0</v>
      </c>
      <c r="AG79" s="19">
        <v>0</v>
      </c>
      <c r="AH79" s="18">
        <v>0</v>
      </c>
      <c r="AI79" s="18">
        <v>0</v>
      </c>
      <c r="AJ79" s="18">
        <v>0</v>
      </c>
      <c r="AK79" s="20">
        <v>0</v>
      </c>
      <c r="AL79" s="18">
        <v>0</v>
      </c>
      <c r="AM79" s="18">
        <v>0</v>
      </c>
      <c r="AN79" s="18">
        <v>0</v>
      </c>
      <c r="AO79" s="18">
        <v>0</v>
      </c>
      <c r="AP79" s="19">
        <v>0</v>
      </c>
      <c r="AQ79" s="18">
        <v>0</v>
      </c>
      <c r="AR79" s="18">
        <v>0</v>
      </c>
      <c r="AS79" s="20">
        <v>0</v>
      </c>
      <c r="AT79" s="18">
        <v>0</v>
      </c>
      <c r="AU79" s="18">
        <v>0</v>
      </c>
      <c r="AV79" s="18">
        <v>0</v>
      </c>
      <c r="AW79" s="18">
        <v>0</v>
      </c>
      <c r="AX79" s="19">
        <v>0</v>
      </c>
      <c r="AY79" s="18">
        <v>0</v>
      </c>
      <c r="AZ79" s="18">
        <v>0</v>
      </c>
      <c r="BA79" s="20">
        <v>0</v>
      </c>
      <c r="BB79" s="18">
        <v>0</v>
      </c>
      <c r="BC79" s="18">
        <v>0</v>
      </c>
      <c r="BD79" s="18">
        <v>0</v>
      </c>
      <c r="BE79" s="18">
        <v>0</v>
      </c>
      <c r="BF79" s="19">
        <v>0</v>
      </c>
      <c r="BG79" s="18">
        <v>0</v>
      </c>
      <c r="BH79" s="18">
        <v>0</v>
      </c>
      <c r="BI79" s="20">
        <v>0</v>
      </c>
      <c r="BJ79" s="18">
        <v>0</v>
      </c>
      <c r="BK79" s="18">
        <v>0</v>
      </c>
      <c r="BL79" s="18">
        <v>0</v>
      </c>
      <c r="BM79" s="18">
        <v>0</v>
      </c>
      <c r="BN79" s="19">
        <v>0</v>
      </c>
      <c r="BO79" s="18">
        <v>0</v>
      </c>
      <c r="BP79" s="18">
        <v>0</v>
      </c>
      <c r="BQ79" s="20">
        <v>0</v>
      </c>
      <c r="BR79" s="18">
        <v>0</v>
      </c>
      <c r="BS79" s="18">
        <v>0</v>
      </c>
      <c r="BT79" s="18">
        <v>0</v>
      </c>
      <c r="BU79" s="18">
        <v>0</v>
      </c>
      <c r="BV79" s="19">
        <v>0</v>
      </c>
      <c r="BW79" s="18">
        <v>0</v>
      </c>
      <c r="BX79" s="18">
        <v>0</v>
      </c>
      <c r="BY79" s="20">
        <v>0</v>
      </c>
      <c r="BZ79" s="18">
        <v>0</v>
      </c>
      <c r="CA79" s="18">
        <v>0</v>
      </c>
      <c r="CB79" s="18">
        <v>0</v>
      </c>
      <c r="CC79" s="18">
        <v>0</v>
      </c>
      <c r="CD79" s="19">
        <v>0</v>
      </c>
      <c r="CE79" s="18">
        <v>0</v>
      </c>
      <c r="CF79" s="18">
        <v>0</v>
      </c>
      <c r="CG79" s="20">
        <v>0</v>
      </c>
      <c r="CH79" s="18">
        <v>0</v>
      </c>
      <c r="CI79" s="18">
        <v>0</v>
      </c>
      <c r="CJ79" s="18">
        <v>0</v>
      </c>
      <c r="CK79" s="18">
        <v>0</v>
      </c>
      <c r="CL79" s="19">
        <v>0</v>
      </c>
      <c r="CM79" s="18">
        <v>0</v>
      </c>
      <c r="CN79" s="18">
        <v>0</v>
      </c>
      <c r="CO79" s="20">
        <v>0</v>
      </c>
      <c r="CP79" s="18">
        <v>0</v>
      </c>
      <c r="CQ79" s="18">
        <v>0</v>
      </c>
      <c r="CR79" s="18">
        <v>0</v>
      </c>
      <c r="CS79" s="18">
        <v>0</v>
      </c>
      <c r="CT79" s="19">
        <v>0</v>
      </c>
      <c r="CU79" s="18">
        <v>0</v>
      </c>
      <c r="CV79" s="18">
        <v>0</v>
      </c>
      <c r="CW79" s="20">
        <v>0</v>
      </c>
      <c r="CX79" s="18">
        <v>0</v>
      </c>
      <c r="CY79" s="18">
        <v>0</v>
      </c>
      <c r="CZ79" s="18">
        <v>0</v>
      </c>
      <c r="DA79" s="18">
        <v>0</v>
      </c>
      <c r="DB79" s="19">
        <v>0</v>
      </c>
      <c r="DC79" s="18">
        <v>0</v>
      </c>
      <c r="DD79" s="18">
        <v>0</v>
      </c>
      <c r="DE79" s="20">
        <v>0</v>
      </c>
      <c r="DF79" s="18">
        <v>0</v>
      </c>
      <c r="DG79" s="18">
        <v>0</v>
      </c>
      <c r="DH79" s="18">
        <v>0</v>
      </c>
      <c r="DI79" s="18">
        <v>0</v>
      </c>
      <c r="DJ79" s="19">
        <v>0</v>
      </c>
      <c r="DK79" s="18">
        <v>0</v>
      </c>
      <c r="DL79" s="18">
        <v>0</v>
      </c>
      <c r="DM79" s="20">
        <v>0</v>
      </c>
      <c r="DN79" s="18">
        <v>0</v>
      </c>
      <c r="DO79" s="18">
        <v>0</v>
      </c>
      <c r="DP79" s="18">
        <v>0</v>
      </c>
      <c r="DQ79" s="18">
        <v>0</v>
      </c>
      <c r="DR79" s="19">
        <v>0</v>
      </c>
      <c r="DS79" s="18">
        <v>0</v>
      </c>
      <c r="DT79" s="18">
        <v>0</v>
      </c>
      <c r="DU79" s="20">
        <v>0</v>
      </c>
      <c r="DV79" s="18">
        <v>0</v>
      </c>
      <c r="DW79" s="18">
        <v>0</v>
      </c>
      <c r="DX79" s="18">
        <v>0</v>
      </c>
      <c r="DY79" s="18">
        <v>0</v>
      </c>
      <c r="DZ79" s="19">
        <v>0</v>
      </c>
      <c r="EA79" s="18">
        <v>0</v>
      </c>
      <c r="EB79" s="18">
        <v>0</v>
      </c>
      <c r="EC79" s="20">
        <v>0</v>
      </c>
      <c r="ED79" s="19">
        <v>0</v>
      </c>
      <c r="EE79" s="18">
        <v>0</v>
      </c>
      <c r="EF79" s="18">
        <v>0</v>
      </c>
      <c r="EG79" s="20">
        <v>0</v>
      </c>
      <c r="EH79" s="19">
        <v>0</v>
      </c>
      <c r="EI79" s="18">
        <v>0</v>
      </c>
      <c r="EJ79" s="18">
        <v>0</v>
      </c>
      <c r="EK79" s="18">
        <v>0</v>
      </c>
      <c r="EL79" s="20">
        <v>0</v>
      </c>
      <c r="EM79" s="120"/>
      <c r="EN79" s="81" t="s">
        <v>257</v>
      </c>
      <c r="EO79" s="81" t="s">
        <v>257</v>
      </c>
      <c r="EP79" s="81" t="s">
        <v>257</v>
      </c>
      <c r="EQ79" s="82" t="s">
        <v>257</v>
      </c>
      <c r="ER79" s="18">
        <v>0</v>
      </c>
      <c r="ES79" s="140">
        <v>31.77570093457944</v>
      </c>
      <c r="ET79" s="100">
        <v>4.6728971962616823</v>
      </c>
      <c r="EU79" s="100">
        <v>63.55140186915888</v>
      </c>
      <c r="EV79" s="148" t="s">
        <v>108</v>
      </c>
      <c r="EW79" s="18">
        <v>0</v>
      </c>
      <c r="EX79" s="18">
        <v>0</v>
      </c>
      <c r="EY79" s="18">
        <v>0</v>
      </c>
      <c r="EZ79" s="18">
        <v>0</v>
      </c>
      <c r="FA79" s="101" t="s">
        <v>257</v>
      </c>
      <c r="FB79" s="81" t="s">
        <v>257</v>
      </c>
      <c r="FC79" s="82" t="s">
        <v>257</v>
      </c>
    </row>
    <row r="80" spans="1:159" x14ac:dyDescent="0.3">
      <c r="A80" s="148" t="s">
        <v>110</v>
      </c>
      <c r="B80" s="64">
        <v>502</v>
      </c>
      <c r="C80" s="18" t="s">
        <v>111</v>
      </c>
      <c r="D80" s="18" t="s">
        <v>245</v>
      </c>
      <c r="E80" s="18"/>
      <c r="F80" s="18"/>
      <c r="G80" s="18" t="s">
        <v>112</v>
      </c>
      <c r="H80" s="19">
        <v>89</v>
      </c>
      <c r="I80" s="18">
        <v>11</v>
      </c>
      <c r="J80" s="18">
        <v>143</v>
      </c>
      <c r="K80" s="18">
        <v>0</v>
      </c>
      <c r="L80" s="18">
        <v>0</v>
      </c>
      <c r="M80" s="18">
        <v>3</v>
      </c>
      <c r="N80" s="18">
        <v>178</v>
      </c>
      <c r="O80" s="18">
        <v>28</v>
      </c>
      <c r="P80" s="18">
        <v>2</v>
      </c>
      <c r="Q80" s="18">
        <v>9</v>
      </c>
      <c r="R80" s="18">
        <v>37</v>
      </c>
      <c r="S80" s="20">
        <v>500</v>
      </c>
      <c r="T80" s="18">
        <v>0</v>
      </c>
      <c r="U80" s="18">
        <v>4</v>
      </c>
      <c r="V80" s="18">
        <v>1</v>
      </c>
      <c r="W80" s="18">
        <v>0</v>
      </c>
      <c r="X80" s="18">
        <v>524</v>
      </c>
      <c r="Y80" s="140">
        <v>48.6</v>
      </c>
      <c r="Z80" s="100">
        <v>43.4</v>
      </c>
      <c r="AA80" s="141">
        <v>8</v>
      </c>
      <c r="AB80" s="19">
        <v>0</v>
      </c>
      <c r="AC80" s="18">
        <v>0</v>
      </c>
      <c r="AD80" s="18">
        <v>0</v>
      </c>
      <c r="AE80" s="18">
        <v>0</v>
      </c>
      <c r="AF80" s="20">
        <v>0</v>
      </c>
      <c r="AG80" s="19">
        <v>0</v>
      </c>
      <c r="AH80" s="18">
        <v>0</v>
      </c>
      <c r="AI80" s="18">
        <v>0</v>
      </c>
      <c r="AJ80" s="18">
        <v>0</v>
      </c>
      <c r="AK80" s="20">
        <v>0</v>
      </c>
      <c r="AL80" s="18">
        <v>0</v>
      </c>
      <c r="AM80" s="18">
        <v>0</v>
      </c>
      <c r="AN80" s="18">
        <v>0</v>
      </c>
      <c r="AO80" s="18">
        <v>0</v>
      </c>
      <c r="AP80" s="19">
        <v>0</v>
      </c>
      <c r="AQ80" s="18">
        <v>0</v>
      </c>
      <c r="AR80" s="18">
        <v>0</v>
      </c>
      <c r="AS80" s="20">
        <v>0</v>
      </c>
      <c r="AT80" s="18">
        <v>0</v>
      </c>
      <c r="AU80" s="18">
        <v>0</v>
      </c>
      <c r="AV80" s="18">
        <v>0</v>
      </c>
      <c r="AW80" s="18">
        <v>0</v>
      </c>
      <c r="AX80" s="19">
        <v>0</v>
      </c>
      <c r="AY80" s="18">
        <v>0</v>
      </c>
      <c r="AZ80" s="18">
        <v>0</v>
      </c>
      <c r="BA80" s="20">
        <v>0</v>
      </c>
      <c r="BB80" s="18">
        <v>0</v>
      </c>
      <c r="BC80" s="18">
        <v>0</v>
      </c>
      <c r="BD80" s="18">
        <v>0</v>
      </c>
      <c r="BE80" s="18">
        <v>0</v>
      </c>
      <c r="BF80" s="19">
        <v>0</v>
      </c>
      <c r="BG80" s="18">
        <v>0</v>
      </c>
      <c r="BH80" s="18">
        <v>0</v>
      </c>
      <c r="BI80" s="20">
        <v>0</v>
      </c>
      <c r="BJ80" s="18">
        <v>0</v>
      </c>
      <c r="BK80" s="18">
        <v>0</v>
      </c>
      <c r="BL80" s="18">
        <v>0</v>
      </c>
      <c r="BM80" s="18">
        <v>0</v>
      </c>
      <c r="BN80" s="19">
        <v>0</v>
      </c>
      <c r="BO80" s="18">
        <v>0</v>
      </c>
      <c r="BP80" s="18">
        <v>0</v>
      </c>
      <c r="BQ80" s="20">
        <v>0</v>
      </c>
      <c r="BR80" s="18">
        <v>0</v>
      </c>
      <c r="BS80" s="18">
        <v>0</v>
      </c>
      <c r="BT80" s="18">
        <v>0</v>
      </c>
      <c r="BU80" s="18">
        <v>0</v>
      </c>
      <c r="BV80" s="19">
        <v>0</v>
      </c>
      <c r="BW80" s="18">
        <v>0</v>
      </c>
      <c r="BX80" s="18">
        <v>0</v>
      </c>
      <c r="BY80" s="20">
        <v>0</v>
      </c>
      <c r="BZ80" s="18">
        <v>0</v>
      </c>
      <c r="CA80" s="18">
        <v>0</v>
      </c>
      <c r="CB80" s="18">
        <v>0</v>
      </c>
      <c r="CC80" s="18">
        <v>0</v>
      </c>
      <c r="CD80" s="19">
        <v>0</v>
      </c>
      <c r="CE80" s="18">
        <v>0</v>
      </c>
      <c r="CF80" s="18">
        <v>0</v>
      </c>
      <c r="CG80" s="20">
        <v>0</v>
      </c>
      <c r="CH80" s="18">
        <v>0</v>
      </c>
      <c r="CI80" s="18">
        <v>0</v>
      </c>
      <c r="CJ80" s="18">
        <v>0</v>
      </c>
      <c r="CK80" s="18">
        <v>0</v>
      </c>
      <c r="CL80" s="19">
        <v>0</v>
      </c>
      <c r="CM80" s="18">
        <v>0</v>
      </c>
      <c r="CN80" s="18">
        <v>0</v>
      </c>
      <c r="CO80" s="20">
        <v>0</v>
      </c>
      <c r="CP80" s="18">
        <v>0</v>
      </c>
      <c r="CQ80" s="18">
        <v>0</v>
      </c>
      <c r="CR80" s="18">
        <v>0</v>
      </c>
      <c r="CS80" s="18">
        <v>0</v>
      </c>
      <c r="CT80" s="19">
        <v>0</v>
      </c>
      <c r="CU80" s="18">
        <v>0</v>
      </c>
      <c r="CV80" s="18">
        <v>0</v>
      </c>
      <c r="CW80" s="20">
        <v>0</v>
      </c>
      <c r="CX80" s="18">
        <v>0</v>
      </c>
      <c r="CY80" s="18">
        <v>0</v>
      </c>
      <c r="CZ80" s="18">
        <v>0</v>
      </c>
      <c r="DA80" s="18">
        <v>0</v>
      </c>
      <c r="DB80" s="19">
        <v>0</v>
      </c>
      <c r="DC80" s="18">
        <v>0</v>
      </c>
      <c r="DD80" s="18">
        <v>0</v>
      </c>
      <c r="DE80" s="20">
        <v>0</v>
      </c>
      <c r="DF80" s="18">
        <v>0</v>
      </c>
      <c r="DG80" s="18">
        <v>0</v>
      </c>
      <c r="DH80" s="18">
        <v>0</v>
      </c>
      <c r="DI80" s="18">
        <v>0</v>
      </c>
      <c r="DJ80" s="19">
        <v>0</v>
      </c>
      <c r="DK80" s="18">
        <v>0</v>
      </c>
      <c r="DL80" s="18">
        <v>0</v>
      </c>
      <c r="DM80" s="20">
        <v>0</v>
      </c>
      <c r="DN80" s="18">
        <v>0</v>
      </c>
      <c r="DO80" s="18">
        <v>0</v>
      </c>
      <c r="DP80" s="18">
        <v>0</v>
      </c>
      <c r="DQ80" s="18">
        <v>0</v>
      </c>
      <c r="DR80" s="19">
        <v>0</v>
      </c>
      <c r="DS80" s="18">
        <v>0</v>
      </c>
      <c r="DT80" s="18">
        <v>0</v>
      </c>
      <c r="DU80" s="20">
        <v>0</v>
      </c>
      <c r="DV80" s="18">
        <v>0</v>
      </c>
      <c r="DW80" s="18">
        <v>0</v>
      </c>
      <c r="DX80" s="18">
        <v>0</v>
      </c>
      <c r="DY80" s="18">
        <v>0</v>
      </c>
      <c r="DZ80" s="19">
        <v>0</v>
      </c>
      <c r="EA80" s="18">
        <v>0</v>
      </c>
      <c r="EB80" s="18">
        <v>0</v>
      </c>
      <c r="EC80" s="20">
        <v>0</v>
      </c>
      <c r="ED80" s="19">
        <v>0</v>
      </c>
      <c r="EE80" s="18">
        <v>0</v>
      </c>
      <c r="EF80" s="18">
        <v>0</v>
      </c>
      <c r="EG80" s="20">
        <v>0</v>
      </c>
      <c r="EH80" s="19">
        <v>0</v>
      </c>
      <c r="EI80" s="18">
        <v>0</v>
      </c>
      <c r="EJ80" s="18">
        <v>0</v>
      </c>
      <c r="EK80" s="18">
        <v>0</v>
      </c>
      <c r="EL80" s="20">
        <v>0</v>
      </c>
      <c r="EM80" s="120"/>
      <c r="EN80" s="81" t="s">
        <v>257</v>
      </c>
      <c r="EO80" s="81" t="s">
        <v>257</v>
      </c>
      <c r="EP80" s="81" t="s">
        <v>257</v>
      </c>
      <c r="EQ80" s="82" t="s">
        <v>257</v>
      </c>
      <c r="ER80" s="18">
        <v>0</v>
      </c>
      <c r="ES80" s="140">
        <v>36.625514403292179</v>
      </c>
      <c r="ET80" s="100">
        <v>4.5267489711934159</v>
      </c>
      <c r="EU80" s="100">
        <v>58.847736625514401</v>
      </c>
      <c r="EV80" s="148" t="s">
        <v>110</v>
      </c>
      <c r="EW80" s="18">
        <v>0</v>
      </c>
      <c r="EX80" s="18">
        <v>0</v>
      </c>
      <c r="EY80" s="18">
        <v>0</v>
      </c>
      <c r="EZ80" s="18">
        <v>0</v>
      </c>
      <c r="FA80" s="101" t="s">
        <v>257</v>
      </c>
      <c r="FB80" s="81" t="s">
        <v>257</v>
      </c>
      <c r="FC80" s="82" t="s">
        <v>257</v>
      </c>
    </row>
    <row r="81" spans="1:159" x14ac:dyDescent="0.3">
      <c r="A81" s="148" t="s">
        <v>113</v>
      </c>
      <c r="B81" s="64">
        <v>575</v>
      </c>
      <c r="C81" s="18" t="s">
        <v>111</v>
      </c>
      <c r="D81" s="18" t="s">
        <v>245</v>
      </c>
      <c r="E81" s="18"/>
      <c r="F81" s="18"/>
      <c r="G81" s="18" t="s">
        <v>114</v>
      </c>
      <c r="H81" s="19">
        <v>87</v>
      </c>
      <c r="I81" s="18">
        <v>9</v>
      </c>
      <c r="J81" s="18">
        <v>159</v>
      </c>
      <c r="K81" s="18">
        <v>0</v>
      </c>
      <c r="L81" s="18">
        <v>0</v>
      </c>
      <c r="M81" s="18">
        <v>2</v>
      </c>
      <c r="N81" s="18">
        <v>181</v>
      </c>
      <c r="O81" s="18">
        <v>28</v>
      </c>
      <c r="P81" s="18">
        <v>8</v>
      </c>
      <c r="Q81" s="18">
        <v>9</v>
      </c>
      <c r="R81" s="18">
        <v>19</v>
      </c>
      <c r="S81" s="20">
        <v>502</v>
      </c>
      <c r="T81" s="18">
        <v>1</v>
      </c>
      <c r="U81" s="18">
        <v>26</v>
      </c>
      <c r="V81" s="18">
        <v>16</v>
      </c>
      <c r="W81" s="18">
        <v>0</v>
      </c>
      <c r="X81" s="18">
        <v>563</v>
      </c>
      <c r="Y81" s="140">
        <v>50.796812749003983</v>
      </c>
      <c r="Z81" s="100">
        <v>45.019920318725099</v>
      </c>
      <c r="AA81" s="141">
        <v>4.1832669322709162</v>
      </c>
      <c r="AB81" s="19">
        <v>0</v>
      </c>
      <c r="AC81" s="18">
        <v>0</v>
      </c>
      <c r="AD81" s="18">
        <v>0</v>
      </c>
      <c r="AE81" s="18">
        <v>0</v>
      </c>
      <c r="AF81" s="20">
        <v>0</v>
      </c>
      <c r="AG81" s="19">
        <v>0</v>
      </c>
      <c r="AH81" s="18">
        <v>0</v>
      </c>
      <c r="AI81" s="18">
        <v>0</v>
      </c>
      <c r="AJ81" s="18">
        <v>0</v>
      </c>
      <c r="AK81" s="20">
        <v>0</v>
      </c>
      <c r="AL81" s="18">
        <v>0</v>
      </c>
      <c r="AM81" s="18">
        <v>0</v>
      </c>
      <c r="AN81" s="18">
        <v>0</v>
      </c>
      <c r="AO81" s="18">
        <v>0</v>
      </c>
      <c r="AP81" s="19">
        <v>0</v>
      </c>
      <c r="AQ81" s="18">
        <v>0</v>
      </c>
      <c r="AR81" s="18">
        <v>0</v>
      </c>
      <c r="AS81" s="20">
        <v>0</v>
      </c>
      <c r="AT81" s="18">
        <v>0</v>
      </c>
      <c r="AU81" s="18">
        <v>0</v>
      </c>
      <c r="AV81" s="18">
        <v>0</v>
      </c>
      <c r="AW81" s="18">
        <v>0</v>
      </c>
      <c r="AX81" s="19">
        <v>0</v>
      </c>
      <c r="AY81" s="18">
        <v>0</v>
      </c>
      <c r="AZ81" s="18">
        <v>0</v>
      </c>
      <c r="BA81" s="20">
        <v>0</v>
      </c>
      <c r="BB81" s="18">
        <v>0</v>
      </c>
      <c r="BC81" s="18">
        <v>0</v>
      </c>
      <c r="BD81" s="18">
        <v>0</v>
      </c>
      <c r="BE81" s="18">
        <v>0</v>
      </c>
      <c r="BF81" s="19">
        <v>0</v>
      </c>
      <c r="BG81" s="18">
        <v>0</v>
      </c>
      <c r="BH81" s="18">
        <v>0</v>
      </c>
      <c r="BI81" s="20">
        <v>0</v>
      </c>
      <c r="BJ81" s="18">
        <v>0</v>
      </c>
      <c r="BK81" s="18">
        <v>0</v>
      </c>
      <c r="BL81" s="18">
        <v>0</v>
      </c>
      <c r="BM81" s="18">
        <v>0</v>
      </c>
      <c r="BN81" s="19">
        <v>0</v>
      </c>
      <c r="BO81" s="18">
        <v>0</v>
      </c>
      <c r="BP81" s="18">
        <v>0</v>
      </c>
      <c r="BQ81" s="20">
        <v>0</v>
      </c>
      <c r="BR81" s="18">
        <v>0</v>
      </c>
      <c r="BS81" s="18">
        <v>0</v>
      </c>
      <c r="BT81" s="18">
        <v>0</v>
      </c>
      <c r="BU81" s="18">
        <v>0</v>
      </c>
      <c r="BV81" s="19">
        <v>0</v>
      </c>
      <c r="BW81" s="18">
        <v>0</v>
      </c>
      <c r="BX81" s="18">
        <v>0</v>
      </c>
      <c r="BY81" s="20">
        <v>0</v>
      </c>
      <c r="BZ81" s="18">
        <v>0</v>
      </c>
      <c r="CA81" s="18">
        <v>0</v>
      </c>
      <c r="CB81" s="18">
        <v>0</v>
      </c>
      <c r="CC81" s="18">
        <v>0</v>
      </c>
      <c r="CD81" s="19">
        <v>0</v>
      </c>
      <c r="CE81" s="18">
        <v>0</v>
      </c>
      <c r="CF81" s="18">
        <v>0</v>
      </c>
      <c r="CG81" s="20">
        <v>0</v>
      </c>
      <c r="CH81" s="18">
        <v>0</v>
      </c>
      <c r="CI81" s="18">
        <v>0</v>
      </c>
      <c r="CJ81" s="18">
        <v>0</v>
      </c>
      <c r="CK81" s="18">
        <v>0</v>
      </c>
      <c r="CL81" s="19">
        <v>0</v>
      </c>
      <c r="CM81" s="18">
        <v>0</v>
      </c>
      <c r="CN81" s="18">
        <v>0</v>
      </c>
      <c r="CO81" s="20">
        <v>0</v>
      </c>
      <c r="CP81" s="18">
        <v>0</v>
      </c>
      <c r="CQ81" s="18">
        <v>0</v>
      </c>
      <c r="CR81" s="18">
        <v>0</v>
      </c>
      <c r="CS81" s="18">
        <v>0</v>
      </c>
      <c r="CT81" s="19">
        <v>0</v>
      </c>
      <c r="CU81" s="18">
        <v>0</v>
      </c>
      <c r="CV81" s="18">
        <v>0</v>
      </c>
      <c r="CW81" s="20">
        <v>0</v>
      </c>
      <c r="CX81" s="18">
        <v>0</v>
      </c>
      <c r="CY81" s="18">
        <v>0</v>
      </c>
      <c r="CZ81" s="18">
        <v>0</v>
      </c>
      <c r="DA81" s="18">
        <v>0</v>
      </c>
      <c r="DB81" s="19">
        <v>0</v>
      </c>
      <c r="DC81" s="18">
        <v>0</v>
      </c>
      <c r="DD81" s="18">
        <v>0</v>
      </c>
      <c r="DE81" s="20">
        <v>0</v>
      </c>
      <c r="DF81" s="18">
        <v>0</v>
      </c>
      <c r="DG81" s="18">
        <v>0</v>
      </c>
      <c r="DH81" s="18">
        <v>0</v>
      </c>
      <c r="DI81" s="18">
        <v>0</v>
      </c>
      <c r="DJ81" s="19">
        <v>0</v>
      </c>
      <c r="DK81" s="18">
        <v>0</v>
      </c>
      <c r="DL81" s="18">
        <v>0</v>
      </c>
      <c r="DM81" s="20">
        <v>0</v>
      </c>
      <c r="DN81" s="18">
        <v>0</v>
      </c>
      <c r="DO81" s="18">
        <v>0</v>
      </c>
      <c r="DP81" s="18">
        <v>0</v>
      </c>
      <c r="DQ81" s="18">
        <v>0</v>
      </c>
      <c r="DR81" s="19">
        <v>0</v>
      </c>
      <c r="DS81" s="18">
        <v>0</v>
      </c>
      <c r="DT81" s="18">
        <v>0</v>
      </c>
      <c r="DU81" s="20">
        <v>0</v>
      </c>
      <c r="DV81" s="18">
        <v>0</v>
      </c>
      <c r="DW81" s="18">
        <v>0</v>
      </c>
      <c r="DX81" s="18">
        <v>0</v>
      </c>
      <c r="DY81" s="18">
        <v>0</v>
      </c>
      <c r="DZ81" s="19">
        <v>0</v>
      </c>
      <c r="EA81" s="18">
        <v>0</v>
      </c>
      <c r="EB81" s="18">
        <v>0</v>
      </c>
      <c r="EC81" s="20">
        <v>0</v>
      </c>
      <c r="ED81" s="19">
        <v>0</v>
      </c>
      <c r="EE81" s="18">
        <v>0</v>
      </c>
      <c r="EF81" s="18">
        <v>0</v>
      </c>
      <c r="EG81" s="20">
        <v>0</v>
      </c>
      <c r="EH81" s="19">
        <v>0</v>
      </c>
      <c r="EI81" s="18">
        <v>0</v>
      </c>
      <c r="EJ81" s="18">
        <v>0</v>
      </c>
      <c r="EK81" s="18">
        <v>0</v>
      </c>
      <c r="EL81" s="20">
        <v>0</v>
      </c>
      <c r="EM81" s="120"/>
      <c r="EN81" s="81" t="s">
        <v>257</v>
      </c>
      <c r="EO81" s="81" t="s">
        <v>257</v>
      </c>
      <c r="EP81" s="81" t="s">
        <v>257</v>
      </c>
      <c r="EQ81" s="82" t="s">
        <v>257</v>
      </c>
      <c r="ER81" s="18">
        <v>0</v>
      </c>
      <c r="ES81" s="140">
        <v>34.117647058823529</v>
      </c>
      <c r="ET81" s="100">
        <v>3.5294117647058822</v>
      </c>
      <c r="EU81" s="100">
        <v>62.352941176470587</v>
      </c>
      <c r="EV81" s="148" t="s">
        <v>113</v>
      </c>
      <c r="EW81" s="18">
        <v>0</v>
      </c>
      <c r="EX81" s="18">
        <v>0</v>
      </c>
      <c r="EY81" s="18">
        <v>0</v>
      </c>
      <c r="EZ81" s="18">
        <v>0</v>
      </c>
      <c r="FA81" s="101" t="s">
        <v>257</v>
      </c>
      <c r="FB81" s="81" t="s">
        <v>257</v>
      </c>
      <c r="FC81" s="82" t="s">
        <v>257</v>
      </c>
    </row>
    <row r="82" spans="1:159" x14ac:dyDescent="0.3">
      <c r="A82" s="148" t="s">
        <v>115</v>
      </c>
      <c r="B82" s="64">
        <v>812.5</v>
      </c>
      <c r="C82" s="18" t="s">
        <v>116</v>
      </c>
      <c r="D82" s="18" t="s">
        <v>245</v>
      </c>
      <c r="E82" s="18"/>
      <c r="F82" s="18"/>
      <c r="G82" s="18" t="s">
        <v>117</v>
      </c>
      <c r="H82" s="19">
        <v>44</v>
      </c>
      <c r="I82" s="18">
        <v>11</v>
      </c>
      <c r="J82" s="18">
        <v>324</v>
      </c>
      <c r="K82" s="18">
        <v>0</v>
      </c>
      <c r="L82" s="18">
        <v>0</v>
      </c>
      <c r="M82" s="18">
        <v>0</v>
      </c>
      <c r="N82" s="18">
        <v>96</v>
      </c>
      <c r="O82" s="18">
        <v>0</v>
      </c>
      <c r="P82" s="18">
        <v>4</v>
      </c>
      <c r="Q82" s="18">
        <v>23</v>
      </c>
      <c r="R82" s="18">
        <v>0</v>
      </c>
      <c r="S82" s="20">
        <v>502</v>
      </c>
      <c r="T82" s="18">
        <v>0</v>
      </c>
      <c r="U82" s="18">
        <v>3</v>
      </c>
      <c r="V82" s="18">
        <v>0</v>
      </c>
      <c r="W82" s="18">
        <v>0</v>
      </c>
      <c r="X82" s="18">
        <v>570</v>
      </c>
      <c r="Y82" s="140">
        <v>75.498007968127496</v>
      </c>
      <c r="Z82" s="100">
        <v>24.501992031872511</v>
      </c>
      <c r="AA82" s="141">
        <v>0</v>
      </c>
      <c r="AB82" s="19">
        <v>0</v>
      </c>
      <c r="AC82" s="18">
        <v>0</v>
      </c>
      <c r="AD82" s="18">
        <v>0</v>
      </c>
      <c r="AE82" s="18">
        <v>0</v>
      </c>
      <c r="AF82" s="20">
        <v>0</v>
      </c>
      <c r="AG82" s="19">
        <v>0</v>
      </c>
      <c r="AH82" s="18">
        <v>0</v>
      </c>
      <c r="AI82" s="18">
        <v>0</v>
      </c>
      <c r="AJ82" s="18">
        <v>0</v>
      </c>
      <c r="AK82" s="20">
        <v>0</v>
      </c>
      <c r="AL82" s="18">
        <v>0</v>
      </c>
      <c r="AM82" s="18">
        <v>0</v>
      </c>
      <c r="AN82" s="18">
        <v>0</v>
      </c>
      <c r="AO82" s="18">
        <v>0</v>
      </c>
      <c r="AP82" s="19">
        <v>0</v>
      </c>
      <c r="AQ82" s="18">
        <v>0</v>
      </c>
      <c r="AR82" s="18">
        <v>0</v>
      </c>
      <c r="AS82" s="20">
        <v>0</v>
      </c>
      <c r="AT82" s="18">
        <v>0</v>
      </c>
      <c r="AU82" s="18">
        <v>0</v>
      </c>
      <c r="AV82" s="18">
        <v>0</v>
      </c>
      <c r="AW82" s="18">
        <v>0</v>
      </c>
      <c r="AX82" s="19">
        <v>0</v>
      </c>
      <c r="AY82" s="18">
        <v>0</v>
      </c>
      <c r="AZ82" s="18">
        <v>0</v>
      </c>
      <c r="BA82" s="20">
        <v>0</v>
      </c>
      <c r="BB82" s="18">
        <v>0</v>
      </c>
      <c r="BC82" s="18">
        <v>0</v>
      </c>
      <c r="BD82" s="18">
        <v>0</v>
      </c>
      <c r="BE82" s="18">
        <v>0</v>
      </c>
      <c r="BF82" s="19">
        <v>0</v>
      </c>
      <c r="BG82" s="18">
        <v>0</v>
      </c>
      <c r="BH82" s="18">
        <v>0</v>
      </c>
      <c r="BI82" s="20">
        <v>0</v>
      </c>
      <c r="BJ82" s="18">
        <v>0</v>
      </c>
      <c r="BK82" s="18">
        <v>0</v>
      </c>
      <c r="BL82" s="18">
        <v>0</v>
      </c>
      <c r="BM82" s="18">
        <v>0</v>
      </c>
      <c r="BN82" s="19">
        <v>0</v>
      </c>
      <c r="BO82" s="18">
        <v>0</v>
      </c>
      <c r="BP82" s="18">
        <v>0</v>
      </c>
      <c r="BQ82" s="20">
        <v>0</v>
      </c>
      <c r="BR82" s="18">
        <v>0</v>
      </c>
      <c r="BS82" s="18">
        <v>0</v>
      </c>
      <c r="BT82" s="18">
        <v>0</v>
      </c>
      <c r="BU82" s="18">
        <v>0</v>
      </c>
      <c r="BV82" s="19">
        <v>0</v>
      </c>
      <c r="BW82" s="18">
        <v>0</v>
      </c>
      <c r="BX82" s="18">
        <v>0</v>
      </c>
      <c r="BY82" s="20">
        <v>0</v>
      </c>
      <c r="BZ82" s="18">
        <v>0</v>
      </c>
      <c r="CA82" s="18">
        <v>0</v>
      </c>
      <c r="CB82" s="18">
        <v>0</v>
      </c>
      <c r="CC82" s="18">
        <v>0</v>
      </c>
      <c r="CD82" s="19">
        <v>0</v>
      </c>
      <c r="CE82" s="18">
        <v>0</v>
      </c>
      <c r="CF82" s="18">
        <v>0</v>
      </c>
      <c r="CG82" s="20">
        <v>0</v>
      </c>
      <c r="CH82" s="18">
        <v>0</v>
      </c>
      <c r="CI82" s="18">
        <v>0</v>
      </c>
      <c r="CJ82" s="18">
        <v>0</v>
      </c>
      <c r="CK82" s="18">
        <v>0</v>
      </c>
      <c r="CL82" s="19">
        <v>0</v>
      </c>
      <c r="CM82" s="18">
        <v>0</v>
      </c>
      <c r="CN82" s="18">
        <v>0</v>
      </c>
      <c r="CO82" s="20">
        <v>0</v>
      </c>
      <c r="CP82" s="18">
        <v>0</v>
      </c>
      <c r="CQ82" s="18">
        <v>0</v>
      </c>
      <c r="CR82" s="18">
        <v>0</v>
      </c>
      <c r="CS82" s="18">
        <v>0</v>
      </c>
      <c r="CT82" s="19">
        <v>0</v>
      </c>
      <c r="CU82" s="18">
        <v>0</v>
      </c>
      <c r="CV82" s="18">
        <v>0</v>
      </c>
      <c r="CW82" s="20">
        <v>0</v>
      </c>
      <c r="CX82" s="18">
        <v>0</v>
      </c>
      <c r="CY82" s="18">
        <v>0</v>
      </c>
      <c r="CZ82" s="18">
        <v>0</v>
      </c>
      <c r="DA82" s="18">
        <v>0</v>
      </c>
      <c r="DB82" s="19">
        <v>0</v>
      </c>
      <c r="DC82" s="18">
        <v>0</v>
      </c>
      <c r="DD82" s="18">
        <v>0</v>
      </c>
      <c r="DE82" s="20">
        <v>0</v>
      </c>
      <c r="DF82" s="18">
        <v>0</v>
      </c>
      <c r="DG82" s="18">
        <v>0</v>
      </c>
      <c r="DH82" s="18">
        <v>0</v>
      </c>
      <c r="DI82" s="18">
        <v>0</v>
      </c>
      <c r="DJ82" s="19">
        <v>0</v>
      </c>
      <c r="DK82" s="18">
        <v>0</v>
      </c>
      <c r="DL82" s="18">
        <v>0</v>
      </c>
      <c r="DM82" s="20">
        <v>0</v>
      </c>
      <c r="DN82" s="18">
        <v>0</v>
      </c>
      <c r="DO82" s="18">
        <v>0</v>
      </c>
      <c r="DP82" s="18">
        <v>0</v>
      </c>
      <c r="DQ82" s="18">
        <v>0</v>
      </c>
      <c r="DR82" s="19">
        <v>0</v>
      </c>
      <c r="DS82" s="18">
        <v>0</v>
      </c>
      <c r="DT82" s="18">
        <v>0</v>
      </c>
      <c r="DU82" s="20">
        <v>0</v>
      </c>
      <c r="DV82" s="18">
        <v>0</v>
      </c>
      <c r="DW82" s="18">
        <v>0</v>
      </c>
      <c r="DX82" s="18">
        <v>0</v>
      </c>
      <c r="DY82" s="18">
        <v>0</v>
      </c>
      <c r="DZ82" s="19">
        <v>0</v>
      </c>
      <c r="EA82" s="18">
        <v>0</v>
      </c>
      <c r="EB82" s="18">
        <v>0</v>
      </c>
      <c r="EC82" s="20">
        <v>0</v>
      </c>
      <c r="ED82" s="19">
        <v>0</v>
      </c>
      <c r="EE82" s="18">
        <v>0</v>
      </c>
      <c r="EF82" s="18">
        <v>0</v>
      </c>
      <c r="EG82" s="20">
        <v>0</v>
      </c>
      <c r="EH82" s="19">
        <v>0</v>
      </c>
      <c r="EI82" s="18">
        <v>0</v>
      </c>
      <c r="EJ82" s="18">
        <v>0</v>
      </c>
      <c r="EK82" s="18">
        <v>0</v>
      </c>
      <c r="EL82" s="20">
        <v>0</v>
      </c>
      <c r="EM82" s="120"/>
      <c r="EN82" s="81" t="s">
        <v>257</v>
      </c>
      <c r="EO82" s="81" t="s">
        <v>257</v>
      </c>
      <c r="EP82" s="81" t="s">
        <v>257</v>
      </c>
      <c r="EQ82" s="82" t="s">
        <v>257</v>
      </c>
      <c r="ER82" s="18">
        <v>0</v>
      </c>
      <c r="ES82" s="140">
        <v>11.609498680738787</v>
      </c>
      <c r="ET82" s="100">
        <v>2.9023746701846966</v>
      </c>
      <c r="EU82" s="100">
        <v>85.48812664907652</v>
      </c>
      <c r="EV82" s="148" t="s">
        <v>115</v>
      </c>
      <c r="EW82" s="18">
        <v>0</v>
      </c>
      <c r="EX82" s="18">
        <v>0</v>
      </c>
      <c r="EY82" s="18">
        <v>0</v>
      </c>
      <c r="EZ82" s="18">
        <v>0</v>
      </c>
      <c r="FA82" s="101" t="s">
        <v>257</v>
      </c>
      <c r="FB82" s="81" t="s">
        <v>257</v>
      </c>
      <c r="FC82" s="82" t="s">
        <v>257</v>
      </c>
    </row>
    <row r="83" spans="1:159" x14ac:dyDescent="0.3">
      <c r="A83" s="148" t="s">
        <v>118</v>
      </c>
      <c r="B83" s="64">
        <v>836</v>
      </c>
      <c r="C83" s="18" t="s">
        <v>119</v>
      </c>
      <c r="D83" s="18" t="s">
        <v>245</v>
      </c>
      <c r="E83" s="18"/>
      <c r="F83" s="18"/>
      <c r="G83" s="18"/>
      <c r="H83" s="19">
        <v>54</v>
      </c>
      <c r="I83" s="18">
        <v>11</v>
      </c>
      <c r="J83" s="18">
        <v>370</v>
      </c>
      <c r="K83" s="18">
        <v>0</v>
      </c>
      <c r="L83" s="18">
        <v>2</v>
      </c>
      <c r="M83" s="18">
        <v>0</v>
      </c>
      <c r="N83" s="18">
        <v>57</v>
      </c>
      <c r="O83" s="18">
        <v>0</v>
      </c>
      <c r="P83" s="18">
        <v>0</v>
      </c>
      <c r="Q83" s="18">
        <v>8</v>
      </c>
      <c r="R83" s="18">
        <v>0</v>
      </c>
      <c r="S83" s="20">
        <v>502</v>
      </c>
      <c r="T83" s="18">
        <v>1</v>
      </c>
      <c r="U83" s="18">
        <v>72</v>
      </c>
      <c r="V83" s="18">
        <v>91</v>
      </c>
      <c r="W83" s="18">
        <v>0</v>
      </c>
      <c r="X83" s="18">
        <v>666</v>
      </c>
      <c r="Y83" s="140">
        <v>86.653386454183263</v>
      </c>
      <c r="Z83" s="100">
        <v>12.94820717131474</v>
      </c>
      <c r="AA83" s="141">
        <v>0.39840637450199201</v>
      </c>
      <c r="AB83" s="19">
        <v>0</v>
      </c>
      <c r="AC83" s="18">
        <v>0</v>
      </c>
      <c r="AD83" s="18">
        <v>0</v>
      </c>
      <c r="AE83" s="18">
        <v>0</v>
      </c>
      <c r="AF83" s="20">
        <v>0</v>
      </c>
      <c r="AG83" s="19">
        <v>0</v>
      </c>
      <c r="AH83" s="18">
        <v>0</v>
      </c>
      <c r="AI83" s="18">
        <v>0</v>
      </c>
      <c r="AJ83" s="18">
        <v>0</v>
      </c>
      <c r="AK83" s="20">
        <v>0</v>
      </c>
      <c r="AL83" s="18">
        <v>0</v>
      </c>
      <c r="AM83" s="18">
        <v>0</v>
      </c>
      <c r="AN83" s="18">
        <v>0</v>
      </c>
      <c r="AO83" s="18">
        <v>0</v>
      </c>
      <c r="AP83" s="19">
        <v>0</v>
      </c>
      <c r="AQ83" s="18">
        <v>0</v>
      </c>
      <c r="AR83" s="18">
        <v>0</v>
      </c>
      <c r="AS83" s="20">
        <v>0</v>
      </c>
      <c r="AT83" s="18">
        <v>0</v>
      </c>
      <c r="AU83" s="18">
        <v>0</v>
      </c>
      <c r="AV83" s="18">
        <v>0</v>
      </c>
      <c r="AW83" s="18">
        <v>0</v>
      </c>
      <c r="AX83" s="19">
        <v>0</v>
      </c>
      <c r="AY83" s="18">
        <v>0</v>
      </c>
      <c r="AZ83" s="18">
        <v>0</v>
      </c>
      <c r="BA83" s="20">
        <v>0</v>
      </c>
      <c r="BB83" s="18">
        <v>0</v>
      </c>
      <c r="BC83" s="18">
        <v>0</v>
      </c>
      <c r="BD83" s="18">
        <v>0</v>
      </c>
      <c r="BE83" s="18">
        <v>0</v>
      </c>
      <c r="BF83" s="19">
        <v>0</v>
      </c>
      <c r="BG83" s="18">
        <v>0</v>
      </c>
      <c r="BH83" s="18">
        <v>0</v>
      </c>
      <c r="BI83" s="20">
        <v>0</v>
      </c>
      <c r="BJ83" s="18">
        <v>0</v>
      </c>
      <c r="BK83" s="18">
        <v>0</v>
      </c>
      <c r="BL83" s="18">
        <v>0</v>
      </c>
      <c r="BM83" s="18">
        <v>0</v>
      </c>
      <c r="BN83" s="19">
        <v>0</v>
      </c>
      <c r="BO83" s="18">
        <v>0</v>
      </c>
      <c r="BP83" s="18">
        <v>0</v>
      </c>
      <c r="BQ83" s="20">
        <v>0</v>
      </c>
      <c r="BR83" s="18">
        <v>0</v>
      </c>
      <c r="BS83" s="18">
        <v>0</v>
      </c>
      <c r="BT83" s="18">
        <v>0</v>
      </c>
      <c r="BU83" s="18">
        <v>0</v>
      </c>
      <c r="BV83" s="19">
        <v>0</v>
      </c>
      <c r="BW83" s="18">
        <v>0</v>
      </c>
      <c r="BX83" s="18">
        <v>0</v>
      </c>
      <c r="BY83" s="20">
        <v>0</v>
      </c>
      <c r="BZ83" s="18">
        <v>0</v>
      </c>
      <c r="CA83" s="18">
        <v>0</v>
      </c>
      <c r="CB83" s="18">
        <v>0</v>
      </c>
      <c r="CC83" s="18">
        <v>0</v>
      </c>
      <c r="CD83" s="19">
        <v>0</v>
      </c>
      <c r="CE83" s="18">
        <v>0</v>
      </c>
      <c r="CF83" s="18">
        <v>0</v>
      </c>
      <c r="CG83" s="20">
        <v>0</v>
      </c>
      <c r="CH83" s="18">
        <v>0</v>
      </c>
      <c r="CI83" s="18">
        <v>0</v>
      </c>
      <c r="CJ83" s="18">
        <v>0</v>
      </c>
      <c r="CK83" s="18">
        <v>0</v>
      </c>
      <c r="CL83" s="19">
        <v>0</v>
      </c>
      <c r="CM83" s="18">
        <v>0</v>
      </c>
      <c r="CN83" s="18">
        <v>0</v>
      </c>
      <c r="CO83" s="20">
        <v>0</v>
      </c>
      <c r="CP83" s="18">
        <v>0</v>
      </c>
      <c r="CQ83" s="18">
        <v>0</v>
      </c>
      <c r="CR83" s="18">
        <v>0</v>
      </c>
      <c r="CS83" s="18">
        <v>0</v>
      </c>
      <c r="CT83" s="19">
        <v>0</v>
      </c>
      <c r="CU83" s="18">
        <v>0</v>
      </c>
      <c r="CV83" s="18">
        <v>0</v>
      </c>
      <c r="CW83" s="20">
        <v>0</v>
      </c>
      <c r="CX83" s="18">
        <v>0</v>
      </c>
      <c r="CY83" s="18">
        <v>0</v>
      </c>
      <c r="CZ83" s="18">
        <v>0</v>
      </c>
      <c r="DA83" s="18">
        <v>0</v>
      </c>
      <c r="DB83" s="19">
        <v>0</v>
      </c>
      <c r="DC83" s="18">
        <v>0</v>
      </c>
      <c r="DD83" s="18">
        <v>0</v>
      </c>
      <c r="DE83" s="20">
        <v>0</v>
      </c>
      <c r="DF83" s="18">
        <v>0</v>
      </c>
      <c r="DG83" s="18">
        <v>0</v>
      </c>
      <c r="DH83" s="18">
        <v>0</v>
      </c>
      <c r="DI83" s="18">
        <v>0</v>
      </c>
      <c r="DJ83" s="19">
        <v>0</v>
      </c>
      <c r="DK83" s="18">
        <v>0</v>
      </c>
      <c r="DL83" s="18">
        <v>0</v>
      </c>
      <c r="DM83" s="20">
        <v>0</v>
      </c>
      <c r="DN83" s="18">
        <v>0</v>
      </c>
      <c r="DO83" s="18">
        <v>0</v>
      </c>
      <c r="DP83" s="18">
        <v>0</v>
      </c>
      <c r="DQ83" s="18">
        <v>0</v>
      </c>
      <c r="DR83" s="19">
        <v>0</v>
      </c>
      <c r="DS83" s="18">
        <v>0</v>
      </c>
      <c r="DT83" s="18">
        <v>0</v>
      </c>
      <c r="DU83" s="20">
        <v>0</v>
      </c>
      <c r="DV83" s="18">
        <v>0</v>
      </c>
      <c r="DW83" s="18">
        <v>0</v>
      </c>
      <c r="DX83" s="18">
        <v>0</v>
      </c>
      <c r="DY83" s="18">
        <v>0</v>
      </c>
      <c r="DZ83" s="19">
        <v>0</v>
      </c>
      <c r="EA83" s="18">
        <v>0</v>
      </c>
      <c r="EB83" s="18">
        <v>0</v>
      </c>
      <c r="EC83" s="20">
        <v>0</v>
      </c>
      <c r="ED83" s="19">
        <v>0</v>
      </c>
      <c r="EE83" s="18">
        <v>0</v>
      </c>
      <c r="EF83" s="18">
        <v>0</v>
      </c>
      <c r="EG83" s="20">
        <v>0</v>
      </c>
      <c r="EH83" s="19">
        <v>0</v>
      </c>
      <c r="EI83" s="18">
        <v>0</v>
      </c>
      <c r="EJ83" s="18">
        <v>0</v>
      </c>
      <c r="EK83" s="18">
        <v>0</v>
      </c>
      <c r="EL83" s="20">
        <v>0</v>
      </c>
      <c r="EM83" s="120"/>
      <c r="EN83" s="81" t="s">
        <v>257</v>
      </c>
      <c r="EO83" s="81" t="s">
        <v>257</v>
      </c>
      <c r="EP83" s="81" t="s">
        <v>257</v>
      </c>
      <c r="EQ83" s="82" t="s">
        <v>257</v>
      </c>
      <c r="ER83" s="18">
        <v>0</v>
      </c>
      <c r="ES83" s="140">
        <v>12.413793103448276</v>
      </c>
      <c r="ET83" s="100">
        <v>2.5287356321839081</v>
      </c>
      <c r="EU83" s="100">
        <v>85.05747126436782</v>
      </c>
      <c r="EV83" s="148" t="s">
        <v>118</v>
      </c>
      <c r="EW83" s="18">
        <v>0</v>
      </c>
      <c r="EX83" s="18">
        <v>0</v>
      </c>
      <c r="EY83" s="18">
        <v>0</v>
      </c>
      <c r="EZ83" s="18">
        <v>0</v>
      </c>
      <c r="FA83" s="101" t="s">
        <v>257</v>
      </c>
      <c r="FB83" s="81" t="s">
        <v>257</v>
      </c>
      <c r="FC83" s="82" t="s">
        <v>257</v>
      </c>
    </row>
    <row r="84" spans="1:159" x14ac:dyDescent="0.3">
      <c r="A84" s="148" t="s">
        <v>120</v>
      </c>
      <c r="B84" s="64">
        <v>859</v>
      </c>
      <c r="C84" s="18" t="s">
        <v>121</v>
      </c>
      <c r="D84" s="18" t="s">
        <v>245</v>
      </c>
      <c r="E84" s="18"/>
      <c r="F84" s="18"/>
      <c r="G84" s="18" t="s">
        <v>122</v>
      </c>
      <c r="H84" s="19">
        <v>129</v>
      </c>
      <c r="I84" s="18">
        <v>14</v>
      </c>
      <c r="J84" s="18">
        <v>189</v>
      </c>
      <c r="K84" s="18">
        <v>16</v>
      </c>
      <c r="L84" s="18">
        <v>0</v>
      </c>
      <c r="M84" s="18">
        <v>1</v>
      </c>
      <c r="N84" s="18">
        <v>65</v>
      </c>
      <c r="O84" s="18">
        <v>0</v>
      </c>
      <c r="P84" s="18">
        <v>0</v>
      </c>
      <c r="Q84" s="18">
        <v>17</v>
      </c>
      <c r="R84" s="18">
        <v>1</v>
      </c>
      <c r="S84" s="20">
        <v>432</v>
      </c>
      <c r="T84" s="18">
        <v>0</v>
      </c>
      <c r="U84" s="18">
        <v>158</v>
      </c>
      <c r="V84" s="18">
        <v>160</v>
      </c>
      <c r="W84" s="18">
        <v>0</v>
      </c>
      <c r="X84" s="18">
        <v>827</v>
      </c>
      <c r="Y84" s="140">
        <v>76.851851851851848</v>
      </c>
      <c r="Z84" s="100">
        <v>18.981481481481481</v>
      </c>
      <c r="AA84" s="141">
        <v>4.166666666666667</v>
      </c>
      <c r="AB84" s="19">
        <v>3</v>
      </c>
      <c r="AC84" s="18">
        <v>1</v>
      </c>
      <c r="AD84" s="18">
        <v>0</v>
      </c>
      <c r="AE84" s="18">
        <v>1</v>
      </c>
      <c r="AF84" s="20">
        <v>0</v>
      </c>
      <c r="AG84" s="19">
        <v>7</v>
      </c>
      <c r="AH84" s="18">
        <v>0</v>
      </c>
      <c r="AI84" s="18">
        <v>0</v>
      </c>
      <c r="AJ84" s="18">
        <v>1</v>
      </c>
      <c r="AK84" s="20">
        <v>0</v>
      </c>
      <c r="AL84" s="18">
        <v>0</v>
      </c>
      <c r="AM84" s="18">
        <v>0</v>
      </c>
      <c r="AN84" s="18">
        <v>0</v>
      </c>
      <c r="AO84" s="18">
        <v>0</v>
      </c>
      <c r="AP84" s="19">
        <v>0</v>
      </c>
      <c r="AQ84" s="18">
        <v>0</v>
      </c>
      <c r="AR84" s="18">
        <v>0</v>
      </c>
      <c r="AS84" s="20">
        <v>0</v>
      </c>
      <c r="AT84" s="18">
        <v>0</v>
      </c>
      <c r="AU84" s="18">
        <v>0</v>
      </c>
      <c r="AV84" s="18">
        <v>0</v>
      </c>
      <c r="AW84" s="18">
        <v>0</v>
      </c>
      <c r="AX84" s="19">
        <v>0</v>
      </c>
      <c r="AY84" s="18">
        <v>0</v>
      </c>
      <c r="AZ84" s="18">
        <v>0</v>
      </c>
      <c r="BA84" s="20">
        <v>0</v>
      </c>
      <c r="BB84" s="18">
        <v>0</v>
      </c>
      <c r="BC84" s="18">
        <v>0</v>
      </c>
      <c r="BD84" s="18">
        <v>0</v>
      </c>
      <c r="BE84" s="18">
        <v>0</v>
      </c>
      <c r="BF84" s="19">
        <v>0</v>
      </c>
      <c r="BG84" s="18">
        <v>0</v>
      </c>
      <c r="BH84" s="18">
        <v>0</v>
      </c>
      <c r="BI84" s="20">
        <v>0</v>
      </c>
      <c r="BJ84" s="18">
        <v>0</v>
      </c>
      <c r="BK84" s="18">
        <v>0</v>
      </c>
      <c r="BL84" s="18">
        <v>0</v>
      </c>
      <c r="BM84" s="18">
        <v>0</v>
      </c>
      <c r="BN84" s="19">
        <v>0</v>
      </c>
      <c r="BO84" s="18">
        <v>0</v>
      </c>
      <c r="BP84" s="18">
        <v>0</v>
      </c>
      <c r="BQ84" s="20">
        <v>0</v>
      </c>
      <c r="BR84" s="18">
        <v>0</v>
      </c>
      <c r="BS84" s="18">
        <v>0</v>
      </c>
      <c r="BT84" s="18">
        <v>0</v>
      </c>
      <c r="BU84" s="18">
        <v>0</v>
      </c>
      <c r="BV84" s="19">
        <v>0</v>
      </c>
      <c r="BW84" s="18">
        <v>0</v>
      </c>
      <c r="BX84" s="18">
        <v>0</v>
      </c>
      <c r="BY84" s="20">
        <v>0</v>
      </c>
      <c r="BZ84" s="18">
        <v>0</v>
      </c>
      <c r="CA84" s="18">
        <v>0</v>
      </c>
      <c r="CB84" s="18">
        <v>0</v>
      </c>
      <c r="CC84" s="18">
        <v>0</v>
      </c>
      <c r="CD84" s="19">
        <v>0</v>
      </c>
      <c r="CE84" s="18">
        <v>0</v>
      </c>
      <c r="CF84" s="18">
        <v>0</v>
      </c>
      <c r="CG84" s="20">
        <v>0</v>
      </c>
      <c r="CH84" s="18">
        <v>0</v>
      </c>
      <c r="CI84" s="18">
        <v>0</v>
      </c>
      <c r="CJ84" s="18">
        <v>0</v>
      </c>
      <c r="CK84" s="18">
        <v>0</v>
      </c>
      <c r="CL84" s="19">
        <v>0</v>
      </c>
      <c r="CM84" s="18">
        <v>0</v>
      </c>
      <c r="CN84" s="18">
        <v>0</v>
      </c>
      <c r="CO84" s="20">
        <v>0</v>
      </c>
      <c r="CP84" s="18">
        <v>0</v>
      </c>
      <c r="CQ84" s="18">
        <v>0</v>
      </c>
      <c r="CR84" s="18">
        <v>0</v>
      </c>
      <c r="CS84" s="18">
        <v>0</v>
      </c>
      <c r="CT84" s="19">
        <v>0</v>
      </c>
      <c r="CU84" s="18">
        <v>0</v>
      </c>
      <c r="CV84" s="18">
        <v>0</v>
      </c>
      <c r="CW84" s="20">
        <v>0</v>
      </c>
      <c r="CX84" s="18">
        <v>2</v>
      </c>
      <c r="CY84" s="18">
        <v>0</v>
      </c>
      <c r="CZ84" s="18">
        <v>0</v>
      </c>
      <c r="DA84" s="18">
        <v>0</v>
      </c>
      <c r="DB84" s="19">
        <v>0</v>
      </c>
      <c r="DC84" s="18">
        <v>0</v>
      </c>
      <c r="DD84" s="18">
        <v>0</v>
      </c>
      <c r="DE84" s="20">
        <v>0</v>
      </c>
      <c r="DF84" s="18">
        <v>0</v>
      </c>
      <c r="DG84" s="18">
        <v>0</v>
      </c>
      <c r="DH84" s="18">
        <v>0</v>
      </c>
      <c r="DI84" s="18">
        <v>0</v>
      </c>
      <c r="DJ84" s="19">
        <v>1</v>
      </c>
      <c r="DK84" s="18">
        <v>0</v>
      </c>
      <c r="DL84" s="18">
        <v>0</v>
      </c>
      <c r="DM84" s="20">
        <v>0</v>
      </c>
      <c r="DN84" s="18">
        <v>0</v>
      </c>
      <c r="DO84" s="18">
        <v>0</v>
      </c>
      <c r="DP84" s="18">
        <v>0</v>
      </c>
      <c r="DQ84" s="18">
        <v>0</v>
      </c>
      <c r="DR84" s="19">
        <v>0</v>
      </c>
      <c r="DS84" s="18">
        <v>0</v>
      </c>
      <c r="DT84" s="18">
        <v>0</v>
      </c>
      <c r="DU84" s="20">
        <v>0</v>
      </c>
      <c r="DV84" s="18">
        <v>0</v>
      </c>
      <c r="DW84" s="18">
        <v>0</v>
      </c>
      <c r="DX84" s="18">
        <v>0</v>
      </c>
      <c r="DY84" s="18">
        <v>0</v>
      </c>
      <c r="DZ84" s="19">
        <v>0</v>
      </c>
      <c r="EA84" s="18">
        <v>0</v>
      </c>
      <c r="EB84" s="18">
        <v>0</v>
      </c>
      <c r="EC84" s="20">
        <v>0</v>
      </c>
      <c r="ED84" s="19">
        <v>0</v>
      </c>
      <c r="EE84" s="18">
        <v>0</v>
      </c>
      <c r="EF84" s="18">
        <v>0</v>
      </c>
      <c r="EG84" s="20">
        <v>0</v>
      </c>
      <c r="EH84" s="19">
        <v>16</v>
      </c>
      <c r="EI84" s="18">
        <v>13</v>
      </c>
      <c r="EJ84" s="18">
        <v>1</v>
      </c>
      <c r="EK84" s="18">
        <v>0</v>
      </c>
      <c r="EL84" s="20">
        <v>2</v>
      </c>
      <c r="EM84" s="120"/>
      <c r="EN84" s="81">
        <v>81.25</v>
      </c>
      <c r="EO84" s="81">
        <v>6.25</v>
      </c>
      <c r="EP84" s="81">
        <v>0</v>
      </c>
      <c r="EQ84" s="82">
        <v>12.5</v>
      </c>
      <c r="ER84" s="18">
        <v>16</v>
      </c>
      <c r="ES84" s="140">
        <v>38.855421686746986</v>
      </c>
      <c r="ET84" s="100">
        <v>4.2168674698795181</v>
      </c>
      <c r="EU84" s="100">
        <v>56.927710843373497</v>
      </c>
      <c r="EV84" s="148" t="s">
        <v>120</v>
      </c>
      <c r="EW84" s="18">
        <v>13</v>
      </c>
      <c r="EX84" s="18">
        <v>2</v>
      </c>
      <c r="EY84" s="18">
        <v>1</v>
      </c>
      <c r="EZ84" s="18">
        <v>16</v>
      </c>
      <c r="FA84" s="101">
        <v>81.25</v>
      </c>
      <c r="FB84" s="81">
        <v>12.5</v>
      </c>
      <c r="FC84" s="82">
        <v>6.25</v>
      </c>
    </row>
    <row r="85" spans="1:159" s="113" customFormat="1" x14ac:dyDescent="0.3">
      <c r="A85" s="200" t="s">
        <v>126</v>
      </c>
      <c r="B85" s="104"/>
      <c r="C85" s="104"/>
      <c r="D85" s="104"/>
      <c r="E85" s="104"/>
      <c r="F85" s="104"/>
      <c r="G85" s="104"/>
      <c r="H85" s="103">
        <v>944</v>
      </c>
      <c r="I85" s="104">
        <v>155</v>
      </c>
      <c r="J85" s="104">
        <v>2728</v>
      </c>
      <c r="K85" s="104">
        <v>48</v>
      </c>
      <c r="L85" s="104">
        <v>69</v>
      </c>
      <c r="M85" s="104">
        <v>40</v>
      </c>
      <c r="N85" s="104">
        <v>1805</v>
      </c>
      <c r="O85" s="104">
        <v>233</v>
      </c>
      <c r="P85" s="104">
        <v>33</v>
      </c>
      <c r="Q85" s="104">
        <v>214</v>
      </c>
      <c r="R85" s="104">
        <v>175</v>
      </c>
      <c r="S85" s="105">
        <v>6444</v>
      </c>
      <c r="T85" s="104">
        <v>41</v>
      </c>
      <c r="U85" s="104">
        <v>430</v>
      </c>
      <c r="V85" s="104">
        <v>327</v>
      </c>
      <c r="W85" s="104">
        <v>17</v>
      </c>
      <c r="X85" s="112" t="s">
        <v>218</v>
      </c>
      <c r="Y85" s="108">
        <v>59.571870920874908</v>
      </c>
      <c r="Z85" s="108">
        <v>35.283282823123457</v>
      </c>
      <c r="AA85" s="212">
        <v>5.1448462560016344</v>
      </c>
      <c r="AB85" s="103">
        <v>14</v>
      </c>
      <c r="AC85" s="104">
        <v>3</v>
      </c>
      <c r="AD85" s="104">
        <v>0</v>
      </c>
      <c r="AE85" s="104">
        <v>1</v>
      </c>
      <c r="AF85" s="105">
        <v>0</v>
      </c>
      <c r="AG85" s="103">
        <v>10</v>
      </c>
      <c r="AH85" s="104">
        <v>0</v>
      </c>
      <c r="AI85" s="104">
        <v>0</v>
      </c>
      <c r="AJ85" s="104">
        <v>1</v>
      </c>
      <c r="AK85" s="105">
        <v>0</v>
      </c>
      <c r="AL85" s="104">
        <v>0</v>
      </c>
      <c r="AM85" s="104">
        <v>0</v>
      </c>
      <c r="AN85" s="104">
        <v>0</v>
      </c>
      <c r="AO85" s="104">
        <v>0</v>
      </c>
      <c r="AP85" s="103">
        <v>0</v>
      </c>
      <c r="AQ85" s="104">
        <v>0</v>
      </c>
      <c r="AR85" s="104">
        <v>0</v>
      </c>
      <c r="AS85" s="105">
        <v>0</v>
      </c>
      <c r="AT85" s="104">
        <v>0</v>
      </c>
      <c r="AU85" s="104">
        <v>0</v>
      </c>
      <c r="AV85" s="104">
        <v>0</v>
      </c>
      <c r="AW85" s="104">
        <v>0</v>
      </c>
      <c r="AX85" s="103">
        <v>0</v>
      </c>
      <c r="AY85" s="104">
        <v>0</v>
      </c>
      <c r="AZ85" s="104">
        <v>0</v>
      </c>
      <c r="BA85" s="105">
        <v>0</v>
      </c>
      <c r="BB85" s="104">
        <v>0</v>
      </c>
      <c r="BC85" s="104">
        <v>0</v>
      </c>
      <c r="BD85" s="104">
        <v>0</v>
      </c>
      <c r="BE85" s="104">
        <v>0</v>
      </c>
      <c r="BF85" s="103">
        <v>0</v>
      </c>
      <c r="BG85" s="104">
        <v>0</v>
      </c>
      <c r="BH85" s="104">
        <v>0</v>
      </c>
      <c r="BI85" s="105">
        <v>0</v>
      </c>
      <c r="BJ85" s="104">
        <v>0</v>
      </c>
      <c r="BK85" s="104">
        <v>0</v>
      </c>
      <c r="BL85" s="104">
        <v>0</v>
      </c>
      <c r="BM85" s="104">
        <v>0</v>
      </c>
      <c r="BN85" s="103">
        <v>4</v>
      </c>
      <c r="BO85" s="104">
        <v>0</v>
      </c>
      <c r="BP85" s="104">
        <v>0</v>
      </c>
      <c r="BQ85" s="105">
        <v>0</v>
      </c>
      <c r="BR85" s="104">
        <v>0</v>
      </c>
      <c r="BS85" s="104">
        <v>0</v>
      </c>
      <c r="BT85" s="104">
        <v>0</v>
      </c>
      <c r="BU85" s="104">
        <v>0</v>
      </c>
      <c r="BV85" s="103">
        <v>0</v>
      </c>
      <c r="BW85" s="104">
        <v>0</v>
      </c>
      <c r="BX85" s="104">
        <v>0</v>
      </c>
      <c r="BY85" s="105">
        <v>0</v>
      </c>
      <c r="BZ85" s="104">
        <v>0</v>
      </c>
      <c r="CA85" s="104">
        <v>6</v>
      </c>
      <c r="CB85" s="104">
        <v>0</v>
      </c>
      <c r="CC85" s="104">
        <v>0</v>
      </c>
      <c r="CD85" s="103">
        <v>0</v>
      </c>
      <c r="CE85" s="104">
        <v>0</v>
      </c>
      <c r="CF85" s="104">
        <v>0</v>
      </c>
      <c r="CG85" s="105">
        <v>0</v>
      </c>
      <c r="CH85" s="104">
        <v>0</v>
      </c>
      <c r="CI85" s="104">
        <v>0</v>
      </c>
      <c r="CJ85" s="104">
        <v>0</v>
      </c>
      <c r="CK85" s="104">
        <v>0</v>
      </c>
      <c r="CL85" s="103">
        <v>0</v>
      </c>
      <c r="CM85" s="104">
        <v>0</v>
      </c>
      <c r="CN85" s="104">
        <v>0</v>
      </c>
      <c r="CO85" s="105">
        <v>0</v>
      </c>
      <c r="CP85" s="104">
        <v>0</v>
      </c>
      <c r="CQ85" s="104">
        <v>0</v>
      </c>
      <c r="CR85" s="104">
        <v>0</v>
      </c>
      <c r="CS85" s="104">
        <v>0</v>
      </c>
      <c r="CT85" s="103">
        <v>0</v>
      </c>
      <c r="CU85" s="104">
        <v>0</v>
      </c>
      <c r="CV85" s="104">
        <v>0</v>
      </c>
      <c r="CW85" s="105">
        <v>0</v>
      </c>
      <c r="CX85" s="104">
        <v>2</v>
      </c>
      <c r="CY85" s="104">
        <v>0</v>
      </c>
      <c r="CZ85" s="104">
        <v>0</v>
      </c>
      <c r="DA85" s="104">
        <v>0</v>
      </c>
      <c r="DB85" s="103">
        <v>1</v>
      </c>
      <c r="DC85" s="104">
        <v>0</v>
      </c>
      <c r="DD85" s="104">
        <v>0</v>
      </c>
      <c r="DE85" s="105">
        <v>0</v>
      </c>
      <c r="DF85" s="104">
        <v>0</v>
      </c>
      <c r="DG85" s="104">
        <v>0</v>
      </c>
      <c r="DH85" s="104">
        <v>0</v>
      </c>
      <c r="DI85" s="104">
        <v>0</v>
      </c>
      <c r="DJ85" s="103">
        <v>6</v>
      </c>
      <c r="DK85" s="104">
        <v>0</v>
      </c>
      <c r="DL85" s="104">
        <v>0</v>
      </c>
      <c r="DM85" s="105">
        <v>0</v>
      </c>
      <c r="DN85" s="104">
        <v>0</v>
      </c>
      <c r="DO85" s="104">
        <v>0</v>
      </c>
      <c r="DP85" s="104">
        <v>0</v>
      </c>
      <c r="DQ85" s="104">
        <v>0</v>
      </c>
      <c r="DR85" s="103">
        <v>0</v>
      </c>
      <c r="DS85" s="104">
        <v>0</v>
      </c>
      <c r="DT85" s="104">
        <v>0</v>
      </c>
      <c r="DU85" s="105">
        <v>0</v>
      </c>
      <c r="DV85" s="104">
        <v>0</v>
      </c>
      <c r="DW85" s="104">
        <v>0</v>
      </c>
      <c r="DX85" s="104">
        <v>0</v>
      </c>
      <c r="DY85" s="104">
        <v>0</v>
      </c>
      <c r="DZ85" s="103">
        <v>0</v>
      </c>
      <c r="EA85" s="104">
        <v>0</v>
      </c>
      <c r="EB85" s="104">
        <v>0</v>
      </c>
      <c r="EC85" s="105">
        <v>0</v>
      </c>
      <c r="ED85" s="103">
        <v>0</v>
      </c>
      <c r="EE85" s="104">
        <v>0</v>
      </c>
      <c r="EF85" s="104">
        <v>0</v>
      </c>
      <c r="EG85" s="105">
        <v>0</v>
      </c>
      <c r="EH85" s="103">
        <v>48</v>
      </c>
      <c r="EI85" s="104">
        <v>37</v>
      </c>
      <c r="EJ85" s="104">
        <v>9</v>
      </c>
      <c r="EK85" s="104">
        <v>0</v>
      </c>
      <c r="EL85" s="105">
        <v>2</v>
      </c>
      <c r="EM85" s="109" t="s">
        <v>63</v>
      </c>
      <c r="EN85" s="110">
        <v>89.293478260869563</v>
      </c>
      <c r="EO85" s="110">
        <v>8.2065217391304337</v>
      </c>
      <c r="EP85" s="110">
        <v>0</v>
      </c>
      <c r="EQ85" s="111">
        <v>2.5</v>
      </c>
      <c r="ER85" s="112" t="s">
        <v>63</v>
      </c>
      <c r="ES85" s="110">
        <v>25.981360130363388</v>
      </c>
      <c r="ET85" s="110">
        <v>4.0732810944843401</v>
      </c>
      <c r="EU85" s="110">
        <v>69.945358775152258</v>
      </c>
      <c r="EV85" s="200"/>
      <c r="EW85" s="104"/>
      <c r="EX85" s="104"/>
      <c r="EY85" s="104"/>
      <c r="EZ85" s="104"/>
      <c r="FA85" s="214">
        <v>56.746894409937887</v>
      </c>
      <c r="FB85" s="110">
        <v>27.717391304347824</v>
      </c>
      <c r="FC85" s="111">
        <v>15.535714285714286</v>
      </c>
    </row>
    <row r="86" spans="1:159" x14ac:dyDescent="0.3">
      <c r="A86" s="148" t="s">
        <v>242</v>
      </c>
      <c r="B86" s="18"/>
      <c r="C86" s="18"/>
      <c r="D86" s="18"/>
      <c r="E86" s="18"/>
      <c r="F86" s="18"/>
      <c r="G86" s="18" t="s">
        <v>123</v>
      </c>
      <c r="H86" s="114">
        <v>14.649286157666046</v>
      </c>
      <c r="I86" s="22">
        <v>2.4053382991930476</v>
      </c>
      <c r="J86" s="22">
        <v>42.333954065797641</v>
      </c>
      <c r="K86" s="22">
        <v>0.74487895716945995</v>
      </c>
      <c r="L86" s="22">
        <v>1.0707635009310987</v>
      </c>
      <c r="M86" s="22">
        <v>0.62073246430788331</v>
      </c>
      <c r="N86" s="22">
        <v>28.010552451893233</v>
      </c>
      <c r="O86" s="22">
        <v>3.61576660459342</v>
      </c>
      <c r="P86" s="22">
        <v>0.51210428305400368</v>
      </c>
      <c r="Q86" s="22">
        <v>3.3209186840471756</v>
      </c>
      <c r="R86" s="22">
        <v>2.7157045313469896</v>
      </c>
      <c r="S86" s="119">
        <v>100</v>
      </c>
      <c r="T86" s="22">
        <v>0.54871520342612423</v>
      </c>
      <c r="U86" s="22">
        <v>5.754817987152034</v>
      </c>
      <c r="V86" s="22">
        <v>4.3763383297644536</v>
      </c>
      <c r="W86" s="22">
        <v>0.22751605995717344</v>
      </c>
      <c r="X86" s="120" t="s">
        <v>221</v>
      </c>
      <c r="Y86" s="100">
        <v>86.653386454183263</v>
      </c>
      <c r="Z86" s="100">
        <v>51.992031872509962</v>
      </c>
      <c r="AA86" s="141">
        <v>10.199999999999999</v>
      </c>
      <c r="AB86" s="114">
        <v>29.166666666666668</v>
      </c>
      <c r="AC86" s="22">
        <v>6.25</v>
      </c>
      <c r="AD86" s="22">
        <v>0</v>
      </c>
      <c r="AE86" s="22">
        <v>2.0833333333333335</v>
      </c>
      <c r="AF86" s="119">
        <v>0</v>
      </c>
      <c r="AG86" s="114">
        <v>20.833333333333332</v>
      </c>
      <c r="AH86" s="22">
        <v>0</v>
      </c>
      <c r="AI86" s="22">
        <v>0</v>
      </c>
      <c r="AJ86" s="22">
        <v>2.0833333333333335</v>
      </c>
      <c r="AK86" s="119">
        <v>0</v>
      </c>
      <c r="AL86" s="22">
        <v>0</v>
      </c>
      <c r="AM86" s="22">
        <v>0</v>
      </c>
      <c r="AN86" s="22">
        <v>0</v>
      </c>
      <c r="AO86" s="22">
        <v>0</v>
      </c>
      <c r="AP86" s="114">
        <v>0</v>
      </c>
      <c r="AQ86" s="22">
        <v>0</v>
      </c>
      <c r="AR86" s="22">
        <v>0</v>
      </c>
      <c r="AS86" s="119">
        <v>0</v>
      </c>
      <c r="AT86" s="22">
        <v>0</v>
      </c>
      <c r="AU86" s="22">
        <v>0</v>
      </c>
      <c r="AV86" s="22">
        <v>0</v>
      </c>
      <c r="AW86" s="22">
        <v>0</v>
      </c>
      <c r="AX86" s="114">
        <v>0</v>
      </c>
      <c r="AY86" s="22">
        <v>0</v>
      </c>
      <c r="AZ86" s="22">
        <v>0</v>
      </c>
      <c r="BA86" s="119">
        <v>0</v>
      </c>
      <c r="BB86" s="22">
        <v>0</v>
      </c>
      <c r="BC86" s="22">
        <v>0</v>
      </c>
      <c r="BD86" s="22">
        <v>0</v>
      </c>
      <c r="BE86" s="22">
        <v>0</v>
      </c>
      <c r="BF86" s="114">
        <v>0</v>
      </c>
      <c r="BG86" s="22">
        <v>0</v>
      </c>
      <c r="BH86" s="22">
        <v>0</v>
      </c>
      <c r="BI86" s="119">
        <v>0</v>
      </c>
      <c r="BJ86" s="22">
        <v>0</v>
      </c>
      <c r="BK86" s="22">
        <v>0</v>
      </c>
      <c r="BL86" s="22">
        <v>0</v>
      </c>
      <c r="BM86" s="22">
        <v>0</v>
      </c>
      <c r="BN86" s="114">
        <v>8.3333333333333339</v>
      </c>
      <c r="BO86" s="22">
        <v>0</v>
      </c>
      <c r="BP86" s="22">
        <v>0</v>
      </c>
      <c r="BQ86" s="119">
        <v>0</v>
      </c>
      <c r="BR86" s="22">
        <v>0</v>
      </c>
      <c r="BS86" s="22">
        <v>0</v>
      </c>
      <c r="BT86" s="22">
        <v>0</v>
      </c>
      <c r="BU86" s="22">
        <v>0</v>
      </c>
      <c r="BV86" s="114">
        <v>0</v>
      </c>
      <c r="BW86" s="22">
        <v>0</v>
      </c>
      <c r="BX86" s="22">
        <v>0</v>
      </c>
      <c r="BY86" s="119">
        <v>0</v>
      </c>
      <c r="BZ86" s="22">
        <v>0</v>
      </c>
      <c r="CA86" s="22">
        <v>12.5</v>
      </c>
      <c r="CB86" s="22">
        <v>0</v>
      </c>
      <c r="CC86" s="22">
        <v>0</v>
      </c>
      <c r="CD86" s="114">
        <v>0</v>
      </c>
      <c r="CE86" s="22">
        <v>0</v>
      </c>
      <c r="CF86" s="22">
        <v>0</v>
      </c>
      <c r="CG86" s="119">
        <v>0</v>
      </c>
      <c r="CH86" s="22">
        <v>0</v>
      </c>
      <c r="CI86" s="22">
        <v>0</v>
      </c>
      <c r="CJ86" s="22">
        <v>0</v>
      </c>
      <c r="CK86" s="22">
        <v>0</v>
      </c>
      <c r="CL86" s="114">
        <v>0</v>
      </c>
      <c r="CM86" s="22">
        <v>0</v>
      </c>
      <c r="CN86" s="22">
        <v>0</v>
      </c>
      <c r="CO86" s="119">
        <v>0</v>
      </c>
      <c r="CP86" s="22">
        <v>0</v>
      </c>
      <c r="CQ86" s="22">
        <v>0</v>
      </c>
      <c r="CR86" s="22">
        <v>0</v>
      </c>
      <c r="CS86" s="22">
        <v>0</v>
      </c>
      <c r="CT86" s="114">
        <v>0</v>
      </c>
      <c r="CU86" s="22">
        <v>0</v>
      </c>
      <c r="CV86" s="22">
        <v>0</v>
      </c>
      <c r="CW86" s="119">
        <v>0</v>
      </c>
      <c r="CX86" s="22">
        <v>4.166666666666667</v>
      </c>
      <c r="CY86" s="22">
        <v>0</v>
      </c>
      <c r="CZ86" s="22">
        <v>0</v>
      </c>
      <c r="DA86" s="22">
        <v>0</v>
      </c>
      <c r="DB86" s="114">
        <v>2.0833333333333335</v>
      </c>
      <c r="DC86" s="22">
        <v>0</v>
      </c>
      <c r="DD86" s="22">
        <v>0</v>
      </c>
      <c r="DE86" s="119">
        <v>0</v>
      </c>
      <c r="DF86" s="22">
        <v>0</v>
      </c>
      <c r="DG86" s="22">
        <v>0</v>
      </c>
      <c r="DH86" s="22">
        <v>0</v>
      </c>
      <c r="DI86" s="22">
        <v>0</v>
      </c>
      <c r="DJ86" s="114">
        <v>12.5</v>
      </c>
      <c r="DK86" s="22">
        <v>0</v>
      </c>
      <c r="DL86" s="22">
        <v>0</v>
      </c>
      <c r="DM86" s="119">
        <v>0</v>
      </c>
      <c r="DN86" s="22">
        <v>0</v>
      </c>
      <c r="DO86" s="22">
        <v>0</v>
      </c>
      <c r="DP86" s="22">
        <v>0</v>
      </c>
      <c r="DQ86" s="22">
        <v>0</v>
      </c>
      <c r="DR86" s="114">
        <v>0</v>
      </c>
      <c r="DS86" s="22">
        <v>0</v>
      </c>
      <c r="DT86" s="22">
        <v>0</v>
      </c>
      <c r="DU86" s="119">
        <v>0</v>
      </c>
      <c r="DV86" s="22">
        <v>0</v>
      </c>
      <c r="DW86" s="22">
        <v>0</v>
      </c>
      <c r="DX86" s="22">
        <v>0</v>
      </c>
      <c r="DY86" s="22">
        <v>0</v>
      </c>
      <c r="DZ86" s="114">
        <v>0</v>
      </c>
      <c r="EA86" s="22">
        <v>0</v>
      </c>
      <c r="EB86" s="22">
        <v>0</v>
      </c>
      <c r="EC86" s="119">
        <v>0</v>
      </c>
      <c r="ED86" s="114">
        <v>0</v>
      </c>
      <c r="EE86" s="22">
        <v>0</v>
      </c>
      <c r="EF86" s="22">
        <v>0</v>
      </c>
      <c r="EG86" s="119">
        <v>0</v>
      </c>
      <c r="EH86" s="19"/>
      <c r="EI86" s="18"/>
      <c r="EJ86" s="18"/>
      <c r="EK86" s="18"/>
      <c r="EL86" s="20"/>
      <c r="EM86" s="101" t="s">
        <v>220</v>
      </c>
      <c r="EN86" s="121"/>
      <c r="EO86" s="121"/>
      <c r="EP86" s="121"/>
      <c r="EQ86" s="203"/>
      <c r="ER86" s="81" t="s">
        <v>220</v>
      </c>
      <c r="ES86" s="81">
        <v>38.855421686746986</v>
      </c>
      <c r="ET86" s="81">
        <v>8.1460674157303377</v>
      </c>
      <c r="EU86" s="81">
        <v>85.48812664907652</v>
      </c>
      <c r="EV86" s="148"/>
      <c r="EW86" s="18"/>
      <c r="EX86" s="18"/>
      <c r="EY86" s="18"/>
      <c r="EZ86" s="18"/>
      <c r="FA86" s="120"/>
      <c r="FB86" s="121"/>
      <c r="FC86" s="203"/>
    </row>
    <row r="87" spans="1:159" x14ac:dyDescent="0.3">
      <c r="A87" s="148"/>
      <c r="B87" s="18"/>
      <c r="C87" s="18"/>
      <c r="D87" s="18"/>
      <c r="E87" s="18"/>
      <c r="F87" s="18"/>
      <c r="G87" s="22">
        <v>2.8506423982869378</v>
      </c>
      <c r="H87" s="19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20"/>
      <c r="T87" s="18"/>
      <c r="U87" s="18"/>
      <c r="V87" s="18"/>
      <c r="W87" s="18"/>
      <c r="X87" s="126" t="s">
        <v>222</v>
      </c>
      <c r="Y87" s="100">
        <v>42.629482071713149</v>
      </c>
      <c r="Z87" s="100">
        <v>12.94820717131474</v>
      </c>
      <c r="AA87" s="141">
        <v>0</v>
      </c>
      <c r="AB87" s="19"/>
      <c r="AC87" s="18"/>
      <c r="AD87" s="18"/>
      <c r="AE87" s="18"/>
      <c r="AF87" s="119">
        <v>37.500000000000007</v>
      </c>
      <c r="AG87" s="19"/>
      <c r="AH87" s="18"/>
      <c r="AI87" s="18"/>
      <c r="AJ87" s="18"/>
      <c r="AK87" s="119">
        <v>22.916666666666664</v>
      </c>
      <c r="AL87" s="18"/>
      <c r="AM87" s="18"/>
      <c r="AN87" s="18"/>
      <c r="AO87" s="22">
        <v>0</v>
      </c>
      <c r="AP87" s="19"/>
      <c r="AQ87" s="18"/>
      <c r="AR87" s="18"/>
      <c r="AS87" s="119">
        <v>0</v>
      </c>
      <c r="AT87" s="18"/>
      <c r="AU87" s="18"/>
      <c r="AV87" s="18"/>
      <c r="AW87" s="22">
        <v>0</v>
      </c>
      <c r="AX87" s="19"/>
      <c r="AY87" s="18"/>
      <c r="AZ87" s="18"/>
      <c r="BA87" s="119">
        <v>0</v>
      </c>
      <c r="BB87" s="18"/>
      <c r="BC87" s="18"/>
      <c r="BD87" s="18"/>
      <c r="BE87" s="22">
        <v>0</v>
      </c>
      <c r="BF87" s="19"/>
      <c r="BG87" s="18"/>
      <c r="BH87" s="18"/>
      <c r="BI87" s="119">
        <v>0</v>
      </c>
      <c r="BJ87" s="18"/>
      <c r="BK87" s="18"/>
      <c r="BL87" s="18"/>
      <c r="BM87" s="22">
        <v>0</v>
      </c>
      <c r="BN87" s="19"/>
      <c r="BO87" s="18"/>
      <c r="BP87" s="18"/>
      <c r="BQ87" s="119">
        <v>8.3333333333333339</v>
      </c>
      <c r="BR87" s="18"/>
      <c r="BS87" s="18"/>
      <c r="BT87" s="18"/>
      <c r="BU87" s="22">
        <v>0</v>
      </c>
      <c r="BV87" s="19"/>
      <c r="BW87" s="18"/>
      <c r="BX87" s="18"/>
      <c r="BY87" s="119">
        <v>0</v>
      </c>
      <c r="BZ87" s="18"/>
      <c r="CA87" s="18"/>
      <c r="CB87" s="18"/>
      <c r="CC87" s="22">
        <v>12.5</v>
      </c>
      <c r="CD87" s="19"/>
      <c r="CE87" s="18"/>
      <c r="CF87" s="18"/>
      <c r="CG87" s="119">
        <v>0</v>
      </c>
      <c r="CH87" s="18"/>
      <c r="CI87" s="18"/>
      <c r="CJ87" s="18"/>
      <c r="CK87" s="22">
        <v>0</v>
      </c>
      <c r="CL87" s="19"/>
      <c r="CM87" s="18"/>
      <c r="CN87" s="18"/>
      <c r="CO87" s="119">
        <v>0</v>
      </c>
      <c r="CP87" s="18"/>
      <c r="CQ87" s="18"/>
      <c r="CR87" s="18"/>
      <c r="CS87" s="22">
        <v>0</v>
      </c>
      <c r="CT87" s="19"/>
      <c r="CU87" s="18"/>
      <c r="CV87" s="18"/>
      <c r="CW87" s="119">
        <v>0</v>
      </c>
      <c r="CX87" s="18"/>
      <c r="CY87" s="18"/>
      <c r="CZ87" s="18"/>
      <c r="DA87" s="22">
        <v>4.166666666666667</v>
      </c>
      <c r="DB87" s="19"/>
      <c r="DC87" s="18"/>
      <c r="DD87" s="18"/>
      <c r="DE87" s="119">
        <v>2.0833333333333335</v>
      </c>
      <c r="DF87" s="18"/>
      <c r="DG87" s="18"/>
      <c r="DH87" s="18"/>
      <c r="DI87" s="22">
        <v>0</v>
      </c>
      <c r="DJ87" s="19"/>
      <c r="DK87" s="18"/>
      <c r="DL87" s="18"/>
      <c r="DM87" s="119">
        <v>12.5</v>
      </c>
      <c r="DN87" s="18"/>
      <c r="DO87" s="18"/>
      <c r="DP87" s="18"/>
      <c r="DQ87" s="22">
        <v>0</v>
      </c>
      <c r="DR87" s="19"/>
      <c r="DS87" s="18"/>
      <c r="DT87" s="18"/>
      <c r="DU87" s="119">
        <v>0</v>
      </c>
      <c r="DV87" s="18"/>
      <c r="DW87" s="18"/>
      <c r="DX87" s="18"/>
      <c r="DY87" s="22">
        <v>0</v>
      </c>
      <c r="DZ87" s="19"/>
      <c r="EA87" s="18"/>
      <c r="EB87" s="18"/>
      <c r="EC87" s="119">
        <v>0</v>
      </c>
      <c r="ED87" s="19"/>
      <c r="EE87" s="18"/>
      <c r="EF87" s="18"/>
      <c r="EG87" s="119">
        <v>0</v>
      </c>
      <c r="EH87" s="19"/>
      <c r="EI87" s="18"/>
      <c r="EJ87" s="18"/>
      <c r="EK87" s="18"/>
      <c r="EL87" s="20"/>
      <c r="EM87" s="120" t="s">
        <v>185</v>
      </c>
      <c r="EN87" s="121"/>
      <c r="EO87" s="121"/>
      <c r="EP87" s="121"/>
      <c r="EQ87" s="203"/>
      <c r="ER87" s="121" t="s">
        <v>185</v>
      </c>
      <c r="ES87" s="81">
        <v>11.235955056179776</v>
      </c>
      <c r="ET87" s="81">
        <v>1.893939393939394</v>
      </c>
      <c r="EU87" s="81">
        <v>56.927710843373497</v>
      </c>
      <c r="EV87" s="148"/>
      <c r="EW87" s="18"/>
      <c r="EX87" s="18"/>
      <c r="EY87" s="18"/>
      <c r="EZ87" s="18"/>
      <c r="FA87" s="120"/>
      <c r="FB87" s="121"/>
      <c r="FC87" s="203"/>
    </row>
    <row r="88" spans="1:159" x14ac:dyDescent="0.3">
      <c r="A88" s="151"/>
      <c r="B88" s="72"/>
      <c r="C88" s="72"/>
      <c r="D88" s="72"/>
      <c r="E88" s="72"/>
      <c r="F88" s="72"/>
      <c r="G88" s="72"/>
      <c r="H88" s="71"/>
      <c r="I88" s="72"/>
      <c r="J88" s="72"/>
      <c r="K88" s="72"/>
      <c r="L88" s="72"/>
      <c r="M88" s="72"/>
      <c r="N88" s="72"/>
      <c r="O88" s="72"/>
      <c r="P88" s="72"/>
      <c r="Q88" s="72"/>
      <c r="R88" s="72" t="s">
        <v>82</v>
      </c>
      <c r="S88" s="175">
        <v>86.24197002141328</v>
      </c>
      <c r="T88" s="72"/>
      <c r="U88" s="72" t="s">
        <v>92</v>
      </c>
      <c r="V88" s="72"/>
      <c r="W88" s="72"/>
      <c r="X88" s="72">
        <v>7472</v>
      </c>
      <c r="Y88" s="207">
        <v>13.829557183140302</v>
      </c>
      <c r="Z88" s="125">
        <v>12.851565586941696</v>
      </c>
      <c r="AA88" s="208">
        <v>2.8566245203113061</v>
      </c>
      <c r="AB88" s="126" t="s">
        <v>225</v>
      </c>
      <c r="AC88" s="72"/>
      <c r="AD88" s="72"/>
      <c r="AE88" s="72"/>
      <c r="AF88" s="102"/>
      <c r="AG88" s="71"/>
      <c r="AH88" s="72"/>
      <c r="AI88" s="72"/>
      <c r="AJ88" s="72"/>
      <c r="AK88" s="102"/>
      <c r="AL88" s="72"/>
      <c r="AM88" s="72"/>
      <c r="AN88" s="72"/>
      <c r="AO88" s="72"/>
      <c r="AP88" s="71"/>
      <c r="AQ88" s="72"/>
      <c r="AR88" s="72"/>
      <c r="AS88" s="102"/>
      <c r="AT88" s="72"/>
      <c r="AU88" s="72"/>
      <c r="AV88" s="72"/>
      <c r="AW88" s="72"/>
      <c r="AX88" s="71"/>
      <c r="AY88" s="72"/>
      <c r="AZ88" s="72"/>
      <c r="BA88" s="102"/>
      <c r="BB88" s="72"/>
      <c r="BC88" s="72"/>
      <c r="BD88" s="72"/>
      <c r="BE88" s="72"/>
      <c r="BF88" s="71"/>
      <c r="BG88" s="72"/>
      <c r="BH88" s="72"/>
      <c r="BI88" s="102"/>
      <c r="BJ88" s="72"/>
      <c r="BK88" s="72"/>
      <c r="BL88" s="72"/>
      <c r="BM88" s="72"/>
      <c r="BN88" s="71"/>
      <c r="BO88" s="72"/>
      <c r="BP88" s="72"/>
      <c r="BQ88" s="102"/>
      <c r="BR88" s="72"/>
      <c r="BS88" s="72"/>
      <c r="BT88" s="72"/>
      <c r="BU88" s="72"/>
      <c r="BV88" s="71"/>
      <c r="BW88" s="72"/>
      <c r="BX88" s="72"/>
      <c r="BY88" s="102"/>
      <c r="BZ88" s="72"/>
      <c r="CA88" s="72"/>
      <c r="CB88" s="72"/>
      <c r="CC88" s="72"/>
      <c r="CD88" s="71"/>
      <c r="CE88" s="72"/>
      <c r="CF88" s="72"/>
      <c r="CG88" s="102"/>
      <c r="CH88" s="72"/>
      <c r="CI88" s="72"/>
      <c r="CJ88" s="72"/>
      <c r="CK88" s="72"/>
      <c r="CL88" s="71"/>
      <c r="CM88" s="72"/>
      <c r="CN88" s="72"/>
      <c r="CO88" s="102"/>
      <c r="CP88" s="72"/>
      <c r="CQ88" s="72"/>
      <c r="CR88" s="72"/>
      <c r="CS88" s="72"/>
      <c r="CT88" s="71"/>
      <c r="CU88" s="72"/>
      <c r="CV88" s="72"/>
      <c r="CW88" s="102"/>
      <c r="CX88" s="72"/>
      <c r="CY88" s="72"/>
      <c r="CZ88" s="72"/>
      <c r="DA88" s="72"/>
      <c r="DB88" s="71"/>
      <c r="DC88" s="72"/>
      <c r="DD88" s="72"/>
      <c r="DE88" s="102"/>
      <c r="DF88" s="72"/>
      <c r="DG88" s="72"/>
      <c r="DH88" s="72"/>
      <c r="DI88" s="72"/>
      <c r="DJ88" s="71"/>
      <c r="DK88" s="72"/>
      <c r="DL88" s="72"/>
      <c r="DM88" s="102"/>
      <c r="DN88" s="72"/>
      <c r="DO88" s="72"/>
      <c r="DP88" s="72"/>
      <c r="DQ88" s="72"/>
      <c r="DR88" s="71"/>
      <c r="DS88" s="72"/>
      <c r="DT88" s="72"/>
      <c r="DU88" s="102"/>
      <c r="DV88" s="72"/>
      <c r="DW88" s="72"/>
      <c r="DX88" s="72"/>
      <c r="DY88" s="72"/>
      <c r="DZ88" s="71"/>
      <c r="EA88" s="72"/>
      <c r="EB88" s="72"/>
      <c r="EC88" s="102"/>
      <c r="ED88" s="71"/>
      <c r="EE88" s="72"/>
      <c r="EF88" s="72"/>
      <c r="EG88" s="102"/>
      <c r="EH88" s="71"/>
      <c r="EI88" s="72"/>
      <c r="EJ88" s="72"/>
      <c r="EK88" s="72"/>
      <c r="EL88" s="102"/>
      <c r="EM88" s="126" t="s">
        <v>162</v>
      </c>
      <c r="EN88" s="127"/>
      <c r="EO88" s="127"/>
      <c r="EP88" s="127"/>
      <c r="EQ88" s="204"/>
      <c r="ER88" s="126" t="s">
        <v>162</v>
      </c>
      <c r="ES88" s="80">
        <v>9.4245459988073215</v>
      </c>
      <c r="ET88" s="80">
        <v>1.7008230657330923</v>
      </c>
      <c r="EU88" s="80">
        <v>9.6303682052929833</v>
      </c>
      <c r="EV88" s="151"/>
      <c r="EW88" s="72"/>
      <c r="EX88" s="72"/>
      <c r="EY88" s="72"/>
      <c r="EZ88" s="72"/>
      <c r="FA88" s="126"/>
      <c r="FB88" s="127"/>
      <c r="FC88" s="204"/>
    </row>
    <row r="93" spans="1:159" x14ac:dyDescent="0.3">
      <c r="FB93" s="55"/>
    </row>
    <row r="95" spans="1:159" x14ac:dyDescent="0.3">
      <c r="Z95" s="7" t="s">
        <v>129</v>
      </c>
    </row>
  </sheetData>
  <phoneticPr fontId="3" type="noConversion"/>
  <pageMargins left="0.75" right="0.75" top="1" bottom="1" header="0.5" footer="0.5"/>
  <pageSetup paperSize="122" orientation="portrait" r:id="rId1"/>
  <colBreaks count="1" manualBreakCount="1">
    <brk id="14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H93"/>
  <sheetViews>
    <sheetView topLeftCell="DS58" zoomScale="75" zoomScaleNormal="75" zoomScalePageLayoutView="75" workbookViewId="0">
      <selection activeCell="EM1" sqref="EM1"/>
    </sheetView>
  </sheetViews>
  <sheetFormatPr defaultColWidth="11.19921875" defaultRowHeight="11.4" x14ac:dyDescent="0.3"/>
  <cols>
    <col min="1" max="1" width="11" style="7" customWidth="1"/>
    <col min="2" max="2" width="8" style="7" bestFit="1" customWidth="1"/>
    <col min="3" max="3" width="9" style="7" customWidth="1"/>
    <col min="4" max="4" width="8" style="7" customWidth="1"/>
    <col min="5" max="5" width="5.296875" style="7" hidden="1" customWidth="1"/>
    <col min="6" max="6" width="10.796875" style="7" hidden="1" customWidth="1"/>
    <col min="7" max="7" width="9.3984375" style="7" customWidth="1"/>
    <col min="8" max="8" width="4.19921875" style="7" customWidth="1"/>
    <col min="9" max="9" width="4.59765625" style="7" customWidth="1"/>
    <col min="10" max="10" width="5.5" style="7" customWidth="1"/>
    <col min="11" max="11" width="6.09765625" style="7" customWidth="1"/>
    <col min="12" max="12" width="4.796875" style="7" customWidth="1"/>
    <col min="13" max="13" width="4.3984375" style="7" customWidth="1"/>
    <col min="14" max="14" width="4.5" style="7" customWidth="1"/>
    <col min="15" max="15" width="5.19921875" style="7" customWidth="1"/>
    <col min="16" max="16" width="4.5" style="7" customWidth="1"/>
    <col min="17" max="18" width="4.19921875" style="7" bestFit="1" customWidth="1"/>
    <col min="19" max="19" width="4.796875" style="7" bestFit="1" customWidth="1"/>
    <col min="20" max="21" width="6.19921875" style="7" customWidth="1"/>
    <col min="22" max="22" width="5.796875" style="7" customWidth="1"/>
    <col min="23" max="24" width="5.5" style="7" customWidth="1"/>
    <col min="25" max="25" width="6.5" style="7" customWidth="1"/>
    <col min="26" max="26" width="5.296875" style="7" customWidth="1"/>
    <col min="27" max="27" width="5.59765625" style="7" customWidth="1"/>
    <col min="28" max="28" width="6.09765625" style="7" customWidth="1"/>
    <col min="29" max="30" width="5.3984375" style="7" customWidth="1"/>
    <col min="31" max="31" width="4.8984375" style="7" customWidth="1"/>
    <col min="32" max="32" width="4.5" style="7" customWidth="1"/>
    <col min="33" max="33" width="4.19921875" style="7" customWidth="1"/>
    <col min="34" max="34" width="5.69921875" style="7" customWidth="1"/>
    <col min="35" max="36" width="4.796875" style="7" bestFit="1" customWidth="1"/>
    <col min="37" max="37" width="3.8984375" style="7" bestFit="1" customWidth="1"/>
    <col min="38" max="62" width="3.8984375" style="7" customWidth="1"/>
    <col min="63" max="63" width="4.59765625" style="7" customWidth="1"/>
    <col min="64" max="66" width="3.8984375" style="7" customWidth="1"/>
    <col min="67" max="67" width="4.296875" style="7" customWidth="1"/>
    <col min="68" max="78" width="3.8984375" style="7" customWidth="1"/>
    <col min="79" max="79" width="5" style="7" customWidth="1"/>
    <col min="80" max="80" width="4.59765625" style="7" customWidth="1"/>
    <col min="81" max="82" width="3.8984375" style="7" customWidth="1"/>
    <col min="83" max="83" width="5" style="7" customWidth="1"/>
    <col min="84" max="84" width="4.69921875" style="7" customWidth="1"/>
    <col min="85" max="85" width="3.8984375" style="7" customWidth="1"/>
    <col min="86" max="86" width="4.69921875" style="7" customWidth="1"/>
    <col min="87" max="90" width="3.8984375" style="7" customWidth="1"/>
    <col min="91" max="91" width="4.296875" style="7" customWidth="1"/>
    <col min="92" max="92" width="4.59765625" style="7" customWidth="1"/>
    <col min="93" max="93" width="4.796875" style="7" customWidth="1"/>
    <col min="94" max="94" width="3.8984375" style="7" customWidth="1"/>
    <col min="95" max="95" width="4.69921875" style="7" customWidth="1"/>
    <col min="96" max="96" width="4.59765625" style="7" customWidth="1"/>
    <col min="97" max="97" width="3.8984375" style="7" customWidth="1"/>
    <col min="98" max="98" width="4.3984375" style="7" customWidth="1"/>
    <col min="99" max="99" width="3.8984375" style="7" customWidth="1"/>
    <col min="100" max="100" width="4.296875" style="7" customWidth="1"/>
    <col min="101" max="101" width="3.8984375" style="7" customWidth="1"/>
    <col min="102" max="102" width="5" style="7" customWidth="1"/>
    <col min="103" max="103" width="4.796875" style="7" customWidth="1"/>
    <col min="104" max="104" width="4.296875" style="7" customWidth="1"/>
    <col min="105" max="105" width="4.69921875" style="7" customWidth="1"/>
    <col min="106" max="106" width="5" style="7" customWidth="1"/>
    <col min="107" max="111" width="3.8984375" style="7" customWidth="1"/>
    <col min="112" max="112" width="4.59765625" style="7" customWidth="1"/>
    <col min="113" max="113" width="3.8984375" style="7" customWidth="1"/>
    <col min="114" max="114" width="4.69921875" style="7" customWidth="1"/>
    <col min="115" max="116" width="5.59765625" style="7" customWidth="1"/>
    <col min="117" max="117" width="4.3984375" style="7" customWidth="1"/>
    <col min="118" max="118" width="4.59765625" style="7" customWidth="1"/>
    <col min="119" max="119" width="5.296875" style="7" customWidth="1"/>
    <col min="120" max="120" width="5.09765625" style="7" customWidth="1"/>
    <col min="121" max="121" width="3.8984375" style="7" customWidth="1"/>
    <col min="122" max="122" width="4.59765625" style="7" customWidth="1"/>
    <col min="123" max="126" width="3.8984375" style="7" customWidth="1"/>
    <col min="127" max="128" width="4.3984375" style="7" customWidth="1"/>
    <col min="129" max="142" width="3.8984375" style="7" customWidth="1"/>
    <col min="143" max="143" width="5.796875" style="7" customWidth="1"/>
    <col min="144" max="144" width="6.5" style="7" bestFit="1" customWidth="1"/>
    <col min="145" max="145" width="5.69921875" style="7" customWidth="1"/>
    <col min="146" max="146" width="6.3984375" style="7" customWidth="1"/>
    <col min="147" max="148" width="5.09765625" style="7" customWidth="1"/>
    <col min="149" max="149" width="6.296875" style="7" customWidth="1"/>
    <col min="150" max="150" width="6" style="7" customWidth="1"/>
    <col min="151" max="151" width="5.796875" style="7" customWidth="1"/>
    <col min="152" max="152" width="6" style="7" customWidth="1"/>
    <col min="153" max="153" width="7.796875" style="7" customWidth="1"/>
    <col min="154" max="154" width="9" style="7" customWidth="1"/>
    <col min="155" max="155" width="11.296875" style="7" bestFit="1" customWidth="1"/>
    <col min="156" max="156" width="8.3984375" style="7" bestFit="1" customWidth="1"/>
    <col min="157" max="157" width="6" style="7" customWidth="1"/>
    <col min="158" max="158" width="6.19921875" style="7" customWidth="1"/>
    <col min="159" max="159" width="6.5" style="7" customWidth="1"/>
    <col min="160" max="160" width="7.3984375" style="7" customWidth="1"/>
    <col min="161" max="161" width="7.296875" style="7" customWidth="1"/>
    <col min="162" max="162" width="6.69921875" style="7" customWidth="1"/>
    <col min="163" max="163" width="6.3984375" style="7" customWidth="1"/>
    <col min="164" max="164" width="6.19921875" style="7" customWidth="1"/>
    <col min="165" max="16384" width="11.19921875" style="7"/>
  </cols>
  <sheetData>
    <row r="1" spans="1:164" x14ac:dyDescent="0.3">
      <c r="A1" s="89" t="s">
        <v>272</v>
      </c>
      <c r="B1" s="58"/>
      <c r="C1" s="58"/>
      <c r="D1" s="58" t="s">
        <v>270</v>
      </c>
      <c r="E1" s="58"/>
      <c r="G1" s="58"/>
      <c r="H1" s="57" t="s">
        <v>19</v>
      </c>
      <c r="I1" s="58"/>
      <c r="J1" s="59"/>
      <c r="K1" s="58"/>
      <c r="L1" s="58"/>
      <c r="M1" s="58"/>
      <c r="N1" s="58"/>
      <c r="O1" s="58"/>
      <c r="P1" s="75"/>
      <c r="Q1" s="58"/>
      <c r="R1" s="58"/>
      <c r="S1" s="58"/>
      <c r="T1" s="59"/>
      <c r="U1" s="58"/>
      <c r="V1" s="58"/>
      <c r="W1" s="58"/>
      <c r="X1" s="58"/>
      <c r="Y1" s="59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9"/>
    </row>
    <row r="2" spans="1:164" x14ac:dyDescent="0.3">
      <c r="A2" s="155"/>
      <c r="B2" s="64"/>
      <c r="C2" s="18"/>
      <c r="D2" s="18"/>
      <c r="E2" s="18"/>
      <c r="G2" s="18"/>
      <c r="H2" s="57" t="s">
        <v>128</v>
      </c>
      <c r="I2" s="58"/>
      <c r="J2" s="58"/>
      <c r="K2" s="58"/>
      <c r="L2" s="58"/>
      <c r="M2" s="58"/>
      <c r="N2" s="58"/>
      <c r="O2" s="58"/>
      <c r="P2" s="215"/>
      <c r="Q2" s="58"/>
      <c r="R2" s="58"/>
      <c r="S2" s="58"/>
      <c r="T2" s="59" t="s">
        <v>376</v>
      </c>
      <c r="U2" s="57" t="s">
        <v>377</v>
      </c>
      <c r="V2" s="58"/>
      <c r="W2" s="58"/>
      <c r="X2" s="58"/>
      <c r="Y2" s="59" t="s">
        <v>378</v>
      </c>
      <c r="Z2" s="216" t="s">
        <v>379</v>
      </c>
      <c r="AA2" s="217"/>
      <c r="AB2" s="218"/>
      <c r="AC2" s="18" t="s">
        <v>380</v>
      </c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57" t="s">
        <v>381</v>
      </c>
      <c r="EJ2" s="58"/>
      <c r="EK2" s="58"/>
      <c r="EL2" s="58"/>
      <c r="EM2" s="59"/>
      <c r="EN2" s="219"/>
      <c r="EO2" s="220" t="s">
        <v>382</v>
      </c>
      <c r="EP2" s="220"/>
      <c r="EQ2" s="220"/>
      <c r="ER2" s="221"/>
      <c r="ES2" s="146"/>
      <c r="ET2" s="134" t="s">
        <v>383</v>
      </c>
      <c r="EU2" s="92" t="s">
        <v>384</v>
      </c>
      <c r="EV2" s="135" t="s">
        <v>385</v>
      </c>
      <c r="EW2" s="146"/>
      <c r="EX2" s="136" t="s">
        <v>386</v>
      </c>
      <c r="EY2" s="58"/>
      <c r="EZ2" s="59"/>
      <c r="FA2" s="58" t="s">
        <v>387</v>
      </c>
      <c r="FB2" s="222"/>
      <c r="FC2" s="220"/>
      <c r="FD2" s="221"/>
      <c r="FE2" s="18"/>
      <c r="FF2" s="219" t="s">
        <v>282</v>
      </c>
      <c r="FG2" s="223"/>
      <c r="FH2" s="224"/>
    </row>
    <row r="3" spans="1:164" x14ac:dyDescent="0.3">
      <c r="A3" s="71"/>
      <c r="B3" s="72"/>
      <c r="C3" s="72" t="s">
        <v>293</v>
      </c>
      <c r="D3" s="72"/>
      <c r="E3" s="72"/>
      <c r="G3" s="72"/>
      <c r="H3" s="74" t="s">
        <v>283</v>
      </c>
      <c r="I3" s="75"/>
      <c r="J3" s="78"/>
      <c r="K3" s="74" t="s">
        <v>284</v>
      </c>
      <c r="L3" s="75"/>
      <c r="M3" s="75"/>
      <c r="N3" s="75"/>
      <c r="O3" s="78"/>
      <c r="P3" s="225" t="s">
        <v>285</v>
      </c>
      <c r="Q3" s="75"/>
      <c r="R3" s="75"/>
      <c r="S3" s="78"/>
      <c r="T3" s="102"/>
      <c r="U3" s="71"/>
      <c r="V3" s="72"/>
      <c r="W3" s="72"/>
      <c r="X3" s="72"/>
      <c r="Y3" s="102"/>
      <c r="Z3" s="226"/>
      <c r="AA3" s="227"/>
      <c r="AB3" s="228"/>
      <c r="AC3" s="74" t="s">
        <v>388</v>
      </c>
      <c r="AD3" s="75"/>
      <c r="AE3" s="75"/>
      <c r="AF3" s="75"/>
      <c r="AG3" s="76" t="s">
        <v>389</v>
      </c>
      <c r="AH3" s="74" t="s">
        <v>390</v>
      </c>
      <c r="AI3" s="75"/>
      <c r="AJ3" s="75"/>
      <c r="AK3" s="75"/>
      <c r="AL3" s="76" t="s">
        <v>389</v>
      </c>
      <c r="AM3" s="74" t="s">
        <v>391</v>
      </c>
      <c r="AN3" s="75"/>
      <c r="AO3" s="75"/>
      <c r="AP3" s="75"/>
      <c r="AQ3" s="74" t="s">
        <v>392</v>
      </c>
      <c r="AR3" s="75"/>
      <c r="AS3" s="75"/>
      <c r="AT3" s="78"/>
      <c r="AU3" s="75" t="s">
        <v>393</v>
      </c>
      <c r="AV3" s="75"/>
      <c r="AW3" s="75"/>
      <c r="AX3" s="75"/>
      <c r="AY3" s="74" t="s">
        <v>394</v>
      </c>
      <c r="AZ3" s="75"/>
      <c r="BA3" s="75"/>
      <c r="BB3" s="78"/>
      <c r="BC3" s="75" t="s">
        <v>311</v>
      </c>
      <c r="BD3" s="75"/>
      <c r="BE3" s="75"/>
      <c r="BF3" s="75"/>
      <c r="BG3" s="74" t="s">
        <v>395</v>
      </c>
      <c r="BH3" s="75"/>
      <c r="BI3" s="75"/>
      <c r="BJ3" s="78"/>
      <c r="BK3" s="75" t="s">
        <v>396</v>
      </c>
      <c r="BL3" s="75"/>
      <c r="BM3" s="75"/>
      <c r="BN3" s="75"/>
      <c r="BO3" s="74" t="s">
        <v>397</v>
      </c>
      <c r="BP3" s="75"/>
      <c r="BQ3" s="75"/>
      <c r="BR3" s="78"/>
      <c r="BS3" s="75" t="s">
        <v>398</v>
      </c>
      <c r="BT3" s="75"/>
      <c r="BU3" s="75"/>
      <c r="BV3" s="75"/>
      <c r="BW3" s="74" t="s">
        <v>399</v>
      </c>
      <c r="BX3" s="75"/>
      <c r="BY3" s="75"/>
      <c r="BZ3" s="78"/>
      <c r="CA3" s="75" t="s">
        <v>400</v>
      </c>
      <c r="CB3" s="75"/>
      <c r="CC3" s="75"/>
      <c r="CD3" s="75"/>
      <c r="CE3" s="74" t="s">
        <v>401</v>
      </c>
      <c r="CF3" s="75"/>
      <c r="CG3" s="75"/>
      <c r="CH3" s="78"/>
      <c r="CI3" s="75" t="s">
        <v>402</v>
      </c>
      <c r="CJ3" s="75"/>
      <c r="CK3" s="75"/>
      <c r="CL3" s="78"/>
      <c r="CM3" s="74" t="s">
        <v>403</v>
      </c>
      <c r="CN3" s="75"/>
      <c r="CO3" s="75"/>
      <c r="CP3" s="78"/>
      <c r="CQ3" s="75" t="s">
        <v>404</v>
      </c>
      <c r="CR3" s="75"/>
      <c r="CS3" s="75"/>
      <c r="CT3" s="75"/>
      <c r="CU3" s="74" t="s">
        <v>405</v>
      </c>
      <c r="CV3" s="75"/>
      <c r="CW3" s="75"/>
      <c r="CX3" s="78"/>
      <c r="CY3" s="75" t="s">
        <v>406</v>
      </c>
      <c r="CZ3" s="75"/>
      <c r="DA3" s="75"/>
      <c r="DB3" s="75"/>
      <c r="DC3" s="74" t="s">
        <v>407</v>
      </c>
      <c r="DD3" s="75"/>
      <c r="DE3" s="75"/>
      <c r="DF3" s="78"/>
      <c r="DG3" s="75" t="s">
        <v>408</v>
      </c>
      <c r="DH3" s="75"/>
      <c r="DI3" s="75"/>
      <c r="DJ3" s="75"/>
      <c r="DK3" s="74" t="s">
        <v>409</v>
      </c>
      <c r="DL3" s="75"/>
      <c r="DM3" s="75"/>
      <c r="DN3" s="78"/>
      <c r="DO3" s="75" t="s">
        <v>410</v>
      </c>
      <c r="DP3" s="75"/>
      <c r="DQ3" s="75"/>
      <c r="DR3" s="75"/>
      <c r="DS3" s="74" t="s">
        <v>411</v>
      </c>
      <c r="DT3" s="75"/>
      <c r="DU3" s="75"/>
      <c r="DV3" s="78"/>
      <c r="DW3" s="75" t="s">
        <v>412</v>
      </c>
      <c r="DX3" s="75"/>
      <c r="DY3" s="75"/>
      <c r="DZ3" s="75"/>
      <c r="EA3" s="74" t="s">
        <v>139</v>
      </c>
      <c r="EB3" s="75"/>
      <c r="EC3" s="75"/>
      <c r="ED3" s="78"/>
      <c r="EE3" s="74" t="s">
        <v>140</v>
      </c>
      <c r="EF3" s="75"/>
      <c r="EG3" s="75"/>
      <c r="EH3" s="75"/>
      <c r="EI3" s="74"/>
      <c r="EJ3" s="75" t="s">
        <v>410</v>
      </c>
      <c r="EK3" s="75" t="s">
        <v>141</v>
      </c>
      <c r="EL3" s="75" t="s">
        <v>311</v>
      </c>
      <c r="EM3" s="78" t="s">
        <v>142</v>
      </c>
      <c r="EN3" s="226"/>
      <c r="EO3" s="229" t="s">
        <v>143</v>
      </c>
      <c r="EP3" s="229" t="s">
        <v>144</v>
      </c>
      <c r="EQ3" s="229" t="s">
        <v>145</v>
      </c>
      <c r="ER3" s="230" t="s">
        <v>294</v>
      </c>
      <c r="ES3" s="151"/>
      <c r="ET3" s="231" t="s">
        <v>146</v>
      </c>
      <c r="EU3" s="232" t="s">
        <v>146</v>
      </c>
      <c r="EV3" s="233" t="s">
        <v>146</v>
      </c>
      <c r="EW3" s="151"/>
      <c r="EX3" s="173" t="s">
        <v>147</v>
      </c>
      <c r="EY3" s="86" t="s">
        <v>148</v>
      </c>
      <c r="EZ3" s="234" t="s">
        <v>149</v>
      </c>
      <c r="FA3" s="86" t="s">
        <v>150</v>
      </c>
      <c r="FB3" s="235" t="s">
        <v>151</v>
      </c>
      <c r="FC3" s="229" t="s">
        <v>152</v>
      </c>
      <c r="FD3" s="230" t="s">
        <v>153</v>
      </c>
      <c r="FE3" s="72"/>
      <c r="FF3" s="226"/>
      <c r="FG3" s="227"/>
      <c r="FH3" s="228"/>
    </row>
    <row r="4" spans="1:164" x14ac:dyDescent="0.3">
      <c r="A4" s="236" t="s">
        <v>154</v>
      </c>
      <c r="B4" s="137"/>
      <c r="C4" s="58"/>
      <c r="D4" s="58"/>
      <c r="E4" s="58"/>
      <c r="F4" s="58"/>
      <c r="G4" s="58" t="s">
        <v>155</v>
      </c>
      <c r="H4" s="57" t="s">
        <v>383</v>
      </c>
      <c r="I4" s="58" t="s">
        <v>384</v>
      </c>
      <c r="J4" s="59" t="s">
        <v>385</v>
      </c>
      <c r="K4" s="58" t="s">
        <v>156</v>
      </c>
      <c r="L4" s="58" t="s">
        <v>497</v>
      </c>
      <c r="M4" s="58" t="s">
        <v>498</v>
      </c>
      <c r="N4" s="58" t="s">
        <v>499</v>
      </c>
      <c r="O4" s="58" t="s">
        <v>503</v>
      </c>
      <c r="P4" s="237" t="s">
        <v>499</v>
      </c>
      <c r="Q4" s="58" t="s">
        <v>500</v>
      </c>
      <c r="R4" s="58" t="s">
        <v>501</v>
      </c>
      <c r="S4" s="59" t="s">
        <v>502</v>
      </c>
      <c r="T4" s="146" t="s">
        <v>504</v>
      </c>
      <c r="U4" s="58" t="s">
        <v>505</v>
      </c>
      <c r="V4" s="58" t="s">
        <v>506</v>
      </c>
      <c r="W4" s="58" t="s">
        <v>507</v>
      </c>
      <c r="X4" s="58" t="s">
        <v>299</v>
      </c>
      <c r="Y4" s="58"/>
      <c r="Z4" s="222" t="s">
        <v>404</v>
      </c>
      <c r="AA4" s="220" t="s">
        <v>394</v>
      </c>
      <c r="AB4" s="221" t="s">
        <v>399</v>
      </c>
      <c r="AC4" s="137" t="s">
        <v>508</v>
      </c>
      <c r="AD4" s="137" t="s">
        <v>509</v>
      </c>
      <c r="AE4" s="137" t="s">
        <v>510</v>
      </c>
      <c r="AF4" s="137" t="s">
        <v>273</v>
      </c>
      <c r="AG4" s="238" t="s">
        <v>274</v>
      </c>
      <c r="AH4" s="136" t="s">
        <v>508</v>
      </c>
      <c r="AI4" s="137" t="s">
        <v>509</v>
      </c>
      <c r="AJ4" s="137" t="s">
        <v>510</v>
      </c>
      <c r="AK4" s="137" t="s">
        <v>273</v>
      </c>
      <c r="AL4" s="239" t="s">
        <v>274</v>
      </c>
      <c r="AM4" s="137" t="s">
        <v>508</v>
      </c>
      <c r="AN4" s="137" t="s">
        <v>509</v>
      </c>
      <c r="AO4" s="137" t="s">
        <v>510</v>
      </c>
      <c r="AP4" s="137" t="s">
        <v>273</v>
      </c>
      <c r="AQ4" s="136" t="s">
        <v>508</v>
      </c>
      <c r="AR4" s="137" t="s">
        <v>509</v>
      </c>
      <c r="AS4" s="137" t="s">
        <v>510</v>
      </c>
      <c r="AT4" s="97" t="s">
        <v>273</v>
      </c>
      <c r="AU4" s="137" t="s">
        <v>508</v>
      </c>
      <c r="AV4" s="137" t="s">
        <v>509</v>
      </c>
      <c r="AW4" s="137" t="s">
        <v>510</v>
      </c>
      <c r="AX4" s="137" t="s">
        <v>273</v>
      </c>
      <c r="AY4" s="136" t="s">
        <v>508</v>
      </c>
      <c r="AZ4" s="137" t="s">
        <v>509</v>
      </c>
      <c r="BA4" s="137" t="s">
        <v>510</v>
      </c>
      <c r="BB4" s="97" t="s">
        <v>273</v>
      </c>
      <c r="BC4" s="137" t="s">
        <v>508</v>
      </c>
      <c r="BD4" s="137" t="s">
        <v>509</v>
      </c>
      <c r="BE4" s="137" t="s">
        <v>510</v>
      </c>
      <c r="BF4" s="137" t="s">
        <v>273</v>
      </c>
      <c r="BG4" s="136" t="s">
        <v>508</v>
      </c>
      <c r="BH4" s="137" t="s">
        <v>509</v>
      </c>
      <c r="BI4" s="137" t="s">
        <v>510</v>
      </c>
      <c r="BJ4" s="97" t="s">
        <v>273</v>
      </c>
      <c r="BK4" s="137" t="s">
        <v>508</v>
      </c>
      <c r="BL4" s="137" t="s">
        <v>509</v>
      </c>
      <c r="BM4" s="137" t="s">
        <v>510</v>
      </c>
      <c r="BN4" s="137" t="s">
        <v>273</v>
      </c>
      <c r="BO4" s="136" t="s">
        <v>508</v>
      </c>
      <c r="BP4" s="137" t="s">
        <v>509</v>
      </c>
      <c r="BQ4" s="137" t="s">
        <v>510</v>
      </c>
      <c r="BR4" s="97" t="s">
        <v>273</v>
      </c>
      <c r="BS4" s="137" t="s">
        <v>508</v>
      </c>
      <c r="BT4" s="137" t="s">
        <v>509</v>
      </c>
      <c r="BU4" s="137" t="s">
        <v>510</v>
      </c>
      <c r="BV4" s="137" t="s">
        <v>273</v>
      </c>
      <c r="BW4" s="136" t="s">
        <v>508</v>
      </c>
      <c r="BX4" s="137" t="s">
        <v>509</v>
      </c>
      <c r="BY4" s="137" t="s">
        <v>510</v>
      </c>
      <c r="BZ4" s="97" t="s">
        <v>273</v>
      </c>
      <c r="CA4" s="137" t="s">
        <v>508</v>
      </c>
      <c r="CB4" s="137" t="s">
        <v>509</v>
      </c>
      <c r="CC4" s="137" t="s">
        <v>510</v>
      </c>
      <c r="CD4" s="137" t="s">
        <v>273</v>
      </c>
      <c r="CE4" s="136" t="s">
        <v>508</v>
      </c>
      <c r="CF4" s="137" t="s">
        <v>509</v>
      </c>
      <c r="CG4" s="137" t="s">
        <v>510</v>
      </c>
      <c r="CH4" s="97" t="s">
        <v>273</v>
      </c>
      <c r="CI4" s="137" t="s">
        <v>508</v>
      </c>
      <c r="CJ4" s="137" t="s">
        <v>509</v>
      </c>
      <c r="CK4" s="137" t="s">
        <v>510</v>
      </c>
      <c r="CL4" s="137" t="s">
        <v>273</v>
      </c>
      <c r="CM4" s="136" t="s">
        <v>508</v>
      </c>
      <c r="CN4" s="137" t="s">
        <v>509</v>
      </c>
      <c r="CO4" s="137" t="s">
        <v>510</v>
      </c>
      <c r="CP4" s="97" t="s">
        <v>273</v>
      </c>
      <c r="CQ4" s="137" t="s">
        <v>508</v>
      </c>
      <c r="CR4" s="137" t="s">
        <v>509</v>
      </c>
      <c r="CS4" s="137" t="s">
        <v>510</v>
      </c>
      <c r="CT4" s="137" t="s">
        <v>273</v>
      </c>
      <c r="CU4" s="136" t="s">
        <v>508</v>
      </c>
      <c r="CV4" s="137" t="s">
        <v>509</v>
      </c>
      <c r="CW4" s="137" t="s">
        <v>510</v>
      </c>
      <c r="CX4" s="97" t="s">
        <v>273</v>
      </c>
      <c r="CY4" s="137" t="s">
        <v>508</v>
      </c>
      <c r="CZ4" s="137" t="s">
        <v>509</v>
      </c>
      <c r="DA4" s="137" t="s">
        <v>510</v>
      </c>
      <c r="DB4" s="137" t="s">
        <v>273</v>
      </c>
      <c r="DC4" s="136" t="s">
        <v>508</v>
      </c>
      <c r="DD4" s="137" t="s">
        <v>509</v>
      </c>
      <c r="DE4" s="137" t="s">
        <v>510</v>
      </c>
      <c r="DF4" s="97" t="s">
        <v>273</v>
      </c>
      <c r="DG4" s="137" t="s">
        <v>508</v>
      </c>
      <c r="DH4" s="137" t="s">
        <v>509</v>
      </c>
      <c r="DI4" s="137" t="s">
        <v>510</v>
      </c>
      <c r="DJ4" s="137" t="s">
        <v>273</v>
      </c>
      <c r="DK4" s="136" t="s">
        <v>508</v>
      </c>
      <c r="DL4" s="137" t="s">
        <v>509</v>
      </c>
      <c r="DM4" s="137" t="s">
        <v>510</v>
      </c>
      <c r="DN4" s="97" t="s">
        <v>273</v>
      </c>
      <c r="DO4" s="137" t="s">
        <v>508</v>
      </c>
      <c r="DP4" s="137" t="s">
        <v>509</v>
      </c>
      <c r="DQ4" s="137" t="s">
        <v>510</v>
      </c>
      <c r="DR4" s="137" t="s">
        <v>273</v>
      </c>
      <c r="DS4" s="136" t="s">
        <v>508</v>
      </c>
      <c r="DT4" s="137" t="s">
        <v>509</v>
      </c>
      <c r="DU4" s="137" t="s">
        <v>510</v>
      </c>
      <c r="DV4" s="97" t="s">
        <v>273</v>
      </c>
      <c r="DW4" s="137" t="s">
        <v>508</v>
      </c>
      <c r="DX4" s="137" t="s">
        <v>509</v>
      </c>
      <c r="DY4" s="137" t="s">
        <v>510</v>
      </c>
      <c r="DZ4" s="137" t="s">
        <v>273</v>
      </c>
      <c r="EA4" s="136" t="s">
        <v>508</v>
      </c>
      <c r="EB4" s="137" t="s">
        <v>509</v>
      </c>
      <c r="EC4" s="137" t="s">
        <v>510</v>
      </c>
      <c r="ED4" s="97" t="s">
        <v>273</v>
      </c>
      <c r="EE4" s="137" t="s">
        <v>508</v>
      </c>
      <c r="EF4" s="137" t="s">
        <v>509</v>
      </c>
      <c r="EG4" s="137" t="s">
        <v>510</v>
      </c>
      <c r="EH4" s="137" t="s">
        <v>273</v>
      </c>
      <c r="EI4" s="136"/>
      <c r="EJ4" s="137"/>
      <c r="EK4" s="137"/>
      <c r="EL4" s="137"/>
      <c r="EM4" s="97"/>
      <c r="EN4" s="223"/>
      <c r="EO4" s="220" t="s">
        <v>146</v>
      </c>
      <c r="EP4" s="220" t="s">
        <v>146</v>
      </c>
      <c r="EQ4" s="220" t="s">
        <v>146</v>
      </c>
      <c r="ER4" s="220" t="s">
        <v>146</v>
      </c>
      <c r="ES4" s="240"/>
      <c r="ET4" s="216"/>
      <c r="EU4" s="217"/>
      <c r="EV4" s="218"/>
      <c r="EW4" s="58"/>
      <c r="EX4" s="57" t="s">
        <v>275</v>
      </c>
      <c r="EY4" s="58" t="s">
        <v>276</v>
      </c>
      <c r="EZ4" s="59" t="s">
        <v>206</v>
      </c>
      <c r="FA4" s="58"/>
      <c r="FB4" s="222"/>
      <c r="FC4" s="220"/>
      <c r="FD4" s="221"/>
      <c r="FE4" s="58"/>
      <c r="FF4" s="219" t="s">
        <v>277</v>
      </c>
      <c r="FG4" s="223" t="s">
        <v>278</v>
      </c>
      <c r="FH4" s="224" t="s">
        <v>279</v>
      </c>
    </row>
    <row r="5" spans="1:164" x14ac:dyDescent="0.3">
      <c r="A5" s="19" t="s">
        <v>355</v>
      </c>
      <c r="B5" s="64"/>
      <c r="C5" s="18" t="s">
        <v>311</v>
      </c>
      <c r="D5" s="18"/>
      <c r="E5" s="18"/>
      <c r="F5" s="18"/>
      <c r="G5" s="18"/>
      <c r="H5" s="19">
        <v>14</v>
      </c>
      <c r="I5" s="18">
        <v>4</v>
      </c>
      <c r="J5" s="20">
        <v>14</v>
      </c>
      <c r="K5" s="18">
        <v>473</v>
      </c>
      <c r="L5" s="18">
        <v>0</v>
      </c>
      <c r="M5" s="18">
        <v>0</v>
      </c>
      <c r="N5" s="18">
        <v>0</v>
      </c>
      <c r="O5" s="18">
        <v>0</v>
      </c>
      <c r="P5" s="237">
        <v>0</v>
      </c>
      <c r="Q5" s="18">
        <v>0</v>
      </c>
      <c r="R5" s="18">
        <v>0</v>
      </c>
      <c r="S5" s="20">
        <v>0</v>
      </c>
      <c r="T5" s="148">
        <v>505</v>
      </c>
      <c r="U5" s="18">
        <v>0</v>
      </c>
      <c r="V5" s="18">
        <v>2</v>
      </c>
      <c r="W5" s="18">
        <v>0</v>
      </c>
      <c r="X5" s="18">
        <v>0</v>
      </c>
      <c r="Y5" s="18">
        <v>507</v>
      </c>
      <c r="Z5" s="241">
        <v>6.3366336633663369</v>
      </c>
      <c r="AA5" s="242">
        <v>0</v>
      </c>
      <c r="AB5" s="243">
        <v>93.663366336633658</v>
      </c>
      <c r="AC5" s="18">
        <v>221</v>
      </c>
      <c r="AD5" s="18">
        <v>8</v>
      </c>
      <c r="AE5" s="18">
        <v>0</v>
      </c>
      <c r="AF5" s="18">
        <v>0</v>
      </c>
      <c r="AG5" s="18">
        <v>0</v>
      </c>
      <c r="AH5" s="19">
        <v>176</v>
      </c>
      <c r="AI5" s="18">
        <v>10</v>
      </c>
      <c r="AJ5" s="18">
        <v>0</v>
      </c>
      <c r="AK5" s="18">
        <v>0</v>
      </c>
      <c r="AL5" s="20">
        <v>0</v>
      </c>
      <c r="AM5" s="18">
        <v>0</v>
      </c>
      <c r="AN5" s="18">
        <v>0</v>
      </c>
      <c r="AO5" s="18">
        <v>0</v>
      </c>
      <c r="AP5" s="18">
        <v>0</v>
      </c>
      <c r="AQ5" s="19">
        <v>0</v>
      </c>
      <c r="AR5" s="18">
        <v>0</v>
      </c>
      <c r="AS5" s="18">
        <v>0</v>
      </c>
      <c r="AT5" s="20">
        <v>0</v>
      </c>
      <c r="AU5" s="18">
        <v>0</v>
      </c>
      <c r="AV5" s="18">
        <v>0</v>
      </c>
      <c r="AW5" s="18">
        <v>0</v>
      </c>
      <c r="AX5" s="18">
        <v>0</v>
      </c>
      <c r="AY5" s="19">
        <v>0</v>
      </c>
      <c r="AZ5" s="18">
        <v>0</v>
      </c>
      <c r="BA5" s="18">
        <v>0</v>
      </c>
      <c r="BB5" s="20">
        <v>0</v>
      </c>
      <c r="BC5" s="18">
        <v>0</v>
      </c>
      <c r="BD5" s="18">
        <v>0</v>
      </c>
      <c r="BE5" s="18">
        <v>0</v>
      </c>
      <c r="BF5" s="18">
        <v>0</v>
      </c>
      <c r="BG5" s="19">
        <v>0</v>
      </c>
      <c r="BH5" s="18">
        <v>0</v>
      </c>
      <c r="BI5" s="18">
        <v>0</v>
      </c>
      <c r="BJ5" s="20">
        <v>0</v>
      </c>
      <c r="BK5" s="18">
        <v>0</v>
      </c>
      <c r="BL5" s="18">
        <v>0</v>
      </c>
      <c r="BM5" s="18">
        <v>0</v>
      </c>
      <c r="BN5" s="18">
        <v>0</v>
      </c>
      <c r="BO5" s="19">
        <v>0</v>
      </c>
      <c r="BP5" s="18">
        <v>0</v>
      </c>
      <c r="BQ5" s="18">
        <v>0</v>
      </c>
      <c r="BR5" s="20">
        <v>0</v>
      </c>
      <c r="BS5" s="18">
        <v>0</v>
      </c>
      <c r="BT5" s="18">
        <v>0</v>
      </c>
      <c r="BU5" s="18">
        <v>0</v>
      </c>
      <c r="BV5" s="18">
        <v>0</v>
      </c>
      <c r="BW5" s="19">
        <v>0</v>
      </c>
      <c r="BX5" s="18">
        <v>0</v>
      </c>
      <c r="BY5" s="18">
        <v>0</v>
      </c>
      <c r="BZ5" s="20">
        <v>0</v>
      </c>
      <c r="CA5" s="18">
        <v>21</v>
      </c>
      <c r="CB5" s="18">
        <v>0</v>
      </c>
      <c r="CC5" s="18">
        <v>0</v>
      </c>
      <c r="CD5" s="18">
        <v>0</v>
      </c>
      <c r="CE5" s="19">
        <v>0</v>
      </c>
      <c r="CF5" s="18">
        <v>0</v>
      </c>
      <c r="CG5" s="18">
        <v>0</v>
      </c>
      <c r="CH5" s="20">
        <v>0</v>
      </c>
      <c r="CI5" s="18">
        <v>0</v>
      </c>
      <c r="CJ5" s="18">
        <v>0</v>
      </c>
      <c r="CK5" s="18">
        <v>0</v>
      </c>
      <c r="CL5" s="18">
        <v>0</v>
      </c>
      <c r="CM5" s="19">
        <v>0</v>
      </c>
      <c r="CN5" s="18">
        <v>0</v>
      </c>
      <c r="CO5" s="18">
        <v>0</v>
      </c>
      <c r="CP5" s="20">
        <v>0</v>
      </c>
      <c r="CQ5" s="18">
        <v>0</v>
      </c>
      <c r="CR5" s="18">
        <v>0</v>
      </c>
      <c r="CS5" s="18">
        <v>0</v>
      </c>
      <c r="CT5" s="18">
        <v>0</v>
      </c>
      <c r="CU5" s="19">
        <v>0</v>
      </c>
      <c r="CV5" s="18">
        <v>0</v>
      </c>
      <c r="CW5" s="18">
        <v>0</v>
      </c>
      <c r="CX5" s="20">
        <v>0</v>
      </c>
      <c r="CY5" s="18">
        <v>0</v>
      </c>
      <c r="CZ5" s="18">
        <v>0</v>
      </c>
      <c r="DA5" s="18">
        <v>0</v>
      </c>
      <c r="DB5" s="18">
        <v>0</v>
      </c>
      <c r="DC5" s="19">
        <v>0</v>
      </c>
      <c r="DD5" s="18">
        <v>0</v>
      </c>
      <c r="DE5" s="18">
        <v>0</v>
      </c>
      <c r="DF5" s="20">
        <v>0</v>
      </c>
      <c r="DG5" s="18">
        <v>17</v>
      </c>
      <c r="DH5" s="18">
        <v>0</v>
      </c>
      <c r="DI5" s="18">
        <v>0</v>
      </c>
      <c r="DJ5" s="18">
        <v>0</v>
      </c>
      <c r="DK5" s="19">
        <v>18</v>
      </c>
      <c r="DL5" s="18">
        <v>0</v>
      </c>
      <c r="DM5" s="18">
        <v>0</v>
      </c>
      <c r="DN5" s="20">
        <v>0</v>
      </c>
      <c r="DO5" s="18">
        <v>0</v>
      </c>
      <c r="DP5" s="18">
        <v>0</v>
      </c>
      <c r="DQ5" s="18">
        <v>0</v>
      </c>
      <c r="DR5" s="18">
        <v>0</v>
      </c>
      <c r="DS5" s="19">
        <v>0</v>
      </c>
      <c r="DT5" s="18">
        <v>0</v>
      </c>
      <c r="DU5" s="18">
        <v>0</v>
      </c>
      <c r="DV5" s="20">
        <v>0</v>
      </c>
      <c r="DW5" s="18">
        <v>0</v>
      </c>
      <c r="DX5" s="18">
        <v>0</v>
      </c>
      <c r="DY5" s="18">
        <v>0</v>
      </c>
      <c r="DZ5" s="18">
        <v>0</v>
      </c>
      <c r="EA5" s="19">
        <v>0</v>
      </c>
      <c r="EB5" s="18">
        <v>0</v>
      </c>
      <c r="EC5" s="18">
        <v>0</v>
      </c>
      <c r="ED5" s="20">
        <v>0</v>
      </c>
      <c r="EE5" s="18">
        <v>2</v>
      </c>
      <c r="EF5" s="18">
        <v>0</v>
      </c>
      <c r="EG5" s="18">
        <v>0</v>
      </c>
      <c r="EH5" s="18">
        <v>0</v>
      </c>
      <c r="EI5" s="19">
        <v>473</v>
      </c>
      <c r="EJ5" s="18">
        <v>455</v>
      </c>
      <c r="EK5" s="18">
        <v>18</v>
      </c>
      <c r="EL5" s="18">
        <v>0</v>
      </c>
      <c r="EM5" s="20">
        <v>0</v>
      </c>
      <c r="EN5" s="244"/>
      <c r="EO5" s="242">
        <v>96.194503171247362</v>
      </c>
      <c r="EP5" s="242">
        <v>3.8054968287526427</v>
      </c>
      <c r="EQ5" s="242">
        <v>0</v>
      </c>
      <c r="ER5" s="242">
        <v>0</v>
      </c>
      <c r="ES5" s="148">
        <v>473</v>
      </c>
      <c r="ET5" s="245">
        <v>43.75</v>
      </c>
      <c r="EU5" s="246">
        <v>12.5</v>
      </c>
      <c r="EV5" s="247">
        <v>43.75</v>
      </c>
      <c r="EW5" s="18" t="s">
        <v>355</v>
      </c>
      <c r="EX5" s="19">
        <v>415</v>
      </c>
      <c r="EY5" s="18">
        <v>21</v>
      </c>
      <c r="EZ5" s="20">
        <v>35</v>
      </c>
      <c r="FA5" s="18">
        <v>471</v>
      </c>
      <c r="FB5" s="241">
        <v>88.110403397027596</v>
      </c>
      <c r="FC5" s="242">
        <v>4.4585987261146496</v>
      </c>
      <c r="FD5" s="243">
        <v>7.4309978768577496</v>
      </c>
      <c r="FE5" s="18"/>
      <c r="FF5" s="241" t="s">
        <v>257</v>
      </c>
      <c r="FG5" s="244" t="s">
        <v>257</v>
      </c>
      <c r="FH5" s="248" t="s">
        <v>257</v>
      </c>
    </row>
    <row r="6" spans="1:164" x14ac:dyDescent="0.3">
      <c r="A6" s="19" t="s">
        <v>207</v>
      </c>
      <c r="B6" s="64">
        <v>0</v>
      </c>
      <c r="C6" s="18" t="s">
        <v>311</v>
      </c>
      <c r="D6" s="18"/>
      <c r="E6" s="18"/>
      <c r="F6" s="18"/>
      <c r="G6" s="18"/>
      <c r="H6" s="19">
        <v>7</v>
      </c>
      <c r="I6" s="18">
        <v>5</v>
      </c>
      <c r="J6" s="20">
        <v>9</v>
      </c>
      <c r="K6" s="18">
        <v>482</v>
      </c>
      <c r="L6" s="18">
        <v>0</v>
      </c>
      <c r="M6" s="18">
        <v>0</v>
      </c>
      <c r="N6" s="18">
        <v>0</v>
      </c>
      <c r="O6" s="18">
        <v>0</v>
      </c>
      <c r="P6" s="237">
        <v>0</v>
      </c>
      <c r="Q6" s="18">
        <v>0</v>
      </c>
      <c r="R6" s="18">
        <v>0</v>
      </c>
      <c r="S6" s="20">
        <v>0</v>
      </c>
      <c r="T6" s="148">
        <v>503</v>
      </c>
      <c r="U6" s="18">
        <v>0</v>
      </c>
      <c r="V6" s="18">
        <v>0</v>
      </c>
      <c r="W6" s="18">
        <v>0</v>
      </c>
      <c r="X6" s="18">
        <v>22</v>
      </c>
      <c r="Y6" s="18">
        <v>525</v>
      </c>
      <c r="Z6" s="241">
        <v>4.1749502982107352</v>
      </c>
      <c r="AA6" s="242">
        <v>0</v>
      </c>
      <c r="AB6" s="243">
        <v>95.825049701789268</v>
      </c>
      <c r="AC6" s="18">
        <v>85</v>
      </c>
      <c r="AD6" s="18">
        <v>25</v>
      </c>
      <c r="AE6" s="18">
        <v>0</v>
      </c>
      <c r="AF6" s="18">
        <v>0</v>
      </c>
      <c r="AG6" s="18">
        <v>0</v>
      </c>
      <c r="AH6" s="19">
        <v>202</v>
      </c>
      <c r="AI6" s="18">
        <v>22</v>
      </c>
      <c r="AJ6" s="18">
        <v>0</v>
      </c>
      <c r="AK6" s="18">
        <v>0</v>
      </c>
      <c r="AL6" s="20">
        <v>0</v>
      </c>
      <c r="AM6" s="18">
        <v>0</v>
      </c>
      <c r="AN6" s="18">
        <v>0</v>
      </c>
      <c r="AO6" s="18">
        <v>0</v>
      </c>
      <c r="AP6" s="18">
        <v>0</v>
      </c>
      <c r="AQ6" s="19">
        <v>0</v>
      </c>
      <c r="AR6" s="18">
        <v>0</v>
      </c>
      <c r="AS6" s="18">
        <v>0</v>
      </c>
      <c r="AT6" s="20">
        <v>0</v>
      </c>
      <c r="AU6" s="18">
        <v>0</v>
      </c>
      <c r="AV6" s="18">
        <v>0</v>
      </c>
      <c r="AW6" s="18">
        <v>0</v>
      </c>
      <c r="AX6" s="18">
        <v>0</v>
      </c>
      <c r="AY6" s="19">
        <v>0</v>
      </c>
      <c r="AZ6" s="18">
        <v>0</v>
      </c>
      <c r="BA6" s="18">
        <v>0</v>
      </c>
      <c r="BB6" s="20">
        <v>0</v>
      </c>
      <c r="BC6" s="18">
        <v>0</v>
      </c>
      <c r="BD6" s="18">
        <v>0</v>
      </c>
      <c r="BE6" s="18">
        <v>0</v>
      </c>
      <c r="BF6" s="18">
        <v>0</v>
      </c>
      <c r="BG6" s="19">
        <v>0</v>
      </c>
      <c r="BH6" s="18">
        <v>0</v>
      </c>
      <c r="BI6" s="18">
        <v>0</v>
      </c>
      <c r="BJ6" s="20">
        <v>0</v>
      </c>
      <c r="BK6" s="18">
        <v>0</v>
      </c>
      <c r="BL6" s="18">
        <v>0</v>
      </c>
      <c r="BM6" s="18">
        <v>0</v>
      </c>
      <c r="BN6" s="18">
        <v>0</v>
      </c>
      <c r="BO6" s="19">
        <v>0</v>
      </c>
      <c r="BP6" s="18">
        <v>0</v>
      </c>
      <c r="BQ6" s="18">
        <v>0</v>
      </c>
      <c r="BR6" s="20">
        <v>0</v>
      </c>
      <c r="BS6" s="18">
        <v>0</v>
      </c>
      <c r="BT6" s="18">
        <v>0</v>
      </c>
      <c r="BU6" s="18">
        <v>0</v>
      </c>
      <c r="BV6" s="18">
        <v>0</v>
      </c>
      <c r="BW6" s="19">
        <v>0</v>
      </c>
      <c r="BX6" s="18">
        <v>0</v>
      </c>
      <c r="BY6" s="18">
        <v>0</v>
      </c>
      <c r="BZ6" s="20">
        <v>0</v>
      </c>
      <c r="CA6" s="18">
        <v>38</v>
      </c>
      <c r="CB6" s="18">
        <v>0</v>
      </c>
      <c r="CC6" s="18">
        <v>0</v>
      </c>
      <c r="CD6" s="18">
        <v>0</v>
      </c>
      <c r="CE6" s="19">
        <v>0</v>
      </c>
      <c r="CF6" s="18">
        <v>0</v>
      </c>
      <c r="CG6" s="18">
        <v>0</v>
      </c>
      <c r="CH6" s="20">
        <v>0</v>
      </c>
      <c r="CI6" s="18">
        <v>0</v>
      </c>
      <c r="CJ6" s="18">
        <v>0</v>
      </c>
      <c r="CK6" s="18">
        <v>0</v>
      </c>
      <c r="CL6" s="18">
        <v>0</v>
      </c>
      <c r="CM6" s="19">
        <v>0</v>
      </c>
      <c r="CN6" s="18">
        <v>0</v>
      </c>
      <c r="CO6" s="18">
        <v>0</v>
      </c>
      <c r="CP6" s="20">
        <v>0</v>
      </c>
      <c r="CQ6" s="18">
        <v>0</v>
      </c>
      <c r="CR6" s="18">
        <v>0</v>
      </c>
      <c r="CS6" s="18">
        <v>0</v>
      </c>
      <c r="CT6" s="18">
        <v>0</v>
      </c>
      <c r="CU6" s="19">
        <v>0</v>
      </c>
      <c r="CV6" s="18">
        <v>0</v>
      </c>
      <c r="CW6" s="18">
        <v>0</v>
      </c>
      <c r="CX6" s="20">
        <v>0</v>
      </c>
      <c r="CY6" s="18">
        <v>0</v>
      </c>
      <c r="CZ6" s="18">
        <v>0</v>
      </c>
      <c r="DA6" s="18">
        <v>0</v>
      </c>
      <c r="DB6" s="18">
        <v>0</v>
      </c>
      <c r="DC6" s="19">
        <v>0</v>
      </c>
      <c r="DD6" s="18">
        <v>0</v>
      </c>
      <c r="DE6" s="18">
        <v>0</v>
      </c>
      <c r="DF6" s="20">
        <v>0</v>
      </c>
      <c r="DG6" s="18">
        <v>0</v>
      </c>
      <c r="DH6" s="18">
        <v>0</v>
      </c>
      <c r="DI6" s="18">
        <v>0</v>
      </c>
      <c r="DJ6" s="18">
        <v>0</v>
      </c>
      <c r="DK6" s="19">
        <v>55</v>
      </c>
      <c r="DL6" s="18">
        <v>28</v>
      </c>
      <c r="DM6" s="18">
        <v>0</v>
      </c>
      <c r="DN6" s="20">
        <v>0</v>
      </c>
      <c r="DO6" s="18">
        <v>27</v>
      </c>
      <c r="DP6" s="18">
        <v>0</v>
      </c>
      <c r="DQ6" s="18">
        <v>0</v>
      </c>
      <c r="DR6" s="18">
        <v>0</v>
      </c>
      <c r="DS6" s="19">
        <v>0</v>
      </c>
      <c r="DT6" s="18">
        <v>0</v>
      </c>
      <c r="DU6" s="18">
        <v>0</v>
      </c>
      <c r="DV6" s="20">
        <v>0</v>
      </c>
      <c r="DW6" s="18">
        <v>0</v>
      </c>
      <c r="DX6" s="18">
        <v>0</v>
      </c>
      <c r="DY6" s="18">
        <v>0</v>
      </c>
      <c r="DZ6" s="18">
        <v>0</v>
      </c>
      <c r="EA6" s="19">
        <v>0</v>
      </c>
      <c r="EB6" s="18">
        <v>0</v>
      </c>
      <c r="EC6" s="18">
        <v>0</v>
      </c>
      <c r="ED6" s="20">
        <v>0</v>
      </c>
      <c r="EE6" s="18">
        <v>0</v>
      </c>
      <c r="EF6" s="18">
        <v>0</v>
      </c>
      <c r="EG6" s="18">
        <v>0</v>
      </c>
      <c r="EH6" s="18">
        <v>0</v>
      </c>
      <c r="EI6" s="19">
        <v>482</v>
      </c>
      <c r="EJ6" s="18">
        <v>407</v>
      </c>
      <c r="EK6" s="18">
        <v>75</v>
      </c>
      <c r="EL6" s="18">
        <v>0</v>
      </c>
      <c r="EM6" s="20">
        <v>0</v>
      </c>
      <c r="EN6" s="244"/>
      <c r="EO6" s="242">
        <v>84.439834024896271</v>
      </c>
      <c r="EP6" s="242">
        <v>15.560165975103734</v>
      </c>
      <c r="EQ6" s="242">
        <v>0</v>
      </c>
      <c r="ER6" s="242">
        <v>0</v>
      </c>
      <c r="ES6" s="148">
        <v>482</v>
      </c>
      <c r="ET6" s="245">
        <v>33.333333333333336</v>
      </c>
      <c r="EU6" s="246">
        <v>23.80952380952381</v>
      </c>
      <c r="EV6" s="247">
        <v>42.857142857142854</v>
      </c>
      <c r="EW6" s="18" t="s">
        <v>207</v>
      </c>
      <c r="EX6" s="19">
        <v>334</v>
      </c>
      <c r="EY6" s="18">
        <v>38</v>
      </c>
      <c r="EZ6" s="20">
        <v>110</v>
      </c>
      <c r="FA6" s="18">
        <v>482</v>
      </c>
      <c r="FB6" s="241">
        <v>69.294605809128626</v>
      </c>
      <c r="FC6" s="242">
        <v>7.8838174273858925</v>
      </c>
      <c r="FD6" s="243">
        <v>22.821576763485478</v>
      </c>
      <c r="FE6" s="18"/>
      <c r="FF6" s="241" t="s">
        <v>257</v>
      </c>
      <c r="FG6" s="244" t="s">
        <v>257</v>
      </c>
      <c r="FH6" s="248" t="s">
        <v>257</v>
      </c>
    </row>
    <row r="7" spans="1:164" x14ac:dyDescent="0.3">
      <c r="A7" s="19" t="s">
        <v>208</v>
      </c>
      <c r="B7" s="64">
        <v>70</v>
      </c>
      <c r="C7" s="18" t="s">
        <v>209</v>
      </c>
      <c r="D7" s="18" t="s">
        <v>210</v>
      </c>
      <c r="E7" s="18"/>
      <c r="F7" s="18"/>
      <c r="G7" s="18"/>
      <c r="H7" s="19">
        <v>27</v>
      </c>
      <c r="I7" s="18">
        <v>24</v>
      </c>
      <c r="J7" s="20">
        <v>172</v>
      </c>
      <c r="K7" s="18">
        <v>230</v>
      </c>
      <c r="L7" s="18">
        <v>0</v>
      </c>
      <c r="M7" s="18">
        <v>0</v>
      </c>
      <c r="N7" s="18">
        <v>11</v>
      </c>
      <c r="O7" s="18">
        <v>23</v>
      </c>
      <c r="P7" s="237">
        <v>11</v>
      </c>
      <c r="Q7" s="18">
        <v>0</v>
      </c>
      <c r="R7" s="18">
        <v>0</v>
      </c>
      <c r="S7" s="20">
        <v>13</v>
      </c>
      <c r="T7" s="148">
        <v>500</v>
      </c>
      <c r="U7" s="18">
        <v>1</v>
      </c>
      <c r="V7" s="18">
        <v>5</v>
      </c>
      <c r="W7" s="18">
        <v>33</v>
      </c>
      <c r="X7" s="18">
        <v>1</v>
      </c>
      <c r="Y7" s="18">
        <v>540</v>
      </c>
      <c r="Z7" s="245">
        <v>44.6</v>
      </c>
      <c r="AA7" s="246">
        <v>4.8</v>
      </c>
      <c r="AB7" s="247">
        <v>50.6</v>
      </c>
      <c r="AC7" s="18">
        <v>10</v>
      </c>
      <c r="AD7" s="18">
        <v>9</v>
      </c>
      <c r="AE7" s="18">
        <v>11</v>
      </c>
      <c r="AF7" s="18">
        <v>8</v>
      </c>
      <c r="AG7" s="18">
        <v>0</v>
      </c>
      <c r="AH7" s="19">
        <v>30</v>
      </c>
      <c r="AI7" s="18">
        <v>1</v>
      </c>
      <c r="AJ7" s="18">
        <v>1</v>
      </c>
      <c r="AK7" s="18">
        <v>1</v>
      </c>
      <c r="AL7" s="20">
        <v>0</v>
      </c>
      <c r="AM7" s="18">
        <v>0</v>
      </c>
      <c r="AN7" s="18">
        <v>0</v>
      </c>
      <c r="AO7" s="18">
        <v>0</v>
      </c>
      <c r="AP7" s="18">
        <v>0</v>
      </c>
      <c r="AQ7" s="19">
        <v>0</v>
      </c>
      <c r="AR7" s="18">
        <v>0</v>
      </c>
      <c r="AS7" s="18">
        <v>0</v>
      </c>
      <c r="AT7" s="20">
        <v>0</v>
      </c>
      <c r="AU7" s="18">
        <v>0</v>
      </c>
      <c r="AV7" s="18">
        <v>0</v>
      </c>
      <c r="AW7" s="18">
        <v>0</v>
      </c>
      <c r="AX7" s="18">
        <v>0</v>
      </c>
      <c r="AY7" s="19">
        <v>0</v>
      </c>
      <c r="AZ7" s="18">
        <v>0</v>
      </c>
      <c r="BA7" s="18">
        <v>0</v>
      </c>
      <c r="BB7" s="20">
        <v>0</v>
      </c>
      <c r="BC7" s="18">
        <v>0</v>
      </c>
      <c r="BD7" s="18">
        <v>0</v>
      </c>
      <c r="BE7" s="18">
        <v>0</v>
      </c>
      <c r="BF7" s="18">
        <v>0</v>
      </c>
      <c r="BG7" s="19">
        <v>0</v>
      </c>
      <c r="BH7" s="18">
        <v>0</v>
      </c>
      <c r="BI7" s="18">
        <v>0</v>
      </c>
      <c r="BJ7" s="20">
        <v>0</v>
      </c>
      <c r="BK7" s="18">
        <v>0</v>
      </c>
      <c r="BL7" s="18">
        <v>0</v>
      </c>
      <c r="BM7" s="18">
        <v>0</v>
      </c>
      <c r="BN7" s="18">
        <v>0</v>
      </c>
      <c r="BO7" s="19">
        <v>2</v>
      </c>
      <c r="BP7" s="18">
        <v>0</v>
      </c>
      <c r="BQ7" s="18">
        <v>5</v>
      </c>
      <c r="BR7" s="20">
        <v>0</v>
      </c>
      <c r="BS7" s="18">
        <v>0</v>
      </c>
      <c r="BT7" s="18">
        <v>0</v>
      </c>
      <c r="BU7" s="18">
        <v>0</v>
      </c>
      <c r="BV7" s="18">
        <v>0</v>
      </c>
      <c r="BW7" s="19">
        <v>0</v>
      </c>
      <c r="BX7" s="18">
        <v>0</v>
      </c>
      <c r="BY7" s="18">
        <v>0</v>
      </c>
      <c r="BZ7" s="20">
        <v>0</v>
      </c>
      <c r="CA7" s="18">
        <v>11</v>
      </c>
      <c r="CB7" s="18">
        <v>22</v>
      </c>
      <c r="CC7" s="18">
        <v>0</v>
      </c>
      <c r="CD7" s="18">
        <v>2</v>
      </c>
      <c r="CE7" s="19">
        <v>0</v>
      </c>
      <c r="CF7" s="18">
        <v>0</v>
      </c>
      <c r="CG7" s="18">
        <v>0</v>
      </c>
      <c r="CH7" s="20">
        <v>0</v>
      </c>
      <c r="CI7" s="18">
        <v>0</v>
      </c>
      <c r="CJ7" s="18">
        <v>0</v>
      </c>
      <c r="CK7" s="18">
        <v>0</v>
      </c>
      <c r="CL7" s="18">
        <v>0</v>
      </c>
      <c r="CM7" s="19">
        <v>0</v>
      </c>
      <c r="CN7" s="18">
        <v>0</v>
      </c>
      <c r="CO7" s="18">
        <v>0</v>
      </c>
      <c r="CP7" s="20">
        <v>0</v>
      </c>
      <c r="CQ7" s="18">
        <v>0</v>
      </c>
      <c r="CR7" s="18">
        <v>2</v>
      </c>
      <c r="CS7" s="18">
        <v>2</v>
      </c>
      <c r="CT7" s="18">
        <v>3</v>
      </c>
      <c r="CU7" s="19">
        <v>0</v>
      </c>
      <c r="CV7" s="18">
        <v>0</v>
      </c>
      <c r="CW7" s="18">
        <v>0</v>
      </c>
      <c r="CX7" s="20">
        <v>0</v>
      </c>
      <c r="CY7" s="18">
        <v>2</v>
      </c>
      <c r="CZ7" s="18">
        <v>0</v>
      </c>
      <c r="DA7" s="18">
        <v>0</v>
      </c>
      <c r="DB7" s="18">
        <v>0</v>
      </c>
      <c r="DC7" s="19">
        <v>0</v>
      </c>
      <c r="DD7" s="18">
        <v>0</v>
      </c>
      <c r="DE7" s="18">
        <v>0</v>
      </c>
      <c r="DF7" s="20">
        <v>0</v>
      </c>
      <c r="DG7" s="18">
        <v>0</v>
      </c>
      <c r="DH7" s="18">
        <v>4</v>
      </c>
      <c r="DI7" s="18">
        <v>0</v>
      </c>
      <c r="DJ7" s="18">
        <v>21</v>
      </c>
      <c r="DK7" s="19">
        <v>0</v>
      </c>
      <c r="DL7" s="18">
        <v>38</v>
      </c>
      <c r="DM7" s="18">
        <v>5</v>
      </c>
      <c r="DN7" s="20">
        <v>1</v>
      </c>
      <c r="DO7" s="18">
        <v>20</v>
      </c>
      <c r="DP7" s="18">
        <v>12</v>
      </c>
      <c r="DQ7" s="18">
        <v>1</v>
      </c>
      <c r="DR7" s="18">
        <v>2</v>
      </c>
      <c r="DS7" s="19">
        <v>0</v>
      </c>
      <c r="DT7" s="18">
        <v>0</v>
      </c>
      <c r="DU7" s="18">
        <v>0</v>
      </c>
      <c r="DV7" s="20">
        <v>0</v>
      </c>
      <c r="DW7" s="18">
        <v>4</v>
      </c>
      <c r="DX7" s="18">
        <v>0</v>
      </c>
      <c r="DY7" s="18">
        <v>0</v>
      </c>
      <c r="DZ7" s="18">
        <v>0</v>
      </c>
      <c r="EA7" s="19">
        <v>0</v>
      </c>
      <c r="EB7" s="18">
        <v>0</v>
      </c>
      <c r="EC7" s="18">
        <v>0</v>
      </c>
      <c r="ED7" s="20">
        <v>0</v>
      </c>
      <c r="EE7" s="18">
        <v>0</v>
      </c>
      <c r="EF7" s="18">
        <v>0</v>
      </c>
      <c r="EG7" s="18">
        <v>0</v>
      </c>
      <c r="EH7" s="18">
        <v>0</v>
      </c>
      <c r="EI7" s="19">
        <v>230</v>
      </c>
      <c r="EJ7" s="18">
        <v>79</v>
      </c>
      <c r="EK7" s="18">
        <v>88</v>
      </c>
      <c r="EL7" s="18">
        <v>25</v>
      </c>
      <c r="EM7" s="20">
        <v>38</v>
      </c>
      <c r="EN7" s="244"/>
      <c r="EO7" s="242">
        <v>34.347826086956523</v>
      </c>
      <c r="EP7" s="242">
        <v>38.260869565217391</v>
      </c>
      <c r="EQ7" s="242">
        <v>10.869565217391305</v>
      </c>
      <c r="ER7" s="242">
        <v>16.521739130434781</v>
      </c>
      <c r="ES7" s="148">
        <v>230</v>
      </c>
      <c r="ET7" s="245">
        <v>12.107623318385651</v>
      </c>
      <c r="EU7" s="246">
        <v>10.762331838565023</v>
      </c>
      <c r="EV7" s="247">
        <v>77.130044843049333</v>
      </c>
      <c r="EW7" s="18" t="s">
        <v>208</v>
      </c>
      <c r="EX7" s="19">
        <v>78</v>
      </c>
      <c r="EY7" s="18">
        <v>48</v>
      </c>
      <c r="EZ7" s="20">
        <v>104</v>
      </c>
      <c r="FA7" s="18">
        <v>230</v>
      </c>
      <c r="FB7" s="241">
        <v>33.913043478260867</v>
      </c>
      <c r="FC7" s="242">
        <v>20.869565217391305</v>
      </c>
      <c r="FD7" s="243">
        <v>45.217391304347828</v>
      </c>
      <c r="FE7" s="18"/>
      <c r="FF7" s="241">
        <v>0</v>
      </c>
      <c r="FG7" s="242">
        <v>100</v>
      </c>
      <c r="FH7" s="243">
        <v>0</v>
      </c>
    </row>
    <row r="8" spans="1:164" x14ac:dyDescent="0.3">
      <c r="A8" s="19" t="s">
        <v>362</v>
      </c>
      <c r="B8" s="64">
        <v>91.6</v>
      </c>
      <c r="C8" s="18" t="s">
        <v>211</v>
      </c>
      <c r="D8" s="18" t="s">
        <v>210</v>
      </c>
      <c r="E8" s="18"/>
      <c r="F8" s="18"/>
      <c r="G8" s="18"/>
      <c r="H8" s="19">
        <v>0</v>
      </c>
      <c r="I8" s="18">
        <v>0</v>
      </c>
      <c r="J8" s="20">
        <v>51</v>
      </c>
      <c r="K8" s="18">
        <v>393</v>
      </c>
      <c r="L8" s="18">
        <v>31</v>
      </c>
      <c r="M8" s="18">
        <v>0</v>
      </c>
      <c r="N8" s="18">
        <v>0</v>
      </c>
      <c r="O8" s="18">
        <v>10</v>
      </c>
      <c r="P8" s="237">
        <v>0</v>
      </c>
      <c r="Q8" s="18">
        <v>0</v>
      </c>
      <c r="R8" s="18">
        <v>0</v>
      </c>
      <c r="S8" s="20">
        <v>15</v>
      </c>
      <c r="T8" s="148">
        <v>500</v>
      </c>
      <c r="U8" s="18">
        <v>0</v>
      </c>
      <c r="V8" s="18">
        <v>3</v>
      </c>
      <c r="W8" s="18">
        <v>5</v>
      </c>
      <c r="X8" s="18">
        <v>0</v>
      </c>
      <c r="Y8" s="18">
        <v>508</v>
      </c>
      <c r="Z8" s="245">
        <v>10.199999999999999</v>
      </c>
      <c r="AA8" s="246">
        <v>3</v>
      </c>
      <c r="AB8" s="247">
        <v>86.8</v>
      </c>
      <c r="AC8" s="18">
        <v>11</v>
      </c>
      <c r="AD8" s="18">
        <v>1</v>
      </c>
      <c r="AE8" s="18">
        <v>0</v>
      </c>
      <c r="AF8" s="18">
        <v>14</v>
      </c>
      <c r="AG8" s="18">
        <v>0</v>
      </c>
      <c r="AH8" s="19">
        <v>50</v>
      </c>
      <c r="AI8" s="18">
        <v>0</v>
      </c>
      <c r="AJ8" s="18">
        <v>0</v>
      </c>
      <c r="AK8" s="18">
        <v>0</v>
      </c>
      <c r="AL8" s="20">
        <v>0</v>
      </c>
      <c r="AM8" s="18">
        <v>0</v>
      </c>
      <c r="AN8" s="18">
        <v>0</v>
      </c>
      <c r="AO8" s="18">
        <v>0</v>
      </c>
      <c r="AP8" s="18">
        <v>0</v>
      </c>
      <c r="AQ8" s="19">
        <v>0</v>
      </c>
      <c r="AR8" s="18">
        <v>0</v>
      </c>
      <c r="AS8" s="18">
        <v>0</v>
      </c>
      <c r="AT8" s="20">
        <v>0</v>
      </c>
      <c r="AU8" s="18">
        <v>0</v>
      </c>
      <c r="AV8" s="18">
        <v>0</v>
      </c>
      <c r="AW8" s="18">
        <v>0</v>
      </c>
      <c r="AX8" s="18">
        <v>0</v>
      </c>
      <c r="AY8" s="19">
        <v>0</v>
      </c>
      <c r="AZ8" s="18">
        <v>0</v>
      </c>
      <c r="BA8" s="18">
        <v>0</v>
      </c>
      <c r="BB8" s="20">
        <v>0</v>
      </c>
      <c r="BC8" s="18">
        <v>0</v>
      </c>
      <c r="BD8" s="18">
        <v>0</v>
      </c>
      <c r="BE8" s="18">
        <v>0</v>
      </c>
      <c r="BF8" s="18">
        <v>0</v>
      </c>
      <c r="BG8" s="19">
        <v>0</v>
      </c>
      <c r="BH8" s="18">
        <v>0</v>
      </c>
      <c r="BI8" s="18">
        <v>0</v>
      </c>
      <c r="BJ8" s="20">
        <v>0</v>
      </c>
      <c r="BK8" s="18">
        <v>0</v>
      </c>
      <c r="BL8" s="18">
        <v>0</v>
      </c>
      <c r="BM8" s="18">
        <v>0</v>
      </c>
      <c r="BN8" s="18">
        <v>0</v>
      </c>
      <c r="BO8" s="19">
        <v>47</v>
      </c>
      <c r="BP8" s="18">
        <v>0</v>
      </c>
      <c r="BQ8" s="18">
        <v>0</v>
      </c>
      <c r="BR8" s="20">
        <v>0</v>
      </c>
      <c r="BS8" s="18">
        <v>0</v>
      </c>
      <c r="BT8" s="18">
        <v>0</v>
      </c>
      <c r="BU8" s="18">
        <v>0</v>
      </c>
      <c r="BV8" s="18">
        <v>0</v>
      </c>
      <c r="BW8" s="19">
        <v>0</v>
      </c>
      <c r="BX8" s="18">
        <v>0</v>
      </c>
      <c r="BY8" s="18">
        <v>0</v>
      </c>
      <c r="BZ8" s="20">
        <v>0</v>
      </c>
      <c r="CA8" s="18">
        <v>0</v>
      </c>
      <c r="CB8" s="18">
        <v>0</v>
      </c>
      <c r="CC8" s="18">
        <v>0</v>
      </c>
      <c r="CD8" s="18">
        <v>10</v>
      </c>
      <c r="CE8" s="19">
        <v>0</v>
      </c>
      <c r="CF8" s="18">
        <v>0</v>
      </c>
      <c r="CG8" s="18">
        <v>0</v>
      </c>
      <c r="CH8" s="20">
        <v>0</v>
      </c>
      <c r="CI8" s="18">
        <v>0</v>
      </c>
      <c r="CJ8" s="18">
        <v>0</v>
      </c>
      <c r="CK8" s="18">
        <v>0</v>
      </c>
      <c r="CL8" s="18">
        <v>0</v>
      </c>
      <c r="CM8" s="19">
        <v>0</v>
      </c>
      <c r="CN8" s="18">
        <v>0</v>
      </c>
      <c r="CO8" s="18">
        <v>0</v>
      </c>
      <c r="CP8" s="20">
        <v>0</v>
      </c>
      <c r="CQ8" s="18">
        <v>143</v>
      </c>
      <c r="CR8" s="18">
        <v>34</v>
      </c>
      <c r="CS8" s="18">
        <v>0</v>
      </c>
      <c r="CT8" s="18">
        <v>0</v>
      </c>
      <c r="CU8" s="19">
        <v>0</v>
      </c>
      <c r="CV8" s="18">
        <v>0</v>
      </c>
      <c r="CW8" s="18">
        <v>0</v>
      </c>
      <c r="CX8" s="20">
        <v>0</v>
      </c>
      <c r="CY8" s="18">
        <v>0</v>
      </c>
      <c r="CZ8" s="18">
        <v>0</v>
      </c>
      <c r="DA8" s="18">
        <v>0</v>
      </c>
      <c r="DB8" s="18">
        <v>0</v>
      </c>
      <c r="DC8" s="19">
        <v>0</v>
      </c>
      <c r="DD8" s="18">
        <v>0</v>
      </c>
      <c r="DE8" s="18">
        <v>0</v>
      </c>
      <c r="DF8" s="20">
        <v>0</v>
      </c>
      <c r="DG8" s="18">
        <v>0</v>
      </c>
      <c r="DH8" s="18">
        <v>10</v>
      </c>
      <c r="DI8" s="18">
        <v>0</v>
      </c>
      <c r="DJ8" s="18">
        <v>0</v>
      </c>
      <c r="DK8" s="19">
        <v>8</v>
      </c>
      <c r="DL8" s="18">
        <v>28</v>
      </c>
      <c r="DM8" s="18">
        <v>0</v>
      </c>
      <c r="DN8" s="20">
        <v>0</v>
      </c>
      <c r="DO8" s="18">
        <v>0</v>
      </c>
      <c r="DP8" s="18">
        <v>37</v>
      </c>
      <c r="DQ8" s="18">
        <v>0</v>
      </c>
      <c r="DR8" s="18">
        <v>0</v>
      </c>
      <c r="DS8" s="19">
        <v>0</v>
      </c>
      <c r="DT8" s="18">
        <v>0</v>
      </c>
      <c r="DU8" s="18">
        <v>0</v>
      </c>
      <c r="DV8" s="20">
        <v>0</v>
      </c>
      <c r="DW8" s="18">
        <v>0</v>
      </c>
      <c r="DX8" s="18">
        <v>0</v>
      </c>
      <c r="DY8" s="18">
        <v>0</v>
      </c>
      <c r="DZ8" s="18">
        <v>0</v>
      </c>
      <c r="EA8" s="19">
        <v>0</v>
      </c>
      <c r="EB8" s="18">
        <v>0</v>
      </c>
      <c r="EC8" s="18">
        <v>0</v>
      </c>
      <c r="ED8" s="20">
        <v>0</v>
      </c>
      <c r="EE8" s="18">
        <v>0</v>
      </c>
      <c r="EF8" s="18">
        <v>0</v>
      </c>
      <c r="EG8" s="18">
        <v>0</v>
      </c>
      <c r="EH8" s="18">
        <v>0</v>
      </c>
      <c r="EI8" s="19">
        <v>393</v>
      </c>
      <c r="EJ8" s="18">
        <v>259</v>
      </c>
      <c r="EK8" s="18">
        <v>110</v>
      </c>
      <c r="EL8" s="18">
        <v>0</v>
      </c>
      <c r="EM8" s="20">
        <v>24</v>
      </c>
      <c r="EN8" s="244"/>
      <c r="EO8" s="242">
        <v>65.903307888040715</v>
      </c>
      <c r="EP8" s="242">
        <v>27.989821882951652</v>
      </c>
      <c r="EQ8" s="242">
        <v>0</v>
      </c>
      <c r="ER8" s="242">
        <v>6.106870229007634</v>
      </c>
      <c r="ES8" s="148">
        <v>393</v>
      </c>
      <c r="ET8" s="245">
        <v>0</v>
      </c>
      <c r="EU8" s="246">
        <v>0</v>
      </c>
      <c r="EV8" s="247">
        <v>100</v>
      </c>
      <c r="EW8" s="18" t="s">
        <v>362</v>
      </c>
      <c r="EX8" s="19">
        <v>123</v>
      </c>
      <c r="EY8" s="18">
        <v>187</v>
      </c>
      <c r="EZ8" s="20">
        <v>83</v>
      </c>
      <c r="FA8" s="18">
        <v>393</v>
      </c>
      <c r="FB8" s="241">
        <v>31.297709923664122</v>
      </c>
      <c r="FC8" s="242">
        <v>47.582697201017808</v>
      </c>
      <c r="FD8" s="243">
        <v>21.119592875318066</v>
      </c>
      <c r="FE8" s="18"/>
      <c r="FF8" s="241">
        <v>0</v>
      </c>
      <c r="FG8" s="242">
        <v>24.390243902439025</v>
      </c>
      <c r="FH8" s="243">
        <v>75.609756097560975</v>
      </c>
    </row>
    <row r="9" spans="1:164" x14ac:dyDescent="0.3">
      <c r="A9" s="19" t="s">
        <v>364</v>
      </c>
      <c r="B9" s="64">
        <v>92.4</v>
      </c>
      <c r="C9" s="18" t="s">
        <v>211</v>
      </c>
      <c r="D9" s="18" t="s">
        <v>210</v>
      </c>
      <c r="E9" s="18"/>
      <c r="F9" s="18"/>
      <c r="G9" s="18"/>
      <c r="H9" s="19">
        <v>0</v>
      </c>
      <c r="I9" s="18">
        <v>18</v>
      </c>
      <c r="J9" s="20">
        <v>25</v>
      </c>
      <c r="K9" s="18">
        <v>347</v>
      </c>
      <c r="L9" s="18">
        <v>81</v>
      </c>
      <c r="M9" s="18">
        <v>21</v>
      </c>
      <c r="N9" s="18">
        <v>0</v>
      </c>
      <c r="O9" s="18">
        <v>0</v>
      </c>
      <c r="P9" s="237">
        <v>0</v>
      </c>
      <c r="Q9" s="18">
        <v>0</v>
      </c>
      <c r="R9" s="18">
        <v>0</v>
      </c>
      <c r="S9" s="20">
        <v>8</v>
      </c>
      <c r="T9" s="148">
        <v>500</v>
      </c>
      <c r="U9" s="18">
        <v>0</v>
      </c>
      <c r="V9" s="18">
        <v>6</v>
      </c>
      <c r="W9" s="18">
        <v>0</v>
      </c>
      <c r="X9" s="18">
        <v>0</v>
      </c>
      <c r="Y9" s="18">
        <v>506</v>
      </c>
      <c r="Z9" s="245">
        <v>8.6</v>
      </c>
      <c r="AA9" s="246">
        <v>1.6</v>
      </c>
      <c r="AB9" s="247">
        <v>89.8</v>
      </c>
      <c r="AC9" s="18">
        <v>17</v>
      </c>
      <c r="AD9" s="18">
        <v>0</v>
      </c>
      <c r="AE9" s="18">
        <v>0</v>
      </c>
      <c r="AF9" s="18">
        <v>0</v>
      </c>
      <c r="AG9" s="18">
        <v>0</v>
      </c>
      <c r="AH9" s="19">
        <v>0</v>
      </c>
      <c r="AI9" s="18">
        <v>0</v>
      </c>
      <c r="AJ9" s="18">
        <v>0</v>
      </c>
      <c r="AK9" s="18">
        <v>0</v>
      </c>
      <c r="AL9" s="20">
        <v>0</v>
      </c>
      <c r="AM9" s="18">
        <v>0</v>
      </c>
      <c r="AN9" s="18">
        <v>0</v>
      </c>
      <c r="AO9" s="18">
        <v>0</v>
      </c>
      <c r="AP9" s="18">
        <v>0</v>
      </c>
      <c r="AQ9" s="19">
        <v>0</v>
      </c>
      <c r="AR9" s="18">
        <v>0</v>
      </c>
      <c r="AS9" s="18">
        <v>0</v>
      </c>
      <c r="AT9" s="20">
        <v>0</v>
      </c>
      <c r="AU9" s="18">
        <v>0</v>
      </c>
      <c r="AV9" s="18">
        <v>0</v>
      </c>
      <c r="AW9" s="18">
        <v>0</v>
      </c>
      <c r="AX9" s="18">
        <v>0</v>
      </c>
      <c r="AY9" s="19">
        <v>0</v>
      </c>
      <c r="AZ9" s="18">
        <v>0</v>
      </c>
      <c r="BA9" s="18">
        <v>0</v>
      </c>
      <c r="BB9" s="20">
        <v>0</v>
      </c>
      <c r="BC9" s="18">
        <v>0</v>
      </c>
      <c r="BD9" s="18">
        <v>0</v>
      </c>
      <c r="BE9" s="18">
        <v>0</v>
      </c>
      <c r="BF9" s="18">
        <v>0</v>
      </c>
      <c r="BG9" s="19">
        <v>0</v>
      </c>
      <c r="BH9" s="18">
        <v>0</v>
      </c>
      <c r="BI9" s="18">
        <v>0</v>
      </c>
      <c r="BJ9" s="20">
        <v>0</v>
      </c>
      <c r="BK9" s="18">
        <v>0</v>
      </c>
      <c r="BL9" s="18">
        <v>0</v>
      </c>
      <c r="BM9" s="18">
        <v>0</v>
      </c>
      <c r="BN9" s="18">
        <v>0</v>
      </c>
      <c r="BO9" s="19">
        <v>22</v>
      </c>
      <c r="BP9" s="18">
        <v>0</v>
      </c>
      <c r="BQ9" s="18">
        <v>3</v>
      </c>
      <c r="BR9" s="20">
        <v>0</v>
      </c>
      <c r="BS9" s="18">
        <v>0</v>
      </c>
      <c r="BT9" s="18">
        <v>0</v>
      </c>
      <c r="BU9" s="18">
        <v>0</v>
      </c>
      <c r="BV9" s="18">
        <v>0</v>
      </c>
      <c r="BW9" s="19">
        <v>0</v>
      </c>
      <c r="BX9" s="18">
        <v>0</v>
      </c>
      <c r="BY9" s="18">
        <v>0</v>
      </c>
      <c r="BZ9" s="20">
        <v>0</v>
      </c>
      <c r="CA9" s="18">
        <v>0</v>
      </c>
      <c r="CB9" s="18">
        <v>0</v>
      </c>
      <c r="CC9" s="18">
        <v>0</v>
      </c>
      <c r="CD9" s="18">
        <v>4</v>
      </c>
      <c r="CE9" s="19">
        <v>0</v>
      </c>
      <c r="CF9" s="18">
        <v>0</v>
      </c>
      <c r="CG9" s="18">
        <v>0</v>
      </c>
      <c r="CH9" s="20">
        <v>0</v>
      </c>
      <c r="CI9" s="18">
        <v>0</v>
      </c>
      <c r="CJ9" s="18">
        <v>0</v>
      </c>
      <c r="CK9" s="18">
        <v>0</v>
      </c>
      <c r="CL9" s="18">
        <v>0</v>
      </c>
      <c r="CM9" s="19">
        <v>0</v>
      </c>
      <c r="CN9" s="18">
        <v>0</v>
      </c>
      <c r="CO9" s="18">
        <v>0</v>
      </c>
      <c r="CP9" s="20">
        <v>0</v>
      </c>
      <c r="CQ9" s="18">
        <v>0</v>
      </c>
      <c r="CR9" s="18">
        <v>0</v>
      </c>
      <c r="CS9" s="18">
        <v>19</v>
      </c>
      <c r="CT9" s="18">
        <v>21</v>
      </c>
      <c r="CU9" s="19">
        <v>0</v>
      </c>
      <c r="CV9" s="18">
        <v>0</v>
      </c>
      <c r="CW9" s="18">
        <v>0</v>
      </c>
      <c r="CX9" s="20">
        <v>14</v>
      </c>
      <c r="CY9" s="18">
        <v>0</v>
      </c>
      <c r="CZ9" s="18">
        <v>0</v>
      </c>
      <c r="DA9" s="18">
        <v>0</v>
      </c>
      <c r="DB9" s="18">
        <v>0</v>
      </c>
      <c r="DC9" s="19">
        <v>0</v>
      </c>
      <c r="DD9" s="18">
        <v>0</v>
      </c>
      <c r="DE9" s="18">
        <v>0</v>
      </c>
      <c r="DF9" s="20">
        <v>0</v>
      </c>
      <c r="DG9" s="18">
        <v>0</v>
      </c>
      <c r="DH9" s="18">
        <v>0</v>
      </c>
      <c r="DI9" s="18">
        <v>0</v>
      </c>
      <c r="DJ9" s="18">
        <v>0</v>
      </c>
      <c r="DK9" s="19">
        <v>51</v>
      </c>
      <c r="DL9" s="18">
        <v>5</v>
      </c>
      <c r="DM9" s="18">
        <v>0</v>
      </c>
      <c r="DN9" s="20">
        <v>5</v>
      </c>
      <c r="DO9" s="18">
        <v>57</v>
      </c>
      <c r="DP9" s="18">
        <v>77</v>
      </c>
      <c r="DQ9" s="18">
        <v>0</v>
      </c>
      <c r="DR9" s="18">
        <v>34</v>
      </c>
      <c r="DS9" s="19">
        <v>0</v>
      </c>
      <c r="DT9" s="18">
        <v>0</v>
      </c>
      <c r="DU9" s="18">
        <v>0</v>
      </c>
      <c r="DV9" s="20">
        <v>0</v>
      </c>
      <c r="DW9" s="18">
        <v>0</v>
      </c>
      <c r="DX9" s="18">
        <v>6</v>
      </c>
      <c r="DY9" s="18">
        <v>5</v>
      </c>
      <c r="DZ9" s="18">
        <v>7</v>
      </c>
      <c r="EA9" s="19">
        <v>0</v>
      </c>
      <c r="EB9" s="18">
        <v>0</v>
      </c>
      <c r="EC9" s="18">
        <v>0</v>
      </c>
      <c r="ED9" s="20">
        <v>0</v>
      </c>
      <c r="EE9" s="18">
        <v>0</v>
      </c>
      <c r="EF9" s="18">
        <v>0</v>
      </c>
      <c r="EG9" s="18">
        <v>0</v>
      </c>
      <c r="EH9" s="18">
        <v>0</v>
      </c>
      <c r="EI9" s="19">
        <v>347</v>
      </c>
      <c r="EJ9" s="18">
        <v>147</v>
      </c>
      <c r="EK9" s="18">
        <v>88</v>
      </c>
      <c r="EL9" s="18">
        <v>27</v>
      </c>
      <c r="EM9" s="20">
        <v>85</v>
      </c>
      <c r="EN9" s="244"/>
      <c r="EO9" s="242">
        <v>42.363112391930834</v>
      </c>
      <c r="EP9" s="242">
        <v>25.360230547550433</v>
      </c>
      <c r="EQ9" s="242">
        <v>7.7809798270893369</v>
      </c>
      <c r="ER9" s="242">
        <v>24.495677233429394</v>
      </c>
      <c r="ES9" s="148">
        <v>347</v>
      </c>
      <c r="ET9" s="245">
        <v>0</v>
      </c>
      <c r="EU9" s="246">
        <v>41.860465116279073</v>
      </c>
      <c r="EV9" s="247">
        <v>58.139534883720927</v>
      </c>
      <c r="EW9" s="18" t="s">
        <v>364</v>
      </c>
      <c r="EX9" s="19">
        <v>42</v>
      </c>
      <c r="EY9" s="18">
        <v>76</v>
      </c>
      <c r="EZ9" s="20">
        <v>229</v>
      </c>
      <c r="FA9" s="18">
        <v>347</v>
      </c>
      <c r="FB9" s="241">
        <v>12.103746397694524</v>
      </c>
      <c r="FC9" s="242">
        <v>21.902017291066283</v>
      </c>
      <c r="FD9" s="243">
        <v>65.994236311239192</v>
      </c>
      <c r="FE9" s="18"/>
      <c r="FF9" s="241">
        <v>20.588235294117649</v>
      </c>
      <c r="FG9" s="242">
        <v>0</v>
      </c>
      <c r="FH9" s="243">
        <v>79.411764705882348</v>
      </c>
    </row>
    <row r="10" spans="1:164" x14ac:dyDescent="0.3">
      <c r="A10" s="19" t="s">
        <v>365</v>
      </c>
      <c r="B10" s="64">
        <v>217</v>
      </c>
      <c r="C10" s="18" t="s">
        <v>209</v>
      </c>
      <c r="D10" s="18" t="s">
        <v>210</v>
      </c>
      <c r="E10" s="18"/>
      <c r="F10" s="18"/>
      <c r="G10" s="18"/>
      <c r="H10" s="19">
        <v>4</v>
      </c>
      <c r="I10" s="18">
        <v>0</v>
      </c>
      <c r="J10" s="20">
        <v>50</v>
      </c>
      <c r="K10" s="18">
        <v>409</v>
      </c>
      <c r="L10" s="18">
        <v>0</v>
      </c>
      <c r="M10" s="18">
        <v>0</v>
      </c>
      <c r="N10" s="18">
        <v>0</v>
      </c>
      <c r="O10" s="18">
        <v>24</v>
      </c>
      <c r="P10" s="237">
        <v>0</v>
      </c>
      <c r="Q10" s="18">
        <v>0</v>
      </c>
      <c r="R10" s="18">
        <v>0</v>
      </c>
      <c r="S10" s="20">
        <v>13</v>
      </c>
      <c r="T10" s="148">
        <v>500</v>
      </c>
      <c r="U10" s="18">
        <v>0</v>
      </c>
      <c r="V10" s="18">
        <v>2</v>
      </c>
      <c r="W10" s="18">
        <v>0</v>
      </c>
      <c r="X10" s="18">
        <v>0</v>
      </c>
      <c r="Y10" s="18">
        <v>502</v>
      </c>
      <c r="Z10" s="245">
        <v>10.8</v>
      </c>
      <c r="AA10" s="246">
        <v>2.6</v>
      </c>
      <c r="AB10" s="247">
        <v>86.6</v>
      </c>
      <c r="AC10" s="18">
        <v>13</v>
      </c>
      <c r="AD10" s="18">
        <v>8</v>
      </c>
      <c r="AE10" s="18">
        <v>0</v>
      </c>
      <c r="AF10" s="18">
        <v>1</v>
      </c>
      <c r="AG10" s="18">
        <v>0</v>
      </c>
      <c r="AH10" s="19">
        <v>6</v>
      </c>
      <c r="AI10" s="18">
        <v>0</v>
      </c>
      <c r="AJ10" s="18">
        <v>0</v>
      </c>
      <c r="AK10" s="18">
        <v>0</v>
      </c>
      <c r="AL10" s="20">
        <v>0</v>
      </c>
      <c r="AM10" s="18">
        <v>0</v>
      </c>
      <c r="AN10" s="18">
        <v>0</v>
      </c>
      <c r="AO10" s="18">
        <v>0</v>
      </c>
      <c r="AP10" s="18">
        <v>0</v>
      </c>
      <c r="AQ10" s="19">
        <v>0</v>
      </c>
      <c r="AR10" s="18">
        <v>0</v>
      </c>
      <c r="AS10" s="18">
        <v>0</v>
      </c>
      <c r="AT10" s="20">
        <v>0</v>
      </c>
      <c r="AU10" s="18">
        <v>0</v>
      </c>
      <c r="AV10" s="18">
        <v>0</v>
      </c>
      <c r="AW10" s="18">
        <v>0</v>
      </c>
      <c r="AX10" s="18">
        <v>0</v>
      </c>
      <c r="AY10" s="19">
        <v>0</v>
      </c>
      <c r="AZ10" s="18">
        <v>0</v>
      </c>
      <c r="BA10" s="18">
        <v>0</v>
      </c>
      <c r="BB10" s="20">
        <v>0</v>
      </c>
      <c r="BC10" s="18">
        <v>0</v>
      </c>
      <c r="BD10" s="18">
        <v>0</v>
      </c>
      <c r="BE10" s="18">
        <v>0</v>
      </c>
      <c r="BF10" s="18">
        <v>0</v>
      </c>
      <c r="BG10" s="19">
        <v>6</v>
      </c>
      <c r="BH10" s="18">
        <v>0</v>
      </c>
      <c r="BI10" s="18">
        <v>0</v>
      </c>
      <c r="BJ10" s="20">
        <v>0</v>
      </c>
      <c r="BK10" s="18">
        <v>0</v>
      </c>
      <c r="BL10" s="18">
        <v>0</v>
      </c>
      <c r="BM10" s="18">
        <v>0</v>
      </c>
      <c r="BN10" s="18">
        <v>0</v>
      </c>
      <c r="BO10" s="19">
        <v>0</v>
      </c>
      <c r="BP10" s="18">
        <v>0</v>
      </c>
      <c r="BQ10" s="18">
        <v>0</v>
      </c>
      <c r="BR10" s="20">
        <v>0</v>
      </c>
      <c r="BS10" s="18">
        <v>0</v>
      </c>
      <c r="BT10" s="18">
        <v>0</v>
      </c>
      <c r="BU10" s="18">
        <v>0</v>
      </c>
      <c r="BV10" s="18">
        <v>0</v>
      </c>
      <c r="BW10" s="19">
        <v>0</v>
      </c>
      <c r="BX10" s="18">
        <v>0</v>
      </c>
      <c r="BY10" s="18">
        <v>0</v>
      </c>
      <c r="BZ10" s="20">
        <v>0</v>
      </c>
      <c r="CA10" s="18">
        <v>15</v>
      </c>
      <c r="CB10" s="18">
        <v>10</v>
      </c>
      <c r="CC10" s="18">
        <v>0</v>
      </c>
      <c r="CD10" s="18">
        <v>0</v>
      </c>
      <c r="CE10" s="19">
        <v>0</v>
      </c>
      <c r="CF10" s="18">
        <v>0</v>
      </c>
      <c r="CG10" s="18">
        <v>0</v>
      </c>
      <c r="CH10" s="20">
        <v>0</v>
      </c>
      <c r="CI10" s="18">
        <v>0</v>
      </c>
      <c r="CJ10" s="18">
        <v>0</v>
      </c>
      <c r="CK10" s="18">
        <v>0</v>
      </c>
      <c r="CL10" s="18">
        <v>0</v>
      </c>
      <c r="CM10" s="19">
        <v>0</v>
      </c>
      <c r="CN10" s="18">
        <v>81</v>
      </c>
      <c r="CO10" s="18">
        <v>0</v>
      </c>
      <c r="CP10" s="20">
        <v>0</v>
      </c>
      <c r="CQ10" s="18">
        <v>0</v>
      </c>
      <c r="CR10" s="18">
        <v>38</v>
      </c>
      <c r="CS10" s="18">
        <v>0</v>
      </c>
      <c r="CT10" s="18">
        <v>0</v>
      </c>
      <c r="CU10" s="19">
        <v>0</v>
      </c>
      <c r="CV10" s="18">
        <v>0</v>
      </c>
      <c r="CW10" s="18">
        <v>0</v>
      </c>
      <c r="CX10" s="20">
        <v>0</v>
      </c>
      <c r="CY10" s="18">
        <v>13</v>
      </c>
      <c r="CZ10" s="18">
        <v>5</v>
      </c>
      <c r="DA10" s="18">
        <v>0</v>
      </c>
      <c r="DB10" s="18">
        <v>0</v>
      </c>
      <c r="DC10" s="19">
        <v>0</v>
      </c>
      <c r="DD10" s="18">
        <v>3</v>
      </c>
      <c r="DE10" s="18">
        <v>0</v>
      </c>
      <c r="DF10" s="20">
        <v>0</v>
      </c>
      <c r="DG10" s="18">
        <v>0</v>
      </c>
      <c r="DH10" s="18">
        <v>0</v>
      </c>
      <c r="DI10" s="18">
        <v>5</v>
      </c>
      <c r="DJ10" s="18">
        <v>0</v>
      </c>
      <c r="DK10" s="19">
        <v>6</v>
      </c>
      <c r="DL10" s="18">
        <v>0</v>
      </c>
      <c r="DM10" s="18">
        <v>0</v>
      </c>
      <c r="DN10" s="20">
        <v>26</v>
      </c>
      <c r="DO10" s="18">
        <v>0</v>
      </c>
      <c r="DP10" s="18">
        <v>0</v>
      </c>
      <c r="DQ10" s="18">
        <v>0</v>
      </c>
      <c r="DR10" s="18">
        <v>0</v>
      </c>
      <c r="DS10" s="19">
        <v>0</v>
      </c>
      <c r="DT10" s="18">
        <v>0</v>
      </c>
      <c r="DU10" s="18">
        <v>0</v>
      </c>
      <c r="DV10" s="20">
        <v>0</v>
      </c>
      <c r="DW10" s="18">
        <v>85</v>
      </c>
      <c r="DX10" s="18">
        <v>88</v>
      </c>
      <c r="DY10" s="18">
        <v>0</v>
      </c>
      <c r="DZ10" s="18">
        <v>0</v>
      </c>
      <c r="EA10" s="19">
        <v>0</v>
      </c>
      <c r="EB10" s="18">
        <v>0</v>
      </c>
      <c r="EC10" s="18">
        <v>0</v>
      </c>
      <c r="ED10" s="20">
        <v>0</v>
      </c>
      <c r="EE10" s="18">
        <v>0</v>
      </c>
      <c r="EF10" s="18">
        <v>0</v>
      </c>
      <c r="EG10" s="18">
        <v>0</v>
      </c>
      <c r="EH10" s="18">
        <v>0</v>
      </c>
      <c r="EI10" s="19">
        <v>409</v>
      </c>
      <c r="EJ10" s="18">
        <v>144</v>
      </c>
      <c r="EK10" s="18">
        <v>233</v>
      </c>
      <c r="EL10" s="18">
        <v>5</v>
      </c>
      <c r="EM10" s="20">
        <v>27</v>
      </c>
      <c r="EN10" s="244"/>
      <c r="EO10" s="242">
        <v>35.207823960880198</v>
      </c>
      <c r="EP10" s="242">
        <v>56.968215158924203</v>
      </c>
      <c r="EQ10" s="242">
        <v>1.2224938875305618</v>
      </c>
      <c r="ER10" s="242">
        <v>6.6014669926650367</v>
      </c>
      <c r="ES10" s="148">
        <v>409</v>
      </c>
      <c r="ET10" s="245">
        <v>7.4074074074074066</v>
      </c>
      <c r="EU10" s="246">
        <v>0</v>
      </c>
      <c r="EV10" s="247">
        <v>92.592592592592595</v>
      </c>
      <c r="EW10" s="18" t="s">
        <v>365</v>
      </c>
      <c r="EX10" s="19">
        <v>34</v>
      </c>
      <c r="EY10" s="18">
        <v>338</v>
      </c>
      <c r="EZ10" s="20">
        <v>37</v>
      </c>
      <c r="FA10" s="18">
        <v>409</v>
      </c>
      <c r="FB10" s="241">
        <v>8.3129584352078236</v>
      </c>
      <c r="FC10" s="242">
        <v>82.640586797066007</v>
      </c>
      <c r="FD10" s="243">
        <v>9.0464547677261606</v>
      </c>
      <c r="FE10" s="18"/>
      <c r="FF10" s="241">
        <v>0</v>
      </c>
      <c r="FG10" s="242">
        <v>100</v>
      </c>
      <c r="FH10" s="243">
        <v>0</v>
      </c>
    </row>
    <row r="11" spans="1:164" x14ac:dyDescent="0.3">
      <c r="A11" s="19" t="s">
        <v>212</v>
      </c>
      <c r="B11" s="64">
        <v>224</v>
      </c>
      <c r="C11" s="18" t="s">
        <v>213</v>
      </c>
      <c r="D11" s="18" t="s">
        <v>210</v>
      </c>
      <c r="E11" s="18"/>
      <c r="F11" s="18"/>
      <c r="G11" s="18"/>
      <c r="H11" s="19">
        <v>18</v>
      </c>
      <c r="I11" s="18">
        <v>16</v>
      </c>
      <c r="J11" s="20">
        <v>176</v>
      </c>
      <c r="K11" s="18">
        <v>150</v>
      </c>
      <c r="L11" s="18">
        <v>3</v>
      </c>
      <c r="M11" s="18">
        <v>4</v>
      </c>
      <c r="N11" s="18">
        <v>33</v>
      </c>
      <c r="O11" s="18">
        <v>38</v>
      </c>
      <c r="P11" s="237">
        <v>33</v>
      </c>
      <c r="Q11" s="18">
        <v>8</v>
      </c>
      <c r="R11" s="18">
        <v>0</v>
      </c>
      <c r="S11" s="20">
        <v>54</v>
      </c>
      <c r="T11" s="148">
        <v>500</v>
      </c>
      <c r="U11" s="18">
        <v>5</v>
      </c>
      <c r="V11" s="18">
        <v>1</v>
      </c>
      <c r="W11" s="18">
        <v>0</v>
      </c>
      <c r="X11" s="18">
        <v>1</v>
      </c>
      <c r="Y11" s="18">
        <v>507</v>
      </c>
      <c r="Z11" s="245">
        <v>42</v>
      </c>
      <c r="AA11" s="246">
        <v>19</v>
      </c>
      <c r="AB11" s="247">
        <v>39</v>
      </c>
      <c r="AC11" s="18">
        <v>22</v>
      </c>
      <c r="AD11" s="18">
        <v>21</v>
      </c>
      <c r="AE11" s="18">
        <v>9</v>
      </c>
      <c r="AF11" s="18">
        <v>10</v>
      </c>
      <c r="AG11" s="18">
        <v>0</v>
      </c>
      <c r="AH11" s="19">
        <v>10</v>
      </c>
      <c r="AI11" s="18">
        <v>5</v>
      </c>
      <c r="AJ11" s="18">
        <v>5</v>
      </c>
      <c r="AK11" s="18">
        <v>0</v>
      </c>
      <c r="AL11" s="249">
        <v>2</v>
      </c>
      <c r="AM11" s="18">
        <v>0</v>
      </c>
      <c r="AN11" s="18">
        <v>0</v>
      </c>
      <c r="AO11" s="18">
        <v>0</v>
      </c>
      <c r="AP11" s="18">
        <v>0</v>
      </c>
      <c r="AQ11" s="19">
        <v>0</v>
      </c>
      <c r="AR11" s="18">
        <v>0</v>
      </c>
      <c r="AS11" s="18">
        <v>0</v>
      </c>
      <c r="AT11" s="20">
        <v>0</v>
      </c>
      <c r="AU11" s="18">
        <v>0</v>
      </c>
      <c r="AV11" s="18">
        <v>0</v>
      </c>
      <c r="AW11" s="18">
        <v>0</v>
      </c>
      <c r="AX11" s="18">
        <v>0</v>
      </c>
      <c r="AY11" s="19">
        <v>0</v>
      </c>
      <c r="AZ11" s="18">
        <v>0</v>
      </c>
      <c r="BA11" s="18">
        <v>0</v>
      </c>
      <c r="BB11" s="20">
        <v>0</v>
      </c>
      <c r="BC11" s="18">
        <v>0</v>
      </c>
      <c r="BD11" s="18">
        <v>0</v>
      </c>
      <c r="BE11" s="18">
        <v>0</v>
      </c>
      <c r="BF11" s="18">
        <v>0</v>
      </c>
      <c r="BG11" s="19">
        <v>0</v>
      </c>
      <c r="BH11" s="18">
        <v>0</v>
      </c>
      <c r="BI11" s="18">
        <v>0</v>
      </c>
      <c r="BJ11" s="20">
        <v>0</v>
      </c>
      <c r="BK11" s="18">
        <v>0</v>
      </c>
      <c r="BL11" s="18">
        <v>0</v>
      </c>
      <c r="BM11" s="18">
        <v>0</v>
      </c>
      <c r="BN11" s="18">
        <v>0</v>
      </c>
      <c r="BO11" s="19">
        <v>0</v>
      </c>
      <c r="BP11" s="18">
        <v>3</v>
      </c>
      <c r="BQ11" s="18">
        <v>0</v>
      </c>
      <c r="BR11" s="20">
        <v>0</v>
      </c>
      <c r="BS11" s="18">
        <v>0</v>
      </c>
      <c r="BT11" s="18">
        <v>0</v>
      </c>
      <c r="BU11" s="18">
        <v>0</v>
      </c>
      <c r="BV11" s="18">
        <v>0</v>
      </c>
      <c r="BW11" s="19">
        <v>0</v>
      </c>
      <c r="BX11" s="18">
        <v>0</v>
      </c>
      <c r="BY11" s="18">
        <v>0</v>
      </c>
      <c r="BZ11" s="20">
        <v>0</v>
      </c>
      <c r="CA11" s="18">
        <v>4</v>
      </c>
      <c r="CB11" s="18">
        <v>0</v>
      </c>
      <c r="CC11" s="18">
        <v>0</v>
      </c>
      <c r="CD11" s="18">
        <v>1</v>
      </c>
      <c r="CE11" s="19">
        <v>0</v>
      </c>
      <c r="CF11" s="18">
        <v>0</v>
      </c>
      <c r="CG11" s="18">
        <v>0</v>
      </c>
      <c r="CH11" s="20">
        <v>0</v>
      </c>
      <c r="CI11" s="18">
        <v>0</v>
      </c>
      <c r="CJ11" s="18">
        <v>0</v>
      </c>
      <c r="CK11" s="18">
        <v>0</v>
      </c>
      <c r="CL11" s="18">
        <v>0</v>
      </c>
      <c r="CM11" s="19">
        <v>0</v>
      </c>
      <c r="CN11" s="18">
        <v>0</v>
      </c>
      <c r="CO11" s="18">
        <v>0</v>
      </c>
      <c r="CP11" s="20">
        <v>0</v>
      </c>
      <c r="CQ11" s="18">
        <v>0</v>
      </c>
      <c r="CR11" s="18">
        <v>0</v>
      </c>
      <c r="CS11" s="18">
        <v>0</v>
      </c>
      <c r="CT11" s="18">
        <v>1</v>
      </c>
      <c r="CU11" s="19">
        <v>0</v>
      </c>
      <c r="CV11" s="18">
        <v>0</v>
      </c>
      <c r="CW11" s="18">
        <v>0</v>
      </c>
      <c r="CX11" s="20">
        <v>0</v>
      </c>
      <c r="CY11" s="18">
        <v>1</v>
      </c>
      <c r="CZ11" s="18">
        <v>2</v>
      </c>
      <c r="DA11" s="18">
        <v>0</v>
      </c>
      <c r="DB11" s="18">
        <v>0</v>
      </c>
      <c r="DC11" s="19">
        <v>0</v>
      </c>
      <c r="DD11" s="18">
        <v>0</v>
      </c>
      <c r="DE11" s="18">
        <v>0</v>
      </c>
      <c r="DF11" s="20">
        <v>0</v>
      </c>
      <c r="DG11" s="18">
        <v>0</v>
      </c>
      <c r="DH11" s="18">
        <v>0</v>
      </c>
      <c r="DI11" s="18">
        <v>3</v>
      </c>
      <c r="DJ11" s="18">
        <v>26</v>
      </c>
      <c r="DK11" s="19">
        <v>1</v>
      </c>
      <c r="DL11" s="18">
        <v>6</v>
      </c>
      <c r="DM11" s="18">
        <v>0</v>
      </c>
      <c r="DN11" s="20">
        <v>1</v>
      </c>
      <c r="DO11" s="18">
        <v>3</v>
      </c>
      <c r="DP11" s="18">
        <v>6</v>
      </c>
      <c r="DQ11" s="18">
        <v>0</v>
      </c>
      <c r="DR11" s="18">
        <v>0</v>
      </c>
      <c r="DS11" s="19">
        <v>0</v>
      </c>
      <c r="DT11" s="18">
        <v>0</v>
      </c>
      <c r="DU11" s="18">
        <v>0</v>
      </c>
      <c r="DV11" s="20">
        <v>0</v>
      </c>
      <c r="DW11" s="18">
        <v>4</v>
      </c>
      <c r="DX11" s="18">
        <v>4</v>
      </c>
      <c r="DY11" s="18">
        <v>0</v>
      </c>
      <c r="DZ11" s="18">
        <v>0</v>
      </c>
      <c r="EA11" s="19">
        <v>0</v>
      </c>
      <c r="EB11" s="18">
        <v>0</v>
      </c>
      <c r="EC11" s="18">
        <v>0</v>
      </c>
      <c r="ED11" s="20">
        <v>0</v>
      </c>
      <c r="EE11" s="18">
        <v>0</v>
      </c>
      <c r="EF11" s="18">
        <v>0</v>
      </c>
      <c r="EG11" s="18">
        <v>0</v>
      </c>
      <c r="EH11" s="18">
        <v>0</v>
      </c>
      <c r="EI11" s="19">
        <v>150</v>
      </c>
      <c r="EJ11" s="18">
        <v>45</v>
      </c>
      <c r="EK11" s="18">
        <v>47</v>
      </c>
      <c r="EL11" s="18">
        <v>17</v>
      </c>
      <c r="EM11" s="20">
        <v>41</v>
      </c>
      <c r="EN11" s="244"/>
      <c r="EO11" s="242">
        <v>30</v>
      </c>
      <c r="EP11" s="242">
        <v>31.333333333333321</v>
      </c>
      <c r="EQ11" s="242">
        <v>11.33333333333333</v>
      </c>
      <c r="ER11" s="242">
        <v>27.333333333333321</v>
      </c>
      <c r="ES11" s="148">
        <v>150</v>
      </c>
      <c r="ET11" s="245">
        <v>8.5714285714285712</v>
      </c>
      <c r="EU11" s="246">
        <v>7.6190476190476186</v>
      </c>
      <c r="EV11" s="247">
        <v>83.80952380952381</v>
      </c>
      <c r="EW11" s="18" t="s">
        <v>212</v>
      </c>
      <c r="EX11" s="19">
        <v>87</v>
      </c>
      <c r="EY11" s="18">
        <v>17</v>
      </c>
      <c r="EZ11" s="20">
        <v>46</v>
      </c>
      <c r="FA11" s="18">
        <v>150</v>
      </c>
      <c r="FB11" s="241">
        <v>58</v>
      </c>
      <c r="FC11" s="242">
        <v>11.33333333333333</v>
      </c>
      <c r="FD11" s="243">
        <v>30.666666666666671</v>
      </c>
      <c r="FE11" s="18"/>
      <c r="FF11" s="241">
        <v>8.8888888888888893</v>
      </c>
      <c r="FG11" s="242">
        <v>84.444444444444443</v>
      </c>
      <c r="FH11" s="243">
        <v>6.666666666666667</v>
      </c>
    </row>
    <row r="12" spans="1:164" x14ac:dyDescent="0.3">
      <c r="A12" s="19" t="s">
        <v>214</v>
      </c>
      <c r="B12" s="64"/>
      <c r="C12" s="18" t="s">
        <v>215</v>
      </c>
      <c r="D12" s="18"/>
      <c r="E12" s="18"/>
      <c r="F12" s="18"/>
      <c r="G12" s="18"/>
      <c r="H12" s="19">
        <v>15</v>
      </c>
      <c r="I12" s="18">
        <v>18</v>
      </c>
      <c r="J12" s="20">
        <v>140</v>
      </c>
      <c r="K12" s="18">
        <v>232</v>
      </c>
      <c r="L12" s="18">
        <v>0</v>
      </c>
      <c r="M12" s="18">
        <v>6</v>
      </c>
      <c r="N12" s="18">
        <v>0</v>
      </c>
      <c r="O12" s="18">
        <v>35</v>
      </c>
      <c r="P12" s="237">
        <v>0</v>
      </c>
      <c r="Q12" s="18">
        <v>0</v>
      </c>
      <c r="R12" s="18">
        <v>0</v>
      </c>
      <c r="S12" s="20">
        <v>54</v>
      </c>
      <c r="T12" s="148">
        <v>500</v>
      </c>
      <c r="U12" s="18">
        <v>1</v>
      </c>
      <c r="V12" s="18">
        <v>38</v>
      </c>
      <c r="W12" s="18">
        <v>0</v>
      </c>
      <c r="X12" s="18">
        <v>0</v>
      </c>
      <c r="Y12" s="18">
        <v>539</v>
      </c>
      <c r="Z12" s="245">
        <v>34.6</v>
      </c>
      <c r="AA12" s="246">
        <v>10.8</v>
      </c>
      <c r="AB12" s="247">
        <v>54.6</v>
      </c>
      <c r="AC12" s="18">
        <v>32</v>
      </c>
      <c r="AD12" s="18">
        <v>45</v>
      </c>
      <c r="AE12" s="18">
        <v>7</v>
      </c>
      <c r="AF12" s="18">
        <v>4</v>
      </c>
      <c r="AG12" s="18">
        <v>0</v>
      </c>
      <c r="AH12" s="19">
        <v>19</v>
      </c>
      <c r="AI12" s="18">
        <v>4</v>
      </c>
      <c r="AJ12" s="18">
        <v>12</v>
      </c>
      <c r="AK12" s="18">
        <v>0</v>
      </c>
      <c r="AL12" s="249">
        <v>2</v>
      </c>
      <c r="AM12" s="18">
        <v>0</v>
      </c>
      <c r="AN12" s="18">
        <v>0</v>
      </c>
      <c r="AO12" s="18">
        <v>0</v>
      </c>
      <c r="AP12" s="18">
        <v>0</v>
      </c>
      <c r="AQ12" s="19">
        <v>0</v>
      </c>
      <c r="AR12" s="18">
        <v>0</v>
      </c>
      <c r="AS12" s="18">
        <v>0</v>
      </c>
      <c r="AT12" s="20">
        <v>0</v>
      </c>
      <c r="AU12" s="18">
        <v>0</v>
      </c>
      <c r="AV12" s="18">
        <v>0</v>
      </c>
      <c r="AW12" s="18">
        <v>0</v>
      </c>
      <c r="AX12" s="18">
        <v>0</v>
      </c>
      <c r="AY12" s="19">
        <v>0</v>
      </c>
      <c r="AZ12" s="18">
        <v>0</v>
      </c>
      <c r="BA12" s="18">
        <v>0</v>
      </c>
      <c r="BB12" s="20">
        <v>0</v>
      </c>
      <c r="BC12" s="18">
        <v>0</v>
      </c>
      <c r="BD12" s="18">
        <v>0</v>
      </c>
      <c r="BE12" s="18">
        <v>0</v>
      </c>
      <c r="BF12" s="18">
        <v>0</v>
      </c>
      <c r="BG12" s="19">
        <v>0</v>
      </c>
      <c r="BH12" s="18">
        <v>0</v>
      </c>
      <c r="BI12" s="18">
        <v>0</v>
      </c>
      <c r="BJ12" s="20">
        <v>0</v>
      </c>
      <c r="BK12" s="18">
        <v>0</v>
      </c>
      <c r="BL12" s="18">
        <v>0</v>
      </c>
      <c r="BM12" s="18">
        <v>0</v>
      </c>
      <c r="BN12" s="18">
        <v>0</v>
      </c>
      <c r="BO12" s="19">
        <v>0</v>
      </c>
      <c r="BP12" s="18">
        <v>0</v>
      </c>
      <c r="BQ12" s="18">
        <v>0</v>
      </c>
      <c r="BR12" s="20">
        <v>0</v>
      </c>
      <c r="BS12" s="18">
        <v>0</v>
      </c>
      <c r="BT12" s="18">
        <v>0</v>
      </c>
      <c r="BU12" s="18">
        <v>0</v>
      </c>
      <c r="BV12" s="18">
        <v>0</v>
      </c>
      <c r="BW12" s="19">
        <v>3</v>
      </c>
      <c r="BX12" s="18">
        <v>0</v>
      </c>
      <c r="BY12" s="18">
        <v>0</v>
      </c>
      <c r="BZ12" s="20">
        <v>0</v>
      </c>
      <c r="CA12" s="18">
        <v>5</v>
      </c>
      <c r="CB12" s="18">
        <v>5</v>
      </c>
      <c r="CC12" s="18">
        <v>0</v>
      </c>
      <c r="CD12" s="18">
        <v>0</v>
      </c>
      <c r="CE12" s="19">
        <v>0</v>
      </c>
      <c r="CF12" s="18">
        <v>0</v>
      </c>
      <c r="CG12" s="18">
        <v>0</v>
      </c>
      <c r="CH12" s="20">
        <v>0</v>
      </c>
      <c r="CI12" s="18">
        <v>0</v>
      </c>
      <c r="CJ12" s="18">
        <v>0</v>
      </c>
      <c r="CK12" s="18">
        <v>0</v>
      </c>
      <c r="CL12" s="18">
        <v>0</v>
      </c>
      <c r="CM12" s="19">
        <v>0</v>
      </c>
      <c r="CN12" s="18">
        <v>0</v>
      </c>
      <c r="CO12" s="18">
        <v>0</v>
      </c>
      <c r="CP12" s="20">
        <v>0</v>
      </c>
      <c r="CQ12" s="18">
        <v>0</v>
      </c>
      <c r="CR12" s="18">
        <v>8</v>
      </c>
      <c r="CS12" s="18">
        <v>2</v>
      </c>
      <c r="CT12" s="18">
        <v>3</v>
      </c>
      <c r="CU12" s="19">
        <v>0</v>
      </c>
      <c r="CV12" s="18">
        <v>0</v>
      </c>
      <c r="CW12" s="18">
        <v>0</v>
      </c>
      <c r="CX12" s="20">
        <v>0</v>
      </c>
      <c r="CY12" s="18">
        <v>3</v>
      </c>
      <c r="CZ12" s="18">
        <v>6</v>
      </c>
      <c r="DA12" s="18">
        <v>0</v>
      </c>
      <c r="DB12" s="18">
        <v>3</v>
      </c>
      <c r="DC12" s="19">
        <v>0</v>
      </c>
      <c r="DD12" s="18">
        <v>0</v>
      </c>
      <c r="DE12" s="18">
        <v>0</v>
      </c>
      <c r="DF12" s="20">
        <v>0</v>
      </c>
      <c r="DG12" s="18">
        <v>5</v>
      </c>
      <c r="DH12" s="18">
        <v>1</v>
      </c>
      <c r="DI12" s="18">
        <v>0</v>
      </c>
      <c r="DJ12" s="18">
        <v>1</v>
      </c>
      <c r="DK12" s="19">
        <v>4</v>
      </c>
      <c r="DL12" s="18">
        <v>21</v>
      </c>
      <c r="DM12" s="18">
        <v>3</v>
      </c>
      <c r="DN12" s="20">
        <v>1</v>
      </c>
      <c r="DO12" s="18">
        <v>17</v>
      </c>
      <c r="DP12" s="18">
        <v>16</v>
      </c>
      <c r="DQ12" s="18">
        <v>0</v>
      </c>
      <c r="DR12" s="18">
        <v>0</v>
      </c>
      <c r="DS12" s="19">
        <v>0</v>
      </c>
      <c r="DT12" s="18">
        <v>0</v>
      </c>
      <c r="DU12" s="18">
        <v>0</v>
      </c>
      <c r="DV12" s="20">
        <v>0</v>
      </c>
      <c r="DW12" s="18">
        <v>0</v>
      </c>
      <c r="DX12" s="18">
        <v>0</v>
      </c>
      <c r="DY12" s="18">
        <v>0</v>
      </c>
      <c r="DZ12" s="18">
        <v>0</v>
      </c>
      <c r="EA12" s="19">
        <v>0</v>
      </c>
      <c r="EB12" s="18">
        <v>0</v>
      </c>
      <c r="EC12" s="18">
        <v>0</v>
      </c>
      <c r="ED12" s="20">
        <v>0</v>
      </c>
      <c r="EE12" s="18">
        <v>0</v>
      </c>
      <c r="EF12" s="18">
        <v>0</v>
      </c>
      <c r="EG12" s="18">
        <v>0</v>
      </c>
      <c r="EH12" s="18">
        <v>0</v>
      </c>
      <c r="EI12" s="19">
        <v>232</v>
      </c>
      <c r="EJ12" s="18">
        <v>88</v>
      </c>
      <c r="EK12" s="18">
        <v>106</v>
      </c>
      <c r="EL12" s="18">
        <v>24</v>
      </c>
      <c r="EM12" s="20">
        <v>14</v>
      </c>
      <c r="EN12" s="244"/>
      <c r="EO12" s="242">
        <v>37.931034482758619</v>
      </c>
      <c r="EP12" s="242">
        <v>45.689655172413794</v>
      </c>
      <c r="EQ12" s="242">
        <v>10.344827586206897</v>
      </c>
      <c r="ER12" s="242">
        <v>6.0344827586206895</v>
      </c>
      <c r="ES12" s="148">
        <v>232</v>
      </c>
      <c r="ET12" s="245">
        <v>8.6705202312138727</v>
      </c>
      <c r="EU12" s="246">
        <v>10.404624277456648</v>
      </c>
      <c r="EV12" s="247">
        <v>80.924855491329481</v>
      </c>
      <c r="EW12" s="18" t="s">
        <v>214</v>
      </c>
      <c r="EX12" s="19">
        <v>125</v>
      </c>
      <c r="EY12" s="18">
        <v>38</v>
      </c>
      <c r="EZ12" s="20">
        <v>69</v>
      </c>
      <c r="FA12" s="18">
        <v>232</v>
      </c>
      <c r="FB12" s="241">
        <v>53.879310344827587</v>
      </c>
      <c r="FC12" s="242">
        <v>16.379310344827587</v>
      </c>
      <c r="FD12" s="243">
        <v>29.741379310344829</v>
      </c>
      <c r="FE12" s="18"/>
      <c r="FF12" s="241">
        <v>14.634146341463415</v>
      </c>
      <c r="FG12" s="242">
        <v>85.365853658536579</v>
      </c>
      <c r="FH12" s="243">
        <v>0</v>
      </c>
    </row>
    <row r="13" spans="1:164" x14ac:dyDescent="0.3">
      <c r="A13" s="19" t="s">
        <v>357</v>
      </c>
      <c r="B13" s="64"/>
      <c r="C13" s="18" t="s">
        <v>215</v>
      </c>
      <c r="D13" s="18"/>
      <c r="E13" s="18"/>
      <c r="F13" s="18"/>
      <c r="G13" s="18"/>
      <c r="H13" s="19">
        <v>9</v>
      </c>
      <c r="I13" s="18">
        <v>1</v>
      </c>
      <c r="J13" s="20">
        <v>33</v>
      </c>
      <c r="K13" s="18">
        <v>387</v>
      </c>
      <c r="L13" s="18">
        <v>1</v>
      </c>
      <c r="M13" s="18">
        <v>38</v>
      </c>
      <c r="N13" s="18">
        <v>0</v>
      </c>
      <c r="O13" s="18">
        <v>0</v>
      </c>
      <c r="P13" s="237">
        <v>0</v>
      </c>
      <c r="Q13" s="18">
        <v>0</v>
      </c>
      <c r="R13" s="18">
        <v>0</v>
      </c>
      <c r="S13" s="20">
        <v>31</v>
      </c>
      <c r="T13" s="148">
        <v>500</v>
      </c>
      <c r="U13" s="18">
        <v>0</v>
      </c>
      <c r="V13" s="18">
        <v>11</v>
      </c>
      <c r="W13" s="18">
        <v>0</v>
      </c>
      <c r="X13" s="18">
        <v>9</v>
      </c>
      <c r="Y13" s="18">
        <v>520</v>
      </c>
      <c r="Z13" s="245">
        <v>8.6</v>
      </c>
      <c r="AA13" s="246">
        <v>6.2</v>
      </c>
      <c r="AB13" s="247">
        <v>85.2</v>
      </c>
      <c r="AC13" s="18">
        <v>18</v>
      </c>
      <c r="AD13" s="18">
        <v>8</v>
      </c>
      <c r="AE13" s="18">
        <v>5</v>
      </c>
      <c r="AF13" s="18">
        <v>6</v>
      </c>
      <c r="AG13" s="18">
        <v>0</v>
      </c>
      <c r="AH13" s="19">
        <v>80</v>
      </c>
      <c r="AI13" s="18">
        <v>0</v>
      </c>
      <c r="AJ13" s="18">
        <v>0</v>
      </c>
      <c r="AK13" s="18">
        <v>0</v>
      </c>
      <c r="AL13" s="20">
        <v>0</v>
      </c>
      <c r="AM13" s="18">
        <v>0</v>
      </c>
      <c r="AN13" s="18">
        <v>0</v>
      </c>
      <c r="AO13" s="18">
        <v>0</v>
      </c>
      <c r="AP13" s="18">
        <v>0</v>
      </c>
      <c r="AQ13" s="19">
        <v>0</v>
      </c>
      <c r="AR13" s="18">
        <v>0</v>
      </c>
      <c r="AS13" s="18">
        <v>0</v>
      </c>
      <c r="AT13" s="20">
        <v>0</v>
      </c>
      <c r="AU13" s="18">
        <v>0</v>
      </c>
      <c r="AV13" s="18">
        <v>0</v>
      </c>
      <c r="AW13" s="18">
        <v>0</v>
      </c>
      <c r="AX13" s="18">
        <v>0</v>
      </c>
      <c r="AY13" s="19">
        <v>0</v>
      </c>
      <c r="AZ13" s="18">
        <v>0</v>
      </c>
      <c r="BA13" s="18">
        <v>0</v>
      </c>
      <c r="BB13" s="20">
        <v>0</v>
      </c>
      <c r="BC13" s="18">
        <v>0</v>
      </c>
      <c r="BD13" s="18">
        <v>0</v>
      </c>
      <c r="BE13" s="18">
        <v>0</v>
      </c>
      <c r="BF13" s="18">
        <v>0</v>
      </c>
      <c r="BG13" s="19">
        <v>0</v>
      </c>
      <c r="BH13" s="18">
        <v>0</v>
      </c>
      <c r="BI13" s="18">
        <v>0</v>
      </c>
      <c r="BJ13" s="20">
        <v>0</v>
      </c>
      <c r="BK13" s="18">
        <v>0</v>
      </c>
      <c r="BL13" s="18">
        <v>0</v>
      </c>
      <c r="BM13" s="18">
        <v>0</v>
      </c>
      <c r="BN13" s="18">
        <v>0</v>
      </c>
      <c r="BO13" s="19">
        <v>5</v>
      </c>
      <c r="BP13" s="18">
        <v>0</v>
      </c>
      <c r="BQ13" s="18">
        <v>0</v>
      </c>
      <c r="BR13" s="20">
        <v>4</v>
      </c>
      <c r="BS13" s="18">
        <v>0</v>
      </c>
      <c r="BT13" s="18">
        <v>0</v>
      </c>
      <c r="BU13" s="18">
        <v>0</v>
      </c>
      <c r="BV13" s="18">
        <v>0</v>
      </c>
      <c r="BW13" s="19">
        <v>0</v>
      </c>
      <c r="BX13" s="18">
        <v>0</v>
      </c>
      <c r="BY13" s="18">
        <v>0</v>
      </c>
      <c r="BZ13" s="20">
        <v>0</v>
      </c>
      <c r="CA13" s="18">
        <v>26</v>
      </c>
      <c r="CB13" s="18">
        <v>11</v>
      </c>
      <c r="CC13" s="18">
        <v>0</v>
      </c>
      <c r="CD13" s="18">
        <v>9</v>
      </c>
      <c r="CE13" s="19">
        <v>0</v>
      </c>
      <c r="CF13" s="18">
        <v>0</v>
      </c>
      <c r="CG13" s="18">
        <v>0</v>
      </c>
      <c r="CH13" s="20">
        <v>0</v>
      </c>
      <c r="CI13" s="18">
        <v>0</v>
      </c>
      <c r="CJ13" s="18">
        <v>0</v>
      </c>
      <c r="CK13" s="18">
        <v>0</v>
      </c>
      <c r="CL13" s="18">
        <v>0</v>
      </c>
      <c r="CM13" s="19">
        <v>0</v>
      </c>
      <c r="CN13" s="18">
        <v>0</v>
      </c>
      <c r="CO13" s="18">
        <v>0</v>
      </c>
      <c r="CP13" s="20">
        <v>0</v>
      </c>
      <c r="CQ13" s="18">
        <v>0</v>
      </c>
      <c r="CR13" s="18">
        <v>18</v>
      </c>
      <c r="CS13" s="18">
        <v>0</v>
      </c>
      <c r="CT13" s="18">
        <v>19</v>
      </c>
      <c r="CU13" s="19">
        <v>0</v>
      </c>
      <c r="CV13" s="18">
        <v>0</v>
      </c>
      <c r="CW13" s="18">
        <v>0</v>
      </c>
      <c r="CX13" s="20">
        <v>0</v>
      </c>
      <c r="CY13" s="18">
        <v>6</v>
      </c>
      <c r="CZ13" s="18">
        <v>8</v>
      </c>
      <c r="DA13" s="18">
        <v>0</v>
      </c>
      <c r="DB13" s="18">
        <v>2</v>
      </c>
      <c r="DC13" s="19">
        <v>0</v>
      </c>
      <c r="DD13" s="18">
        <v>0</v>
      </c>
      <c r="DE13" s="18">
        <v>0</v>
      </c>
      <c r="DF13" s="20">
        <v>0</v>
      </c>
      <c r="DG13" s="18">
        <v>7</v>
      </c>
      <c r="DH13" s="18">
        <v>4</v>
      </c>
      <c r="DI13" s="18">
        <v>0</v>
      </c>
      <c r="DJ13" s="18">
        <v>0</v>
      </c>
      <c r="DK13" s="19">
        <v>18</v>
      </c>
      <c r="DL13" s="18">
        <v>10</v>
      </c>
      <c r="DM13" s="18">
        <v>0</v>
      </c>
      <c r="DN13" s="20">
        <v>0</v>
      </c>
      <c r="DO13" s="18">
        <v>85</v>
      </c>
      <c r="DP13" s="18">
        <v>12</v>
      </c>
      <c r="DQ13" s="18">
        <v>0</v>
      </c>
      <c r="DR13" s="18">
        <v>0</v>
      </c>
      <c r="DS13" s="19">
        <v>0</v>
      </c>
      <c r="DT13" s="18">
        <v>0</v>
      </c>
      <c r="DU13" s="18">
        <v>0</v>
      </c>
      <c r="DV13" s="20">
        <v>0</v>
      </c>
      <c r="DW13" s="18">
        <v>0</v>
      </c>
      <c r="DX13" s="18">
        <v>26</v>
      </c>
      <c r="DY13" s="18">
        <v>0</v>
      </c>
      <c r="DZ13" s="18">
        <v>0</v>
      </c>
      <c r="EA13" s="19">
        <v>0</v>
      </c>
      <c r="EB13" s="18">
        <v>0</v>
      </c>
      <c r="EC13" s="18">
        <v>0</v>
      </c>
      <c r="ED13" s="20">
        <v>0</v>
      </c>
      <c r="EE13" s="18">
        <v>0</v>
      </c>
      <c r="EF13" s="18">
        <v>0</v>
      </c>
      <c r="EG13" s="18">
        <v>0</v>
      </c>
      <c r="EH13" s="18">
        <v>0</v>
      </c>
      <c r="EI13" s="19">
        <v>387</v>
      </c>
      <c r="EJ13" s="18">
        <v>245</v>
      </c>
      <c r="EK13" s="18">
        <v>97</v>
      </c>
      <c r="EL13" s="18">
        <v>5</v>
      </c>
      <c r="EM13" s="20">
        <v>40</v>
      </c>
      <c r="EN13" s="244"/>
      <c r="EO13" s="242">
        <v>63.307493540051681</v>
      </c>
      <c r="EP13" s="242">
        <v>25.064599483204134</v>
      </c>
      <c r="EQ13" s="242">
        <v>1.2919896640826873</v>
      </c>
      <c r="ER13" s="242">
        <v>10.335917312661499</v>
      </c>
      <c r="ES13" s="148">
        <v>387</v>
      </c>
      <c r="ET13" s="245">
        <v>20.930232558139537</v>
      </c>
      <c r="EU13" s="246">
        <v>2.3255813953488373</v>
      </c>
      <c r="EV13" s="247">
        <v>76.744186046511629</v>
      </c>
      <c r="EW13" s="18" t="s">
        <v>357</v>
      </c>
      <c r="EX13" s="19">
        <v>126</v>
      </c>
      <c r="EY13" s="18">
        <v>125</v>
      </c>
      <c r="EZ13" s="20">
        <v>136</v>
      </c>
      <c r="FA13" s="18">
        <v>387</v>
      </c>
      <c r="FB13" s="241">
        <v>32.558139534883722</v>
      </c>
      <c r="FC13" s="242">
        <v>32.299741602067186</v>
      </c>
      <c r="FD13" s="243">
        <v>35.142118863049099</v>
      </c>
      <c r="FE13" s="18"/>
      <c r="FF13" s="241">
        <v>97.435897435897431</v>
      </c>
      <c r="FG13" s="242">
        <v>0</v>
      </c>
      <c r="FH13" s="243">
        <v>2.5641025641025643</v>
      </c>
    </row>
    <row r="14" spans="1:164" x14ac:dyDescent="0.3">
      <c r="A14" s="19" t="s">
        <v>216</v>
      </c>
      <c r="B14" s="64"/>
      <c r="C14" s="18" t="s">
        <v>215</v>
      </c>
      <c r="D14" s="18"/>
      <c r="E14" s="18"/>
      <c r="F14" s="18"/>
      <c r="G14" s="18"/>
      <c r="H14" s="19">
        <v>10</v>
      </c>
      <c r="I14" s="18">
        <v>11</v>
      </c>
      <c r="J14" s="20">
        <v>186</v>
      </c>
      <c r="K14" s="18">
        <v>226</v>
      </c>
      <c r="L14" s="18">
        <v>7</v>
      </c>
      <c r="M14" s="18">
        <v>2</v>
      </c>
      <c r="N14" s="18">
        <v>2</v>
      </c>
      <c r="O14" s="18">
        <v>24</v>
      </c>
      <c r="P14" s="237">
        <v>2</v>
      </c>
      <c r="Q14" s="18">
        <v>2</v>
      </c>
      <c r="R14" s="18">
        <v>0</v>
      </c>
      <c r="S14" s="20">
        <v>42</v>
      </c>
      <c r="T14" s="148">
        <v>512</v>
      </c>
      <c r="U14" s="18">
        <v>0</v>
      </c>
      <c r="V14" s="18">
        <v>0</v>
      </c>
      <c r="W14" s="18">
        <v>0</v>
      </c>
      <c r="X14" s="18">
        <v>3</v>
      </c>
      <c r="Y14" s="18">
        <v>515</v>
      </c>
      <c r="Z14" s="245">
        <v>40.4296875</v>
      </c>
      <c r="AA14" s="246">
        <v>8.984375</v>
      </c>
      <c r="AB14" s="247">
        <v>50.5859375</v>
      </c>
      <c r="AC14" s="18">
        <v>36</v>
      </c>
      <c r="AD14" s="18">
        <v>16</v>
      </c>
      <c r="AE14" s="18">
        <v>7</v>
      </c>
      <c r="AF14" s="18">
        <v>6</v>
      </c>
      <c r="AG14" s="18">
        <v>0</v>
      </c>
      <c r="AH14" s="19">
        <v>8</v>
      </c>
      <c r="AI14" s="18">
        <v>6</v>
      </c>
      <c r="AJ14" s="18">
        <v>12</v>
      </c>
      <c r="AK14" s="18">
        <v>3</v>
      </c>
      <c r="AL14" s="20">
        <v>0</v>
      </c>
      <c r="AM14" s="18">
        <v>0</v>
      </c>
      <c r="AN14" s="18">
        <v>0</v>
      </c>
      <c r="AO14" s="18">
        <v>0</v>
      </c>
      <c r="AP14" s="18">
        <v>0</v>
      </c>
      <c r="AQ14" s="19">
        <v>0</v>
      </c>
      <c r="AR14" s="18">
        <v>0</v>
      </c>
      <c r="AS14" s="18">
        <v>0</v>
      </c>
      <c r="AT14" s="20">
        <v>0</v>
      </c>
      <c r="AU14" s="18">
        <v>0</v>
      </c>
      <c r="AV14" s="18">
        <v>0</v>
      </c>
      <c r="AW14" s="18">
        <v>0</v>
      </c>
      <c r="AX14" s="18">
        <v>0</v>
      </c>
      <c r="AY14" s="19">
        <v>0</v>
      </c>
      <c r="AZ14" s="18">
        <v>0</v>
      </c>
      <c r="BA14" s="18">
        <v>0</v>
      </c>
      <c r="BB14" s="20">
        <v>0</v>
      </c>
      <c r="BC14" s="18">
        <v>0</v>
      </c>
      <c r="BD14" s="18">
        <v>0</v>
      </c>
      <c r="BE14" s="18">
        <v>0</v>
      </c>
      <c r="BF14" s="18">
        <v>0</v>
      </c>
      <c r="BG14" s="19">
        <v>0</v>
      </c>
      <c r="BH14" s="18">
        <v>0</v>
      </c>
      <c r="BI14" s="18">
        <v>0</v>
      </c>
      <c r="BJ14" s="20">
        <v>0</v>
      </c>
      <c r="BK14" s="18">
        <v>0</v>
      </c>
      <c r="BL14" s="18">
        <v>2</v>
      </c>
      <c r="BM14" s="18">
        <v>0</v>
      </c>
      <c r="BN14" s="18">
        <v>0</v>
      </c>
      <c r="BO14" s="19">
        <v>1</v>
      </c>
      <c r="BP14" s="18">
        <v>1</v>
      </c>
      <c r="BQ14" s="18">
        <v>0</v>
      </c>
      <c r="BR14" s="20">
        <v>0</v>
      </c>
      <c r="BS14" s="18">
        <v>0</v>
      </c>
      <c r="BT14" s="18">
        <v>0</v>
      </c>
      <c r="BU14" s="18">
        <v>0</v>
      </c>
      <c r="BV14" s="18">
        <v>0</v>
      </c>
      <c r="BW14" s="19">
        <v>0</v>
      </c>
      <c r="BX14" s="18">
        <v>0</v>
      </c>
      <c r="BY14" s="18">
        <v>0</v>
      </c>
      <c r="BZ14" s="20">
        <v>0</v>
      </c>
      <c r="CA14" s="18">
        <v>7</v>
      </c>
      <c r="CB14" s="18">
        <v>5</v>
      </c>
      <c r="CC14" s="18">
        <v>0</v>
      </c>
      <c r="CD14" s="18">
        <v>2</v>
      </c>
      <c r="CE14" s="19">
        <v>0</v>
      </c>
      <c r="CF14" s="18">
        <v>0</v>
      </c>
      <c r="CG14" s="18">
        <v>0</v>
      </c>
      <c r="CH14" s="20">
        <v>0</v>
      </c>
      <c r="CI14" s="18">
        <v>0</v>
      </c>
      <c r="CJ14" s="18">
        <v>0</v>
      </c>
      <c r="CK14" s="18">
        <v>0</v>
      </c>
      <c r="CL14" s="18">
        <v>0</v>
      </c>
      <c r="CM14" s="19">
        <v>0</v>
      </c>
      <c r="CN14" s="18">
        <v>0</v>
      </c>
      <c r="CO14" s="18">
        <v>0</v>
      </c>
      <c r="CP14" s="20">
        <v>0</v>
      </c>
      <c r="CQ14" s="18">
        <v>0</v>
      </c>
      <c r="CR14" s="18">
        <v>7</v>
      </c>
      <c r="CS14" s="18">
        <v>0</v>
      </c>
      <c r="CT14" s="18">
        <v>8</v>
      </c>
      <c r="CU14" s="19">
        <v>0</v>
      </c>
      <c r="CV14" s="18">
        <v>0</v>
      </c>
      <c r="CW14" s="18">
        <v>0</v>
      </c>
      <c r="CX14" s="20">
        <v>2</v>
      </c>
      <c r="CY14" s="18">
        <v>0</v>
      </c>
      <c r="CZ14" s="18">
        <v>0</v>
      </c>
      <c r="DA14" s="18">
        <v>0</v>
      </c>
      <c r="DB14" s="18">
        <v>12</v>
      </c>
      <c r="DC14" s="19">
        <v>0</v>
      </c>
      <c r="DD14" s="18">
        <v>0</v>
      </c>
      <c r="DE14" s="18">
        <v>0</v>
      </c>
      <c r="DF14" s="20">
        <v>0</v>
      </c>
      <c r="DG14" s="18">
        <v>0</v>
      </c>
      <c r="DH14" s="18">
        <v>0</v>
      </c>
      <c r="DI14" s="18">
        <v>0</v>
      </c>
      <c r="DJ14" s="18">
        <v>4</v>
      </c>
      <c r="DK14" s="19">
        <v>7</v>
      </c>
      <c r="DL14" s="18">
        <v>17</v>
      </c>
      <c r="DM14" s="18">
        <v>0</v>
      </c>
      <c r="DN14" s="20">
        <v>11</v>
      </c>
      <c r="DO14" s="18">
        <v>19</v>
      </c>
      <c r="DP14" s="18">
        <v>5</v>
      </c>
      <c r="DQ14" s="18">
        <v>0</v>
      </c>
      <c r="DR14" s="18">
        <v>0</v>
      </c>
      <c r="DS14" s="19">
        <v>0</v>
      </c>
      <c r="DT14" s="18">
        <v>0</v>
      </c>
      <c r="DU14" s="18">
        <v>0</v>
      </c>
      <c r="DV14" s="20">
        <v>0</v>
      </c>
      <c r="DW14" s="18">
        <v>13</v>
      </c>
      <c r="DX14" s="18">
        <v>9</v>
      </c>
      <c r="DY14" s="18">
        <v>0</v>
      </c>
      <c r="DZ14" s="18">
        <v>0</v>
      </c>
      <c r="EA14" s="19">
        <v>0</v>
      </c>
      <c r="EB14" s="18">
        <v>0</v>
      </c>
      <c r="EC14" s="18">
        <v>0</v>
      </c>
      <c r="ED14" s="20">
        <v>0</v>
      </c>
      <c r="EE14" s="18">
        <v>0</v>
      </c>
      <c r="EF14" s="18">
        <v>0</v>
      </c>
      <c r="EG14" s="18">
        <v>0</v>
      </c>
      <c r="EH14" s="18">
        <v>0</v>
      </c>
      <c r="EI14" s="19">
        <v>226</v>
      </c>
      <c r="EJ14" s="18">
        <v>91</v>
      </c>
      <c r="EK14" s="18">
        <v>68</v>
      </c>
      <c r="EL14" s="18">
        <v>19</v>
      </c>
      <c r="EM14" s="20">
        <v>48</v>
      </c>
      <c r="EN14" s="244"/>
      <c r="EO14" s="242">
        <v>40.26548672566372</v>
      </c>
      <c r="EP14" s="242">
        <v>30.088495575221238</v>
      </c>
      <c r="EQ14" s="242">
        <v>8.4070796460176993</v>
      </c>
      <c r="ER14" s="242">
        <v>21.238938053097346</v>
      </c>
      <c r="ES14" s="148">
        <v>226</v>
      </c>
      <c r="ET14" s="245">
        <v>4.8309178743961354</v>
      </c>
      <c r="EU14" s="246">
        <v>5.3140096618357484</v>
      </c>
      <c r="EV14" s="247">
        <v>89.85507246376811</v>
      </c>
      <c r="EW14" s="18" t="s">
        <v>216</v>
      </c>
      <c r="EX14" s="19">
        <v>98</v>
      </c>
      <c r="EY14" s="18">
        <v>65</v>
      </c>
      <c r="EZ14" s="20">
        <v>63</v>
      </c>
      <c r="FA14" s="18">
        <v>226</v>
      </c>
      <c r="FB14" s="241">
        <v>43.362831858407077</v>
      </c>
      <c r="FC14" s="242">
        <v>28.761061946902654</v>
      </c>
      <c r="FD14" s="243">
        <v>27.876106194690266</v>
      </c>
      <c r="FE14" s="18"/>
      <c r="FF14" s="241">
        <v>6.0606060606060606</v>
      </c>
      <c r="FG14" s="242">
        <v>72.727272727272734</v>
      </c>
      <c r="FH14" s="243">
        <v>21.212121212121211</v>
      </c>
    </row>
    <row r="15" spans="1:164" x14ac:dyDescent="0.3">
      <c r="A15" s="19" t="s">
        <v>358</v>
      </c>
      <c r="B15" s="64"/>
      <c r="C15" s="18" t="s">
        <v>215</v>
      </c>
      <c r="D15" s="18"/>
      <c r="E15" s="18"/>
      <c r="F15" s="18"/>
      <c r="G15" s="18"/>
      <c r="H15" s="19">
        <v>2</v>
      </c>
      <c r="I15" s="18">
        <v>2</v>
      </c>
      <c r="J15" s="20">
        <v>130</v>
      </c>
      <c r="K15" s="18">
        <v>308</v>
      </c>
      <c r="L15" s="18">
        <v>6</v>
      </c>
      <c r="M15" s="18">
        <v>7</v>
      </c>
      <c r="N15" s="18">
        <v>13</v>
      </c>
      <c r="O15" s="18">
        <v>8</v>
      </c>
      <c r="P15" s="237">
        <v>13</v>
      </c>
      <c r="Q15" s="18">
        <v>4</v>
      </c>
      <c r="R15" s="18">
        <v>0</v>
      </c>
      <c r="S15" s="20">
        <v>22</v>
      </c>
      <c r="T15" s="148">
        <v>502</v>
      </c>
      <c r="U15" s="18">
        <v>0</v>
      </c>
      <c r="V15" s="18">
        <v>11</v>
      </c>
      <c r="W15" s="18">
        <v>0</v>
      </c>
      <c r="X15" s="18">
        <v>0</v>
      </c>
      <c r="Y15" s="18">
        <v>513</v>
      </c>
      <c r="Z15" s="245">
        <v>26.693227091633467</v>
      </c>
      <c r="AA15" s="246">
        <v>7.7689243027888448</v>
      </c>
      <c r="AB15" s="247">
        <v>65.537848605577693</v>
      </c>
      <c r="AC15" s="18">
        <v>18</v>
      </c>
      <c r="AD15" s="18">
        <v>24</v>
      </c>
      <c r="AE15" s="18">
        <v>6</v>
      </c>
      <c r="AF15" s="18">
        <v>4</v>
      </c>
      <c r="AG15" s="18">
        <v>0</v>
      </c>
      <c r="AH15" s="19">
        <v>20</v>
      </c>
      <c r="AI15" s="18">
        <v>0</v>
      </c>
      <c r="AJ15" s="18">
        <v>0</v>
      </c>
      <c r="AK15" s="18">
        <v>3</v>
      </c>
      <c r="AL15" s="20">
        <v>0</v>
      </c>
      <c r="AM15" s="18">
        <v>0</v>
      </c>
      <c r="AN15" s="18">
        <v>0</v>
      </c>
      <c r="AO15" s="18">
        <v>0</v>
      </c>
      <c r="AP15" s="18">
        <v>0</v>
      </c>
      <c r="AQ15" s="19">
        <v>0</v>
      </c>
      <c r="AR15" s="18">
        <v>0</v>
      </c>
      <c r="AS15" s="18">
        <v>0</v>
      </c>
      <c r="AT15" s="20">
        <v>0</v>
      </c>
      <c r="AU15" s="18">
        <v>0</v>
      </c>
      <c r="AV15" s="18">
        <v>0</v>
      </c>
      <c r="AW15" s="18">
        <v>0</v>
      </c>
      <c r="AX15" s="18">
        <v>0</v>
      </c>
      <c r="AY15" s="19">
        <v>0</v>
      </c>
      <c r="AZ15" s="18">
        <v>0</v>
      </c>
      <c r="BA15" s="18">
        <v>0</v>
      </c>
      <c r="BB15" s="20">
        <v>0</v>
      </c>
      <c r="BC15" s="18">
        <v>0</v>
      </c>
      <c r="BD15" s="18">
        <v>0</v>
      </c>
      <c r="BE15" s="18">
        <v>0</v>
      </c>
      <c r="BF15" s="18">
        <v>0</v>
      </c>
      <c r="BG15" s="19">
        <v>0</v>
      </c>
      <c r="BH15" s="18">
        <v>0</v>
      </c>
      <c r="BI15" s="18">
        <v>0</v>
      </c>
      <c r="BJ15" s="20">
        <v>0</v>
      </c>
      <c r="BK15" s="18">
        <v>0</v>
      </c>
      <c r="BL15" s="18">
        <v>0</v>
      </c>
      <c r="BM15" s="18">
        <v>0</v>
      </c>
      <c r="BN15" s="18">
        <v>0</v>
      </c>
      <c r="BO15" s="19">
        <v>7</v>
      </c>
      <c r="BP15" s="18">
        <v>0</v>
      </c>
      <c r="BQ15" s="18">
        <v>0</v>
      </c>
      <c r="BR15" s="20">
        <v>0</v>
      </c>
      <c r="BS15" s="18">
        <v>0</v>
      </c>
      <c r="BT15" s="18">
        <v>0</v>
      </c>
      <c r="BU15" s="18">
        <v>0</v>
      </c>
      <c r="BV15" s="18">
        <v>0</v>
      </c>
      <c r="BW15" s="19">
        <v>0</v>
      </c>
      <c r="BX15" s="18">
        <v>0</v>
      </c>
      <c r="BY15" s="18">
        <v>0</v>
      </c>
      <c r="BZ15" s="20">
        <v>0</v>
      </c>
      <c r="CA15" s="18">
        <v>12</v>
      </c>
      <c r="CB15" s="18">
        <v>5</v>
      </c>
      <c r="CC15" s="18">
        <v>0</v>
      </c>
      <c r="CD15" s="18">
        <v>0</v>
      </c>
      <c r="CE15" s="19">
        <v>0</v>
      </c>
      <c r="CF15" s="18">
        <v>0</v>
      </c>
      <c r="CG15" s="18">
        <v>0</v>
      </c>
      <c r="CH15" s="20">
        <v>0</v>
      </c>
      <c r="CI15" s="18">
        <v>0</v>
      </c>
      <c r="CJ15" s="18">
        <v>0</v>
      </c>
      <c r="CK15" s="18">
        <v>0</v>
      </c>
      <c r="CL15" s="18">
        <v>0</v>
      </c>
      <c r="CM15" s="19">
        <v>4</v>
      </c>
      <c r="CN15" s="18">
        <v>0</v>
      </c>
      <c r="CO15" s="18">
        <v>0</v>
      </c>
      <c r="CP15" s="20">
        <v>0</v>
      </c>
      <c r="CQ15" s="18">
        <v>11</v>
      </c>
      <c r="CR15" s="18">
        <v>21</v>
      </c>
      <c r="CS15" s="18">
        <v>0</v>
      </c>
      <c r="CT15" s="18">
        <v>0</v>
      </c>
      <c r="CU15" s="19">
        <v>0</v>
      </c>
      <c r="CV15" s="18">
        <v>0</v>
      </c>
      <c r="CW15" s="18">
        <v>0</v>
      </c>
      <c r="CX15" s="20">
        <v>0</v>
      </c>
      <c r="CY15" s="18">
        <v>4</v>
      </c>
      <c r="CZ15" s="18">
        <v>10</v>
      </c>
      <c r="DA15" s="18">
        <v>6</v>
      </c>
      <c r="DB15" s="18">
        <v>4</v>
      </c>
      <c r="DC15" s="19">
        <v>0</v>
      </c>
      <c r="DD15" s="18">
        <v>0</v>
      </c>
      <c r="DE15" s="18">
        <v>0</v>
      </c>
      <c r="DF15" s="20">
        <v>0</v>
      </c>
      <c r="DG15" s="18">
        <v>0</v>
      </c>
      <c r="DH15" s="18">
        <v>19</v>
      </c>
      <c r="DI15" s="18">
        <v>0</v>
      </c>
      <c r="DJ15" s="18">
        <v>0</v>
      </c>
      <c r="DK15" s="19">
        <v>18</v>
      </c>
      <c r="DL15" s="18">
        <v>38</v>
      </c>
      <c r="DM15" s="18">
        <v>0</v>
      </c>
      <c r="DN15" s="20">
        <v>0</v>
      </c>
      <c r="DO15" s="18">
        <v>52</v>
      </c>
      <c r="DP15" s="18">
        <v>14</v>
      </c>
      <c r="DQ15" s="18">
        <v>4</v>
      </c>
      <c r="DR15" s="18">
        <v>4</v>
      </c>
      <c r="DS15" s="19">
        <v>0</v>
      </c>
      <c r="DT15" s="18">
        <v>0</v>
      </c>
      <c r="DU15" s="18">
        <v>0</v>
      </c>
      <c r="DV15" s="20">
        <v>0</v>
      </c>
      <c r="DW15" s="18">
        <v>0</v>
      </c>
      <c r="DX15" s="18">
        <v>0</v>
      </c>
      <c r="DY15" s="18">
        <v>0</v>
      </c>
      <c r="DZ15" s="18">
        <v>0</v>
      </c>
      <c r="EA15" s="19">
        <v>0</v>
      </c>
      <c r="EB15" s="18">
        <v>0</v>
      </c>
      <c r="EC15" s="18">
        <v>0</v>
      </c>
      <c r="ED15" s="20">
        <v>0</v>
      </c>
      <c r="EE15" s="18">
        <v>0</v>
      </c>
      <c r="EF15" s="18">
        <v>0</v>
      </c>
      <c r="EG15" s="18">
        <v>0</v>
      </c>
      <c r="EH15" s="18">
        <v>0</v>
      </c>
      <c r="EI15" s="19">
        <v>308</v>
      </c>
      <c r="EJ15" s="18">
        <v>146</v>
      </c>
      <c r="EK15" s="18">
        <v>131</v>
      </c>
      <c r="EL15" s="18">
        <v>16</v>
      </c>
      <c r="EM15" s="20">
        <v>15</v>
      </c>
      <c r="EN15" s="244"/>
      <c r="EO15" s="242">
        <v>47.402597402597401</v>
      </c>
      <c r="EP15" s="242">
        <v>42.532467532467535</v>
      </c>
      <c r="EQ15" s="242">
        <v>5.1948051948051948</v>
      </c>
      <c r="ER15" s="242">
        <v>4.8701298701298699</v>
      </c>
      <c r="ES15" s="148">
        <v>308</v>
      </c>
      <c r="ET15" s="245">
        <v>1.4925373134328359</v>
      </c>
      <c r="EU15" s="246">
        <v>1.4925373134328359</v>
      </c>
      <c r="EV15" s="247">
        <v>97.014925373134332</v>
      </c>
      <c r="EW15" s="18" t="s">
        <v>358</v>
      </c>
      <c r="EX15" s="19">
        <v>82</v>
      </c>
      <c r="EY15" s="18">
        <v>77</v>
      </c>
      <c r="EZ15" s="20">
        <v>149</v>
      </c>
      <c r="FA15" s="18">
        <v>308</v>
      </c>
      <c r="FB15" s="241">
        <v>26.623376623376622</v>
      </c>
      <c r="FC15" s="242">
        <v>25</v>
      </c>
      <c r="FD15" s="243">
        <v>48.376623376623378</v>
      </c>
      <c r="FE15" s="18"/>
      <c r="FF15" s="241">
        <v>33.333333333333336</v>
      </c>
      <c r="FG15" s="242">
        <v>38.095238095238095</v>
      </c>
      <c r="FH15" s="243">
        <v>28.571428571428573</v>
      </c>
    </row>
    <row r="16" spans="1:164" x14ac:dyDescent="0.3">
      <c r="A16" s="19" t="s">
        <v>359</v>
      </c>
      <c r="B16" s="64"/>
      <c r="C16" s="18" t="s">
        <v>215</v>
      </c>
      <c r="D16" s="18"/>
      <c r="E16" s="18"/>
      <c r="F16" s="18"/>
      <c r="G16" s="18"/>
      <c r="H16" s="19">
        <v>29</v>
      </c>
      <c r="I16" s="18">
        <v>1</v>
      </c>
      <c r="J16" s="20">
        <v>205</v>
      </c>
      <c r="K16" s="18">
        <v>148</v>
      </c>
      <c r="L16" s="18">
        <v>0</v>
      </c>
      <c r="M16" s="18">
        <v>0</v>
      </c>
      <c r="N16" s="18">
        <v>42</v>
      </c>
      <c r="O16" s="18">
        <v>16</v>
      </c>
      <c r="P16" s="237">
        <v>42</v>
      </c>
      <c r="Q16" s="18">
        <v>3</v>
      </c>
      <c r="R16" s="18">
        <v>0</v>
      </c>
      <c r="S16" s="20">
        <v>56</v>
      </c>
      <c r="T16" s="148">
        <v>500</v>
      </c>
      <c r="U16" s="18">
        <v>1</v>
      </c>
      <c r="V16" s="18">
        <v>55</v>
      </c>
      <c r="W16" s="18">
        <v>0</v>
      </c>
      <c r="X16" s="18">
        <v>3</v>
      </c>
      <c r="Y16" s="18">
        <v>559</v>
      </c>
      <c r="Z16" s="245">
        <v>47</v>
      </c>
      <c r="AA16" s="246">
        <v>20.2</v>
      </c>
      <c r="AB16" s="247">
        <v>32.799999999999997</v>
      </c>
      <c r="AC16" s="18">
        <v>25</v>
      </c>
      <c r="AD16" s="18">
        <v>9</v>
      </c>
      <c r="AE16" s="18">
        <v>2</v>
      </c>
      <c r="AF16" s="18">
        <v>2</v>
      </c>
      <c r="AG16" s="18">
        <v>0</v>
      </c>
      <c r="AH16" s="19">
        <v>37</v>
      </c>
      <c r="AI16" s="18">
        <v>3</v>
      </c>
      <c r="AJ16" s="18">
        <v>0</v>
      </c>
      <c r="AK16" s="18">
        <v>0</v>
      </c>
      <c r="AL16" s="20">
        <v>0</v>
      </c>
      <c r="AM16" s="18">
        <v>0</v>
      </c>
      <c r="AN16" s="18">
        <v>0</v>
      </c>
      <c r="AO16" s="18">
        <v>0</v>
      </c>
      <c r="AP16" s="18">
        <v>0</v>
      </c>
      <c r="AQ16" s="19">
        <v>0</v>
      </c>
      <c r="AR16" s="18">
        <v>0</v>
      </c>
      <c r="AS16" s="18">
        <v>0</v>
      </c>
      <c r="AT16" s="20">
        <v>0</v>
      </c>
      <c r="AU16" s="18">
        <v>0</v>
      </c>
      <c r="AV16" s="18">
        <v>0</v>
      </c>
      <c r="AW16" s="18">
        <v>0</v>
      </c>
      <c r="AX16" s="18">
        <v>0</v>
      </c>
      <c r="AY16" s="19">
        <v>0</v>
      </c>
      <c r="AZ16" s="18">
        <v>0</v>
      </c>
      <c r="BA16" s="18">
        <v>0</v>
      </c>
      <c r="BB16" s="20">
        <v>0</v>
      </c>
      <c r="BC16" s="18">
        <v>0</v>
      </c>
      <c r="BD16" s="18">
        <v>0</v>
      </c>
      <c r="BE16" s="18">
        <v>0</v>
      </c>
      <c r="BF16" s="18">
        <v>0</v>
      </c>
      <c r="BG16" s="19">
        <v>0</v>
      </c>
      <c r="BH16" s="18">
        <v>0</v>
      </c>
      <c r="BI16" s="18">
        <v>0</v>
      </c>
      <c r="BJ16" s="20">
        <v>0</v>
      </c>
      <c r="BK16" s="18">
        <v>0</v>
      </c>
      <c r="BL16" s="18">
        <v>0</v>
      </c>
      <c r="BM16" s="18">
        <v>0</v>
      </c>
      <c r="BN16" s="18">
        <v>0</v>
      </c>
      <c r="BO16" s="19">
        <v>3</v>
      </c>
      <c r="BP16" s="18">
        <v>0</v>
      </c>
      <c r="BQ16" s="18">
        <v>0</v>
      </c>
      <c r="BR16" s="20">
        <v>0</v>
      </c>
      <c r="BS16" s="18">
        <v>0</v>
      </c>
      <c r="BT16" s="18">
        <v>0</v>
      </c>
      <c r="BU16" s="18">
        <v>0</v>
      </c>
      <c r="BV16" s="18">
        <v>0</v>
      </c>
      <c r="BW16" s="19">
        <v>0</v>
      </c>
      <c r="BX16" s="18">
        <v>0</v>
      </c>
      <c r="BY16" s="18">
        <v>0</v>
      </c>
      <c r="BZ16" s="20">
        <v>0</v>
      </c>
      <c r="CA16" s="18">
        <v>4</v>
      </c>
      <c r="CB16" s="18">
        <v>0</v>
      </c>
      <c r="CC16" s="18">
        <v>0</v>
      </c>
      <c r="CD16" s="18">
        <v>2</v>
      </c>
      <c r="CE16" s="19">
        <v>0</v>
      </c>
      <c r="CF16" s="18">
        <v>0</v>
      </c>
      <c r="CG16" s="18">
        <v>0</v>
      </c>
      <c r="CH16" s="20">
        <v>0</v>
      </c>
      <c r="CI16" s="18">
        <v>0</v>
      </c>
      <c r="CJ16" s="18">
        <v>0</v>
      </c>
      <c r="CK16" s="18">
        <v>0</v>
      </c>
      <c r="CL16" s="18">
        <v>0</v>
      </c>
      <c r="CM16" s="19">
        <v>0</v>
      </c>
      <c r="CN16" s="18">
        <v>0</v>
      </c>
      <c r="CO16" s="18">
        <v>0</v>
      </c>
      <c r="CP16" s="20">
        <v>0</v>
      </c>
      <c r="CQ16" s="18">
        <v>4</v>
      </c>
      <c r="CR16" s="18">
        <v>0</v>
      </c>
      <c r="CS16" s="18">
        <v>0</v>
      </c>
      <c r="CT16" s="18">
        <v>0</v>
      </c>
      <c r="CU16" s="19">
        <v>0</v>
      </c>
      <c r="CV16" s="18">
        <v>0</v>
      </c>
      <c r="CW16" s="18">
        <v>0</v>
      </c>
      <c r="CX16" s="20">
        <v>0</v>
      </c>
      <c r="CY16" s="18">
        <v>0</v>
      </c>
      <c r="CZ16" s="18">
        <v>0</v>
      </c>
      <c r="DA16" s="18">
        <v>0</v>
      </c>
      <c r="DB16" s="18">
        <v>1</v>
      </c>
      <c r="DC16" s="19">
        <v>1</v>
      </c>
      <c r="DD16" s="18">
        <v>0</v>
      </c>
      <c r="DE16" s="18">
        <v>0</v>
      </c>
      <c r="DF16" s="20">
        <v>0</v>
      </c>
      <c r="DG16" s="18">
        <v>2</v>
      </c>
      <c r="DH16" s="18">
        <v>0</v>
      </c>
      <c r="DI16" s="18">
        <v>2</v>
      </c>
      <c r="DJ16" s="18">
        <v>3</v>
      </c>
      <c r="DK16" s="19">
        <v>14</v>
      </c>
      <c r="DL16" s="18">
        <v>7</v>
      </c>
      <c r="DM16" s="18">
        <v>0</v>
      </c>
      <c r="DN16" s="20">
        <v>0</v>
      </c>
      <c r="DO16" s="18">
        <v>17</v>
      </c>
      <c r="DP16" s="18">
        <v>4</v>
      </c>
      <c r="DQ16" s="18">
        <v>2</v>
      </c>
      <c r="DR16" s="18">
        <v>0</v>
      </c>
      <c r="DS16" s="19">
        <v>0</v>
      </c>
      <c r="DT16" s="18">
        <v>0</v>
      </c>
      <c r="DU16" s="18">
        <v>0</v>
      </c>
      <c r="DV16" s="20">
        <v>0</v>
      </c>
      <c r="DW16" s="18">
        <v>0</v>
      </c>
      <c r="DX16" s="18">
        <v>0</v>
      </c>
      <c r="DY16" s="18">
        <v>4</v>
      </c>
      <c r="DZ16" s="18">
        <v>0</v>
      </c>
      <c r="EA16" s="19">
        <v>0</v>
      </c>
      <c r="EB16" s="18">
        <v>0</v>
      </c>
      <c r="EC16" s="18">
        <v>0</v>
      </c>
      <c r="ED16" s="20">
        <v>0</v>
      </c>
      <c r="EE16" s="18">
        <v>0</v>
      </c>
      <c r="EF16" s="18">
        <v>0</v>
      </c>
      <c r="EG16" s="18">
        <v>0</v>
      </c>
      <c r="EH16" s="18">
        <v>0</v>
      </c>
      <c r="EI16" s="19">
        <v>148</v>
      </c>
      <c r="EJ16" s="18">
        <v>107</v>
      </c>
      <c r="EK16" s="18">
        <v>23</v>
      </c>
      <c r="EL16" s="18">
        <v>10</v>
      </c>
      <c r="EM16" s="20">
        <v>8</v>
      </c>
      <c r="EN16" s="244"/>
      <c r="EO16" s="242">
        <v>72.297297297297291</v>
      </c>
      <c r="EP16" s="242">
        <v>15.54054054054054</v>
      </c>
      <c r="EQ16" s="242">
        <v>6.756756756756757</v>
      </c>
      <c r="ER16" s="242">
        <v>5.4054054054054053</v>
      </c>
      <c r="ES16" s="148">
        <v>148</v>
      </c>
      <c r="ET16" s="245">
        <v>12.340425531914894</v>
      </c>
      <c r="EU16" s="246">
        <v>0.42553191489361702</v>
      </c>
      <c r="EV16" s="247">
        <v>87.234042553191486</v>
      </c>
      <c r="EW16" s="18" t="s">
        <v>359</v>
      </c>
      <c r="EX16" s="19">
        <v>81</v>
      </c>
      <c r="EY16" s="18">
        <v>16</v>
      </c>
      <c r="EZ16" s="20">
        <v>51</v>
      </c>
      <c r="FA16" s="18">
        <v>148</v>
      </c>
      <c r="FB16" s="241">
        <v>54.729729729729726</v>
      </c>
      <c r="FC16" s="242">
        <v>10.810810810810811</v>
      </c>
      <c r="FD16" s="243">
        <v>34.45945945945946</v>
      </c>
      <c r="FE16" s="18"/>
      <c r="FF16" s="241">
        <v>0</v>
      </c>
      <c r="FG16" s="242">
        <v>100</v>
      </c>
      <c r="FH16" s="243">
        <v>0</v>
      </c>
    </row>
    <row r="17" spans="1:164" x14ac:dyDescent="0.3">
      <c r="A17" s="19" t="s">
        <v>6</v>
      </c>
      <c r="B17" s="64">
        <v>231</v>
      </c>
      <c r="C17" s="18" t="s">
        <v>209</v>
      </c>
      <c r="D17" s="18"/>
      <c r="E17" s="18"/>
      <c r="F17" s="18"/>
      <c r="G17" s="18"/>
      <c r="H17" s="19">
        <v>11</v>
      </c>
      <c r="I17" s="18">
        <v>16</v>
      </c>
      <c r="J17" s="20">
        <v>71</v>
      </c>
      <c r="K17" s="18">
        <v>321</v>
      </c>
      <c r="L17" s="18">
        <v>76</v>
      </c>
      <c r="M17" s="18">
        <v>0</v>
      </c>
      <c r="N17" s="18">
        <v>0</v>
      </c>
      <c r="O17" s="18">
        <v>11</v>
      </c>
      <c r="P17" s="237">
        <v>0</v>
      </c>
      <c r="Q17" s="18">
        <v>0</v>
      </c>
      <c r="R17" s="18">
        <v>0</v>
      </c>
      <c r="S17" s="20">
        <v>0</v>
      </c>
      <c r="T17" s="148">
        <v>506</v>
      </c>
      <c r="U17" s="18">
        <v>0</v>
      </c>
      <c r="V17" s="18">
        <v>5</v>
      </c>
      <c r="W17" s="18">
        <v>0</v>
      </c>
      <c r="X17" s="18">
        <v>1</v>
      </c>
      <c r="Y17" s="18">
        <v>512</v>
      </c>
      <c r="Z17" s="245">
        <v>19.367588932806324</v>
      </c>
      <c r="AA17" s="246">
        <v>0</v>
      </c>
      <c r="AB17" s="247">
        <v>78.458498023715421</v>
      </c>
      <c r="AC17" s="18">
        <v>38</v>
      </c>
      <c r="AD17" s="18">
        <v>43</v>
      </c>
      <c r="AE17" s="18">
        <v>4</v>
      </c>
      <c r="AF17" s="18">
        <v>11</v>
      </c>
      <c r="AG17" s="18">
        <v>0</v>
      </c>
      <c r="AH17" s="19">
        <v>53</v>
      </c>
      <c r="AI17" s="18">
        <v>46</v>
      </c>
      <c r="AJ17" s="18">
        <v>9</v>
      </c>
      <c r="AK17" s="18">
        <v>2</v>
      </c>
      <c r="AL17" s="20">
        <v>0</v>
      </c>
      <c r="AM17" s="18">
        <v>0</v>
      </c>
      <c r="AN17" s="18">
        <v>0</v>
      </c>
      <c r="AO17" s="18">
        <v>0</v>
      </c>
      <c r="AP17" s="18">
        <v>0</v>
      </c>
      <c r="AQ17" s="19">
        <v>0</v>
      </c>
      <c r="AR17" s="18">
        <v>0</v>
      </c>
      <c r="AS17" s="18">
        <v>0</v>
      </c>
      <c r="AT17" s="20">
        <v>0</v>
      </c>
      <c r="AU17" s="18">
        <v>0</v>
      </c>
      <c r="AV17" s="18">
        <v>0</v>
      </c>
      <c r="AW17" s="18">
        <v>0</v>
      </c>
      <c r="AX17" s="18">
        <v>0</v>
      </c>
      <c r="AY17" s="19">
        <v>0</v>
      </c>
      <c r="AZ17" s="18">
        <v>0</v>
      </c>
      <c r="BA17" s="18">
        <v>0</v>
      </c>
      <c r="BB17" s="20">
        <v>0</v>
      </c>
      <c r="BC17" s="18">
        <v>5</v>
      </c>
      <c r="BD17" s="18">
        <v>0</v>
      </c>
      <c r="BE17" s="18">
        <v>4</v>
      </c>
      <c r="BF17" s="18">
        <v>0</v>
      </c>
      <c r="BG17" s="19">
        <v>0</v>
      </c>
      <c r="BH17" s="18">
        <v>0</v>
      </c>
      <c r="BI17" s="18">
        <v>0</v>
      </c>
      <c r="BJ17" s="20">
        <v>0</v>
      </c>
      <c r="BK17" s="18">
        <v>0</v>
      </c>
      <c r="BL17" s="18">
        <v>2</v>
      </c>
      <c r="BM17" s="18">
        <v>2</v>
      </c>
      <c r="BN17" s="18">
        <v>0</v>
      </c>
      <c r="BO17" s="19">
        <v>0</v>
      </c>
      <c r="BP17" s="18">
        <v>0</v>
      </c>
      <c r="BQ17" s="18">
        <v>0</v>
      </c>
      <c r="BR17" s="20">
        <v>0</v>
      </c>
      <c r="BS17" s="18">
        <v>0</v>
      </c>
      <c r="BT17" s="18">
        <v>0</v>
      </c>
      <c r="BU17" s="18">
        <v>0</v>
      </c>
      <c r="BV17" s="18">
        <v>0</v>
      </c>
      <c r="BW17" s="19">
        <v>0</v>
      </c>
      <c r="BX17" s="18">
        <v>0</v>
      </c>
      <c r="BY17" s="18">
        <v>0</v>
      </c>
      <c r="BZ17" s="20">
        <v>0</v>
      </c>
      <c r="CA17" s="18">
        <v>0</v>
      </c>
      <c r="CB17" s="18">
        <v>20</v>
      </c>
      <c r="CC17" s="18">
        <v>0</v>
      </c>
      <c r="CD17" s="18">
        <v>0</v>
      </c>
      <c r="CE17" s="19">
        <v>0</v>
      </c>
      <c r="CF17" s="18">
        <v>2</v>
      </c>
      <c r="CG17" s="18">
        <v>3</v>
      </c>
      <c r="CH17" s="20">
        <v>0</v>
      </c>
      <c r="CI17" s="18">
        <v>0</v>
      </c>
      <c r="CJ17" s="18">
        <v>0</v>
      </c>
      <c r="CK17" s="18">
        <v>0</v>
      </c>
      <c r="CL17" s="18">
        <v>0</v>
      </c>
      <c r="CM17" s="19">
        <v>0</v>
      </c>
      <c r="CN17" s="18">
        <v>0</v>
      </c>
      <c r="CO17" s="18">
        <v>0</v>
      </c>
      <c r="CP17" s="20">
        <v>0</v>
      </c>
      <c r="CQ17" s="18">
        <v>0</v>
      </c>
      <c r="CR17" s="18">
        <v>0</v>
      </c>
      <c r="CS17" s="18">
        <v>0</v>
      </c>
      <c r="CT17" s="18">
        <v>3</v>
      </c>
      <c r="CU17" s="19">
        <v>0</v>
      </c>
      <c r="CV17" s="18">
        <v>0</v>
      </c>
      <c r="CW17" s="18">
        <v>0</v>
      </c>
      <c r="CX17" s="20">
        <v>0</v>
      </c>
      <c r="CY17" s="18">
        <v>0</v>
      </c>
      <c r="CZ17" s="18">
        <v>0</v>
      </c>
      <c r="DA17" s="18">
        <v>0</v>
      </c>
      <c r="DB17" s="18">
        <v>0</v>
      </c>
      <c r="DC17" s="19">
        <v>2</v>
      </c>
      <c r="DD17" s="18">
        <v>0</v>
      </c>
      <c r="DE17" s="18">
        <v>0</v>
      </c>
      <c r="DF17" s="20">
        <v>0</v>
      </c>
      <c r="DG17" s="18">
        <v>0</v>
      </c>
      <c r="DH17" s="18">
        <v>0</v>
      </c>
      <c r="DI17" s="18">
        <v>0</v>
      </c>
      <c r="DJ17" s="18">
        <v>5</v>
      </c>
      <c r="DK17" s="19">
        <v>3</v>
      </c>
      <c r="DL17" s="18">
        <v>31</v>
      </c>
      <c r="DM17" s="18">
        <v>8</v>
      </c>
      <c r="DN17" s="20">
        <v>15</v>
      </c>
      <c r="DO17" s="18">
        <v>0</v>
      </c>
      <c r="DP17" s="18">
        <v>0</v>
      </c>
      <c r="DQ17" s="18">
        <v>0</v>
      </c>
      <c r="DR17" s="18">
        <v>0</v>
      </c>
      <c r="DS17" s="19">
        <v>0</v>
      </c>
      <c r="DT17" s="18">
        <v>0</v>
      </c>
      <c r="DU17" s="18">
        <v>0</v>
      </c>
      <c r="DV17" s="20">
        <v>0</v>
      </c>
      <c r="DW17" s="18">
        <v>0</v>
      </c>
      <c r="DX17" s="18">
        <v>6</v>
      </c>
      <c r="DY17" s="18">
        <v>0</v>
      </c>
      <c r="DZ17" s="18">
        <v>0</v>
      </c>
      <c r="EA17" s="19">
        <v>0</v>
      </c>
      <c r="EB17" s="18">
        <v>0</v>
      </c>
      <c r="EC17" s="18">
        <v>4</v>
      </c>
      <c r="ED17" s="20">
        <v>0</v>
      </c>
      <c r="EE17" s="18">
        <v>0</v>
      </c>
      <c r="EF17" s="18">
        <v>0</v>
      </c>
      <c r="EG17" s="18">
        <v>0</v>
      </c>
      <c r="EH17" s="18">
        <v>0</v>
      </c>
      <c r="EI17" s="19">
        <v>321</v>
      </c>
      <c r="EJ17" s="18">
        <v>101</v>
      </c>
      <c r="EK17" s="18">
        <v>150</v>
      </c>
      <c r="EL17" s="18">
        <v>34</v>
      </c>
      <c r="EM17" s="20">
        <v>36</v>
      </c>
      <c r="EN17" s="244"/>
      <c r="EO17" s="242">
        <v>31.464174454828662</v>
      </c>
      <c r="EP17" s="242">
        <v>46.728971962616825</v>
      </c>
      <c r="EQ17" s="242">
        <v>10.59190031152648</v>
      </c>
      <c r="ER17" s="242">
        <v>11.214953271028037</v>
      </c>
      <c r="ES17" s="148">
        <v>321</v>
      </c>
      <c r="ET17" s="241">
        <v>11.224489795918368</v>
      </c>
      <c r="EU17" s="242">
        <v>16.326530612244898</v>
      </c>
      <c r="EV17" s="243">
        <v>72.448979591836732</v>
      </c>
      <c r="EW17" s="18" t="s">
        <v>6</v>
      </c>
      <c r="EX17" s="19">
        <v>219</v>
      </c>
      <c r="EY17" s="18">
        <v>36</v>
      </c>
      <c r="EZ17" s="20">
        <v>62</v>
      </c>
      <c r="FA17" s="18">
        <v>317</v>
      </c>
      <c r="FB17" s="241">
        <v>69.085173501577287</v>
      </c>
      <c r="FC17" s="242">
        <v>11.356466876971609</v>
      </c>
      <c r="FD17" s="243">
        <v>19.558359621451103</v>
      </c>
      <c r="FE17" s="18"/>
      <c r="FF17" s="241">
        <v>0</v>
      </c>
      <c r="FG17" s="242">
        <v>12.64367816091954</v>
      </c>
      <c r="FH17" s="243">
        <v>87.356321839080465</v>
      </c>
    </row>
    <row r="18" spans="1:164" x14ac:dyDescent="0.3">
      <c r="A18" s="19" t="s">
        <v>333</v>
      </c>
      <c r="B18" s="64">
        <v>97</v>
      </c>
      <c r="C18" s="18" t="s">
        <v>209</v>
      </c>
      <c r="D18" s="18"/>
      <c r="E18" s="18"/>
      <c r="F18" s="18"/>
      <c r="G18" s="18"/>
      <c r="H18" s="19">
        <v>8</v>
      </c>
      <c r="I18" s="18">
        <v>13</v>
      </c>
      <c r="J18" s="20">
        <v>16</v>
      </c>
      <c r="K18" s="18">
        <v>401</v>
      </c>
      <c r="L18" s="18">
        <v>56</v>
      </c>
      <c r="M18" s="18">
        <v>0</v>
      </c>
      <c r="N18" s="18">
        <v>0</v>
      </c>
      <c r="O18" s="18">
        <v>6</v>
      </c>
      <c r="P18" s="237">
        <v>0</v>
      </c>
      <c r="Q18" s="18">
        <v>0</v>
      </c>
      <c r="R18" s="18">
        <v>0</v>
      </c>
      <c r="S18" s="20">
        <v>0</v>
      </c>
      <c r="T18" s="148">
        <v>500</v>
      </c>
      <c r="U18" s="18">
        <v>0</v>
      </c>
      <c r="V18" s="18">
        <v>5</v>
      </c>
      <c r="W18" s="18">
        <v>0</v>
      </c>
      <c r="X18" s="18">
        <v>0</v>
      </c>
      <c r="Y18" s="18">
        <v>505</v>
      </c>
      <c r="Z18" s="245">
        <v>7.4</v>
      </c>
      <c r="AA18" s="246">
        <v>0</v>
      </c>
      <c r="AB18" s="247">
        <v>91.4</v>
      </c>
      <c r="AC18" s="18">
        <v>35</v>
      </c>
      <c r="AD18" s="18">
        <v>14</v>
      </c>
      <c r="AE18" s="18">
        <v>4</v>
      </c>
      <c r="AF18" s="18">
        <v>4</v>
      </c>
      <c r="AG18" s="18">
        <v>0</v>
      </c>
      <c r="AH18" s="19">
        <v>19</v>
      </c>
      <c r="AI18" s="18">
        <v>5</v>
      </c>
      <c r="AJ18" s="18">
        <v>0</v>
      </c>
      <c r="AK18" s="18">
        <v>0</v>
      </c>
      <c r="AL18" s="20">
        <v>0</v>
      </c>
      <c r="AM18" s="18">
        <v>0</v>
      </c>
      <c r="AN18" s="18">
        <v>0</v>
      </c>
      <c r="AO18" s="18">
        <v>0</v>
      </c>
      <c r="AP18" s="18">
        <v>0</v>
      </c>
      <c r="AQ18" s="19">
        <v>0</v>
      </c>
      <c r="AR18" s="18">
        <v>0</v>
      </c>
      <c r="AS18" s="18">
        <v>0</v>
      </c>
      <c r="AT18" s="20">
        <v>0</v>
      </c>
      <c r="AU18" s="18">
        <v>1</v>
      </c>
      <c r="AV18" s="18">
        <v>0</v>
      </c>
      <c r="AW18" s="18">
        <v>0</v>
      </c>
      <c r="AX18" s="18">
        <v>0</v>
      </c>
      <c r="AY18" s="19">
        <v>0</v>
      </c>
      <c r="AZ18" s="18">
        <v>0</v>
      </c>
      <c r="BA18" s="18">
        <v>0</v>
      </c>
      <c r="BB18" s="20">
        <v>0</v>
      </c>
      <c r="BC18" s="18">
        <v>0</v>
      </c>
      <c r="BD18" s="18">
        <v>0</v>
      </c>
      <c r="BE18" s="18">
        <v>0</v>
      </c>
      <c r="BF18" s="18">
        <v>0</v>
      </c>
      <c r="BG18" s="19">
        <v>0</v>
      </c>
      <c r="BH18" s="18">
        <v>0</v>
      </c>
      <c r="BI18" s="18">
        <v>0</v>
      </c>
      <c r="BJ18" s="20">
        <v>0</v>
      </c>
      <c r="BK18" s="18">
        <v>0</v>
      </c>
      <c r="BL18" s="18">
        <v>0</v>
      </c>
      <c r="BM18" s="18">
        <v>0</v>
      </c>
      <c r="BN18" s="18">
        <v>0</v>
      </c>
      <c r="BO18" s="19">
        <v>0</v>
      </c>
      <c r="BP18" s="18">
        <v>0</v>
      </c>
      <c r="BQ18" s="18">
        <v>0</v>
      </c>
      <c r="BR18" s="20">
        <v>0</v>
      </c>
      <c r="BS18" s="18">
        <v>0</v>
      </c>
      <c r="BT18" s="18">
        <v>0</v>
      </c>
      <c r="BU18" s="18">
        <v>0</v>
      </c>
      <c r="BV18" s="18">
        <v>0</v>
      </c>
      <c r="BW18" s="19">
        <v>0</v>
      </c>
      <c r="BX18" s="18">
        <v>2</v>
      </c>
      <c r="BY18" s="18">
        <v>0</v>
      </c>
      <c r="BZ18" s="20">
        <v>0</v>
      </c>
      <c r="CA18" s="18">
        <v>4</v>
      </c>
      <c r="CB18" s="18">
        <v>24</v>
      </c>
      <c r="CC18" s="18">
        <v>0</v>
      </c>
      <c r="CD18" s="18">
        <v>0</v>
      </c>
      <c r="CE18" s="19">
        <v>0</v>
      </c>
      <c r="CF18" s="18">
        <v>0</v>
      </c>
      <c r="CG18" s="18">
        <v>0</v>
      </c>
      <c r="CH18" s="20">
        <v>0</v>
      </c>
      <c r="CI18" s="18">
        <v>0</v>
      </c>
      <c r="CJ18" s="18">
        <v>0</v>
      </c>
      <c r="CK18" s="18">
        <v>0</v>
      </c>
      <c r="CL18" s="18">
        <v>0</v>
      </c>
      <c r="CM18" s="19">
        <v>0</v>
      </c>
      <c r="CN18" s="18">
        <v>0</v>
      </c>
      <c r="CO18" s="18">
        <v>0</v>
      </c>
      <c r="CP18" s="20">
        <v>0</v>
      </c>
      <c r="CQ18" s="18">
        <v>0</v>
      </c>
      <c r="CR18" s="18">
        <v>0</v>
      </c>
      <c r="CS18" s="18">
        <v>0</v>
      </c>
      <c r="CT18" s="18">
        <v>0</v>
      </c>
      <c r="CU18" s="19">
        <v>0</v>
      </c>
      <c r="CV18" s="18">
        <v>0</v>
      </c>
      <c r="CW18" s="18">
        <v>0</v>
      </c>
      <c r="CX18" s="20">
        <v>0</v>
      </c>
      <c r="CY18" s="18">
        <v>0</v>
      </c>
      <c r="CZ18" s="18">
        <v>2</v>
      </c>
      <c r="DA18" s="18">
        <v>0</v>
      </c>
      <c r="DB18" s="18">
        <v>0</v>
      </c>
      <c r="DC18" s="19">
        <v>0</v>
      </c>
      <c r="DD18" s="18">
        <v>0</v>
      </c>
      <c r="DE18" s="18">
        <v>0</v>
      </c>
      <c r="DF18" s="20">
        <v>0</v>
      </c>
      <c r="DG18" s="18">
        <v>0</v>
      </c>
      <c r="DH18" s="18">
        <v>0</v>
      </c>
      <c r="DI18" s="18">
        <v>0</v>
      </c>
      <c r="DJ18" s="18">
        <v>5</v>
      </c>
      <c r="DK18" s="19">
        <v>0</v>
      </c>
      <c r="DL18" s="18">
        <v>245</v>
      </c>
      <c r="DM18" s="18">
        <v>5</v>
      </c>
      <c r="DN18" s="20">
        <v>32</v>
      </c>
      <c r="DO18" s="18">
        <v>0</v>
      </c>
      <c r="DP18" s="18">
        <v>0</v>
      </c>
      <c r="DQ18" s="18">
        <v>0</v>
      </c>
      <c r="DR18" s="18">
        <v>0</v>
      </c>
      <c r="DS18" s="19">
        <v>0</v>
      </c>
      <c r="DT18" s="18">
        <v>0</v>
      </c>
      <c r="DU18" s="18">
        <v>0</v>
      </c>
      <c r="DV18" s="20">
        <v>0</v>
      </c>
      <c r="DW18" s="18">
        <v>0</v>
      </c>
      <c r="DX18" s="18">
        <v>0</v>
      </c>
      <c r="DY18" s="18">
        <v>0</v>
      </c>
      <c r="DZ18" s="18">
        <v>0</v>
      </c>
      <c r="EA18" s="19">
        <v>0</v>
      </c>
      <c r="EB18" s="18">
        <v>0</v>
      </c>
      <c r="EC18" s="18">
        <v>0</v>
      </c>
      <c r="ED18" s="20">
        <v>0</v>
      </c>
      <c r="EE18" s="18">
        <v>0</v>
      </c>
      <c r="EF18" s="18">
        <v>0</v>
      </c>
      <c r="EG18" s="18">
        <v>0</v>
      </c>
      <c r="EH18" s="18">
        <v>0</v>
      </c>
      <c r="EI18" s="19">
        <v>401</v>
      </c>
      <c r="EJ18" s="18">
        <v>59</v>
      </c>
      <c r="EK18" s="18">
        <v>292</v>
      </c>
      <c r="EL18" s="18">
        <v>9</v>
      </c>
      <c r="EM18" s="20">
        <v>41</v>
      </c>
      <c r="EN18" s="244"/>
      <c r="EO18" s="242">
        <v>14.713216957605985</v>
      </c>
      <c r="EP18" s="242">
        <v>72.817955112219451</v>
      </c>
      <c r="EQ18" s="242">
        <v>2.2443890274314215</v>
      </c>
      <c r="ER18" s="242">
        <v>10.224438902743142</v>
      </c>
      <c r="ES18" s="148">
        <v>401</v>
      </c>
      <c r="ET18" s="241">
        <v>21.621621621621621</v>
      </c>
      <c r="EU18" s="242">
        <v>35.135135135135137</v>
      </c>
      <c r="EV18" s="243">
        <v>43.243243243243242</v>
      </c>
      <c r="EW18" s="18" t="s">
        <v>333</v>
      </c>
      <c r="EX18" s="19">
        <v>82</v>
      </c>
      <c r="EY18" s="18">
        <v>32</v>
      </c>
      <c r="EZ18" s="20">
        <v>287</v>
      </c>
      <c r="FA18" s="18">
        <v>401</v>
      </c>
      <c r="FB18" s="241">
        <v>20.448877805486283</v>
      </c>
      <c r="FC18" s="242">
        <v>7.9800498753117211</v>
      </c>
      <c r="FD18" s="243">
        <v>71.571072319201988</v>
      </c>
      <c r="FE18" s="18"/>
      <c r="FF18" s="241">
        <v>0</v>
      </c>
      <c r="FG18" s="242">
        <v>9.67741935483871</v>
      </c>
      <c r="FH18" s="243">
        <v>90.322580645161295</v>
      </c>
    </row>
    <row r="19" spans="1:164" x14ac:dyDescent="0.3">
      <c r="A19" s="19" t="s">
        <v>347</v>
      </c>
      <c r="B19" s="64">
        <v>92</v>
      </c>
      <c r="C19" s="18" t="s">
        <v>209</v>
      </c>
      <c r="D19" s="18"/>
      <c r="E19" s="18"/>
      <c r="F19" s="18"/>
      <c r="G19" s="18"/>
      <c r="H19" s="19">
        <v>2</v>
      </c>
      <c r="I19" s="18">
        <v>17</v>
      </c>
      <c r="J19" s="20">
        <v>67</v>
      </c>
      <c r="K19" s="18">
        <v>358</v>
      </c>
      <c r="L19" s="18">
        <v>55</v>
      </c>
      <c r="M19" s="18">
        <v>0</v>
      </c>
      <c r="N19" s="18">
        <v>0</v>
      </c>
      <c r="O19" s="18">
        <v>0</v>
      </c>
      <c r="P19" s="237">
        <v>0</v>
      </c>
      <c r="Q19" s="18">
        <v>0</v>
      </c>
      <c r="R19" s="18">
        <v>0</v>
      </c>
      <c r="S19" s="20">
        <v>1</v>
      </c>
      <c r="T19" s="148">
        <v>500</v>
      </c>
      <c r="U19" s="18">
        <v>10</v>
      </c>
      <c r="V19" s="18">
        <v>12</v>
      </c>
      <c r="W19" s="18">
        <v>0</v>
      </c>
      <c r="X19" s="18">
        <v>0</v>
      </c>
      <c r="Y19" s="18">
        <v>522</v>
      </c>
      <c r="Z19" s="245">
        <v>17.2</v>
      </c>
      <c r="AA19" s="246">
        <v>0.2</v>
      </c>
      <c r="AB19" s="247">
        <v>82.6</v>
      </c>
      <c r="AC19" s="18">
        <v>131</v>
      </c>
      <c r="AD19" s="18">
        <v>0</v>
      </c>
      <c r="AE19" s="18">
        <v>0</v>
      </c>
      <c r="AF19" s="18">
        <v>0</v>
      </c>
      <c r="AG19" s="18">
        <v>0</v>
      </c>
      <c r="AH19" s="19">
        <v>19</v>
      </c>
      <c r="AI19" s="18">
        <v>1</v>
      </c>
      <c r="AJ19" s="18">
        <v>0</v>
      </c>
      <c r="AK19" s="18">
        <v>0</v>
      </c>
      <c r="AL19" s="20">
        <v>0</v>
      </c>
      <c r="AM19" s="18">
        <v>0</v>
      </c>
      <c r="AN19" s="18">
        <v>0</v>
      </c>
      <c r="AO19" s="18">
        <v>0</v>
      </c>
      <c r="AP19" s="18">
        <v>0</v>
      </c>
      <c r="AQ19" s="19">
        <v>0</v>
      </c>
      <c r="AR19" s="18">
        <v>0</v>
      </c>
      <c r="AS19" s="18">
        <v>0</v>
      </c>
      <c r="AT19" s="20">
        <v>0</v>
      </c>
      <c r="AU19" s="18">
        <v>0</v>
      </c>
      <c r="AV19" s="18">
        <v>0</v>
      </c>
      <c r="AW19" s="18">
        <v>0</v>
      </c>
      <c r="AX19" s="18">
        <v>0</v>
      </c>
      <c r="AY19" s="19">
        <v>0</v>
      </c>
      <c r="AZ19" s="18">
        <v>0</v>
      </c>
      <c r="BA19" s="18">
        <v>0</v>
      </c>
      <c r="BB19" s="20">
        <v>0</v>
      </c>
      <c r="BC19" s="18">
        <v>0</v>
      </c>
      <c r="BD19" s="18">
        <v>0</v>
      </c>
      <c r="BE19" s="18">
        <v>0</v>
      </c>
      <c r="BF19" s="18">
        <v>0</v>
      </c>
      <c r="BG19" s="19">
        <v>0</v>
      </c>
      <c r="BH19" s="18">
        <v>0</v>
      </c>
      <c r="BI19" s="18">
        <v>0</v>
      </c>
      <c r="BJ19" s="20">
        <v>0</v>
      </c>
      <c r="BK19" s="18">
        <v>0</v>
      </c>
      <c r="BL19" s="18">
        <v>0</v>
      </c>
      <c r="BM19" s="18">
        <v>0</v>
      </c>
      <c r="BN19" s="18">
        <v>0</v>
      </c>
      <c r="BO19" s="19">
        <v>0</v>
      </c>
      <c r="BP19" s="18">
        <v>0</v>
      </c>
      <c r="BQ19" s="18">
        <v>0</v>
      </c>
      <c r="BR19" s="20">
        <v>0</v>
      </c>
      <c r="BS19" s="18">
        <v>0</v>
      </c>
      <c r="BT19" s="18">
        <v>0</v>
      </c>
      <c r="BU19" s="18">
        <v>0</v>
      </c>
      <c r="BV19" s="18">
        <v>0</v>
      </c>
      <c r="BW19" s="19">
        <v>0</v>
      </c>
      <c r="BX19" s="18">
        <v>0</v>
      </c>
      <c r="BY19" s="18">
        <v>0</v>
      </c>
      <c r="BZ19" s="20">
        <v>0</v>
      </c>
      <c r="CA19" s="18">
        <v>111</v>
      </c>
      <c r="CB19" s="18">
        <v>0</v>
      </c>
      <c r="CC19" s="18">
        <v>0</v>
      </c>
      <c r="CD19" s="18">
        <v>0</v>
      </c>
      <c r="CE19" s="19">
        <v>12</v>
      </c>
      <c r="CF19" s="18">
        <v>0</v>
      </c>
      <c r="CG19" s="18">
        <v>0</v>
      </c>
      <c r="CH19" s="20">
        <v>0</v>
      </c>
      <c r="CI19" s="18">
        <v>0</v>
      </c>
      <c r="CJ19" s="18">
        <v>0</v>
      </c>
      <c r="CK19" s="18">
        <v>0</v>
      </c>
      <c r="CL19" s="18">
        <v>0</v>
      </c>
      <c r="CM19" s="19">
        <v>0</v>
      </c>
      <c r="CN19" s="18">
        <v>0</v>
      </c>
      <c r="CO19" s="18">
        <v>0</v>
      </c>
      <c r="CP19" s="20">
        <v>0</v>
      </c>
      <c r="CQ19" s="18">
        <v>0</v>
      </c>
      <c r="CR19" s="18">
        <v>0</v>
      </c>
      <c r="CS19" s="18">
        <v>0</v>
      </c>
      <c r="CT19" s="18">
        <v>0</v>
      </c>
      <c r="CU19" s="19">
        <v>0</v>
      </c>
      <c r="CV19" s="18">
        <v>0</v>
      </c>
      <c r="CW19" s="18">
        <v>0</v>
      </c>
      <c r="CX19" s="20">
        <v>0</v>
      </c>
      <c r="CY19" s="18">
        <v>0</v>
      </c>
      <c r="CZ19" s="18">
        <v>0</v>
      </c>
      <c r="DA19" s="18">
        <v>0</v>
      </c>
      <c r="DB19" s="18">
        <v>0</v>
      </c>
      <c r="DC19" s="19">
        <v>0</v>
      </c>
      <c r="DD19" s="18">
        <v>0</v>
      </c>
      <c r="DE19" s="18">
        <v>0</v>
      </c>
      <c r="DF19" s="20">
        <v>0</v>
      </c>
      <c r="DG19" s="18">
        <v>1</v>
      </c>
      <c r="DH19" s="18">
        <v>0</v>
      </c>
      <c r="DI19" s="18">
        <v>0</v>
      </c>
      <c r="DJ19" s="18">
        <v>0</v>
      </c>
      <c r="DK19" s="19">
        <v>51</v>
      </c>
      <c r="DL19" s="18">
        <v>0</v>
      </c>
      <c r="DM19" s="18">
        <v>0</v>
      </c>
      <c r="DN19" s="20">
        <v>0</v>
      </c>
      <c r="DO19" s="18">
        <v>32</v>
      </c>
      <c r="DP19" s="18">
        <v>0</v>
      </c>
      <c r="DQ19" s="18">
        <v>0</v>
      </c>
      <c r="DR19" s="18">
        <v>0</v>
      </c>
      <c r="DS19" s="19">
        <v>0</v>
      </c>
      <c r="DT19" s="18">
        <v>0</v>
      </c>
      <c r="DU19" s="18">
        <v>0</v>
      </c>
      <c r="DV19" s="20">
        <v>0</v>
      </c>
      <c r="DW19" s="18">
        <v>0</v>
      </c>
      <c r="DX19" s="18">
        <v>0</v>
      </c>
      <c r="DY19" s="18">
        <v>0</v>
      </c>
      <c r="DZ19" s="18">
        <v>0</v>
      </c>
      <c r="EA19" s="19">
        <v>0</v>
      </c>
      <c r="EB19" s="18">
        <v>0</v>
      </c>
      <c r="EC19" s="18">
        <v>0</v>
      </c>
      <c r="ED19" s="20">
        <v>0</v>
      </c>
      <c r="EE19" s="18">
        <v>0</v>
      </c>
      <c r="EF19" s="18">
        <v>0</v>
      </c>
      <c r="EG19" s="18">
        <v>0</v>
      </c>
      <c r="EH19" s="18">
        <v>0</v>
      </c>
      <c r="EI19" s="19">
        <v>358</v>
      </c>
      <c r="EJ19" s="18">
        <v>357</v>
      </c>
      <c r="EK19" s="18">
        <v>1</v>
      </c>
      <c r="EL19" s="18">
        <v>0</v>
      </c>
      <c r="EM19" s="20">
        <v>0</v>
      </c>
      <c r="EN19" s="244"/>
      <c r="EO19" s="242">
        <v>99.720670391061446</v>
      </c>
      <c r="EP19" s="242">
        <v>0.27932960893854747</v>
      </c>
      <c r="EQ19" s="242">
        <v>0</v>
      </c>
      <c r="ER19" s="242">
        <v>0</v>
      </c>
      <c r="ES19" s="148">
        <v>358</v>
      </c>
      <c r="ET19" s="241">
        <v>2.3255813953488373</v>
      </c>
      <c r="EU19" s="242">
        <v>19.767441860465116</v>
      </c>
      <c r="EV19" s="243">
        <v>77.906976744186053</v>
      </c>
      <c r="EW19" s="18" t="s">
        <v>347</v>
      </c>
      <c r="EX19" s="19">
        <v>151</v>
      </c>
      <c r="EY19" s="18">
        <v>123</v>
      </c>
      <c r="EZ19" s="20">
        <v>84</v>
      </c>
      <c r="FA19" s="18">
        <v>358</v>
      </c>
      <c r="FB19" s="241">
        <v>42.178770949720672</v>
      </c>
      <c r="FC19" s="242">
        <v>34.357541899441344</v>
      </c>
      <c r="FD19" s="243">
        <v>23.463687150837988</v>
      </c>
      <c r="FE19" s="18"/>
      <c r="FF19" s="241">
        <v>0</v>
      </c>
      <c r="FG19" s="242">
        <v>0</v>
      </c>
      <c r="FH19" s="243">
        <v>100</v>
      </c>
    </row>
    <row r="20" spans="1:164" x14ac:dyDescent="0.3">
      <c r="A20" s="19" t="s">
        <v>7</v>
      </c>
      <c r="B20" s="64">
        <v>157</v>
      </c>
      <c r="C20" s="18" t="s">
        <v>209</v>
      </c>
      <c r="D20" s="18"/>
      <c r="E20" s="18"/>
      <c r="F20" s="18"/>
      <c r="G20" s="18"/>
      <c r="H20" s="19">
        <v>1</v>
      </c>
      <c r="I20" s="18">
        <v>4</v>
      </c>
      <c r="J20" s="20">
        <v>21</v>
      </c>
      <c r="K20" s="18">
        <v>429</v>
      </c>
      <c r="L20" s="18">
        <v>13</v>
      </c>
      <c r="M20" s="18">
        <v>3</v>
      </c>
      <c r="N20" s="18">
        <v>0</v>
      </c>
      <c r="O20" s="18">
        <v>34</v>
      </c>
      <c r="P20" s="237">
        <v>0</v>
      </c>
      <c r="Q20" s="18">
        <v>0</v>
      </c>
      <c r="R20" s="18">
        <v>0</v>
      </c>
      <c r="S20" s="20">
        <v>10</v>
      </c>
      <c r="T20" s="148">
        <v>515</v>
      </c>
      <c r="U20" s="18">
        <v>50</v>
      </c>
      <c r="V20" s="18">
        <v>25</v>
      </c>
      <c r="W20" s="18">
        <v>25</v>
      </c>
      <c r="X20" s="18">
        <v>0</v>
      </c>
      <c r="Y20" s="18">
        <v>615</v>
      </c>
      <c r="Z20" s="245">
        <v>5.0485436893203888</v>
      </c>
      <c r="AA20" s="246">
        <v>1.941747572815534</v>
      </c>
      <c r="AB20" s="247">
        <v>93.009708737864074</v>
      </c>
      <c r="AC20" s="18">
        <v>23</v>
      </c>
      <c r="AD20" s="18">
        <v>10</v>
      </c>
      <c r="AE20" s="18">
        <v>2</v>
      </c>
      <c r="AF20" s="18">
        <v>3</v>
      </c>
      <c r="AG20" s="18">
        <v>0</v>
      </c>
      <c r="AH20" s="19">
        <v>9</v>
      </c>
      <c r="AI20" s="18">
        <v>1</v>
      </c>
      <c r="AJ20" s="18">
        <v>1</v>
      </c>
      <c r="AK20" s="18">
        <v>0</v>
      </c>
      <c r="AL20" s="20">
        <v>0</v>
      </c>
      <c r="AM20" s="18">
        <v>0</v>
      </c>
      <c r="AN20" s="18">
        <v>0</v>
      </c>
      <c r="AO20" s="18">
        <v>0</v>
      </c>
      <c r="AP20" s="18">
        <v>0</v>
      </c>
      <c r="AQ20" s="19">
        <v>0</v>
      </c>
      <c r="AR20" s="18">
        <v>0</v>
      </c>
      <c r="AS20" s="18">
        <v>0</v>
      </c>
      <c r="AT20" s="20">
        <v>0</v>
      </c>
      <c r="AU20" s="18">
        <v>0</v>
      </c>
      <c r="AV20" s="18">
        <v>0</v>
      </c>
      <c r="AW20" s="18">
        <v>0</v>
      </c>
      <c r="AX20" s="18">
        <v>0</v>
      </c>
      <c r="AY20" s="19">
        <v>0</v>
      </c>
      <c r="AZ20" s="18">
        <v>0</v>
      </c>
      <c r="BA20" s="18">
        <v>0</v>
      </c>
      <c r="BB20" s="20">
        <v>0</v>
      </c>
      <c r="BC20" s="18">
        <v>0</v>
      </c>
      <c r="BD20" s="18">
        <v>0</v>
      </c>
      <c r="BE20" s="18">
        <v>0</v>
      </c>
      <c r="BF20" s="18">
        <v>0</v>
      </c>
      <c r="BG20" s="19">
        <v>0</v>
      </c>
      <c r="BH20" s="18">
        <v>0</v>
      </c>
      <c r="BI20" s="18">
        <v>0</v>
      </c>
      <c r="BJ20" s="20">
        <v>0</v>
      </c>
      <c r="BK20" s="18">
        <v>0</v>
      </c>
      <c r="BL20" s="18">
        <v>0</v>
      </c>
      <c r="BM20" s="18">
        <v>0</v>
      </c>
      <c r="BN20" s="18">
        <v>0</v>
      </c>
      <c r="BO20" s="19">
        <v>0</v>
      </c>
      <c r="BP20" s="18">
        <v>0</v>
      </c>
      <c r="BQ20" s="18">
        <v>0</v>
      </c>
      <c r="BR20" s="20">
        <v>0</v>
      </c>
      <c r="BS20" s="18">
        <v>0</v>
      </c>
      <c r="BT20" s="18">
        <v>0</v>
      </c>
      <c r="BU20" s="18">
        <v>0</v>
      </c>
      <c r="BV20" s="18">
        <v>0</v>
      </c>
      <c r="BW20" s="19">
        <v>0</v>
      </c>
      <c r="BX20" s="18">
        <v>0</v>
      </c>
      <c r="BY20" s="18">
        <v>0</v>
      </c>
      <c r="BZ20" s="20">
        <v>0</v>
      </c>
      <c r="CA20" s="18">
        <v>8</v>
      </c>
      <c r="CB20" s="18">
        <v>1</v>
      </c>
      <c r="CC20" s="18">
        <v>0</v>
      </c>
      <c r="CD20" s="18">
        <v>0</v>
      </c>
      <c r="CE20" s="19">
        <v>0</v>
      </c>
      <c r="CF20" s="18">
        <v>0</v>
      </c>
      <c r="CG20" s="18">
        <v>0</v>
      </c>
      <c r="CH20" s="20">
        <v>0</v>
      </c>
      <c r="CI20" s="18">
        <v>0</v>
      </c>
      <c r="CJ20" s="18">
        <v>0</v>
      </c>
      <c r="CK20" s="18">
        <v>0</v>
      </c>
      <c r="CL20" s="18">
        <v>0</v>
      </c>
      <c r="CM20" s="19">
        <v>0</v>
      </c>
      <c r="CN20" s="18">
        <v>0</v>
      </c>
      <c r="CO20" s="18">
        <v>0</v>
      </c>
      <c r="CP20" s="20">
        <v>0</v>
      </c>
      <c r="CQ20" s="18">
        <v>0</v>
      </c>
      <c r="CR20" s="18">
        <v>0</v>
      </c>
      <c r="CS20" s="18">
        <v>0</v>
      </c>
      <c r="CT20" s="18">
        <v>0</v>
      </c>
      <c r="CU20" s="19">
        <v>0</v>
      </c>
      <c r="CV20" s="18">
        <v>0</v>
      </c>
      <c r="CW20" s="18">
        <v>0</v>
      </c>
      <c r="CX20" s="20">
        <v>0</v>
      </c>
      <c r="CY20" s="18">
        <v>0</v>
      </c>
      <c r="CZ20" s="18">
        <v>0</v>
      </c>
      <c r="DA20" s="18">
        <v>0</v>
      </c>
      <c r="DB20" s="18">
        <v>0</v>
      </c>
      <c r="DC20" s="19">
        <v>0</v>
      </c>
      <c r="DD20" s="18">
        <v>0</v>
      </c>
      <c r="DE20" s="18">
        <v>0</v>
      </c>
      <c r="DF20" s="20">
        <v>0</v>
      </c>
      <c r="DG20" s="18">
        <v>0</v>
      </c>
      <c r="DH20" s="18">
        <v>0</v>
      </c>
      <c r="DI20" s="18">
        <v>0</v>
      </c>
      <c r="DJ20" s="18">
        <v>0</v>
      </c>
      <c r="DK20" s="19">
        <v>1</v>
      </c>
      <c r="DL20" s="18">
        <v>93</v>
      </c>
      <c r="DM20" s="18">
        <v>0</v>
      </c>
      <c r="DN20" s="20">
        <v>2</v>
      </c>
      <c r="DO20" s="18">
        <v>151</v>
      </c>
      <c r="DP20" s="18">
        <v>0</v>
      </c>
      <c r="DQ20" s="18">
        <v>0</v>
      </c>
      <c r="DR20" s="18">
        <v>124</v>
      </c>
      <c r="DS20" s="19">
        <v>0</v>
      </c>
      <c r="DT20" s="18">
        <v>0</v>
      </c>
      <c r="DU20" s="18">
        <v>0</v>
      </c>
      <c r="DV20" s="20">
        <v>0</v>
      </c>
      <c r="DW20" s="18">
        <v>0</v>
      </c>
      <c r="DX20" s="18">
        <v>0</v>
      </c>
      <c r="DY20" s="18">
        <v>0</v>
      </c>
      <c r="DZ20" s="18">
        <v>0</v>
      </c>
      <c r="EA20" s="19">
        <v>0</v>
      </c>
      <c r="EB20" s="18">
        <v>0</v>
      </c>
      <c r="EC20" s="18">
        <v>0</v>
      </c>
      <c r="ED20" s="20">
        <v>0</v>
      </c>
      <c r="EE20" s="18">
        <v>0</v>
      </c>
      <c r="EF20" s="18">
        <v>0</v>
      </c>
      <c r="EG20" s="18">
        <v>0</v>
      </c>
      <c r="EH20" s="18">
        <v>0</v>
      </c>
      <c r="EI20" s="19">
        <v>429</v>
      </c>
      <c r="EJ20" s="18">
        <v>192</v>
      </c>
      <c r="EK20" s="18">
        <v>105</v>
      </c>
      <c r="EL20" s="18">
        <v>3</v>
      </c>
      <c r="EM20" s="20">
        <v>129</v>
      </c>
      <c r="EN20" s="244"/>
      <c r="EO20" s="242">
        <v>44.755244755244753</v>
      </c>
      <c r="EP20" s="242">
        <v>24.475524475524477</v>
      </c>
      <c r="EQ20" s="242">
        <v>0.69930069930069927</v>
      </c>
      <c r="ER20" s="242">
        <v>30.06993006993007</v>
      </c>
      <c r="ES20" s="148">
        <v>429</v>
      </c>
      <c r="ET20" s="241">
        <v>3.8461538461538463</v>
      </c>
      <c r="EU20" s="242">
        <v>15.384615384615385</v>
      </c>
      <c r="EV20" s="243">
        <v>80.769230769230774</v>
      </c>
      <c r="EW20" s="18" t="s">
        <v>7</v>
      </c>
      <c r="EX20" s="19">
        <v>49</v>
      </c>
      <c r="EY20" s="18">
        <v>9</v>
      </c>
      <c r="EZ20" s="20">
        <v>371</v>
      </c>
      <c r="FA20" s="18">
        <v>429</v>
      </c>
      <c r="FB20" s="241">
        <v>11.421911421911421</v>
      </c>
      <c r="FC20" s="242">
        <v>2.0979020979020979</v>
      </c>
      <c r="FD20" s="243">
        <v>86.480186480186475</v>
      </c>
      <c r="FE20" s="18"/>
      <c r="FF20" s="241">
        <v>6</v>
      </c>
      <c r="FG20" s="242">
        <v>68</v>
      </c>
      <c r="FH20" s="243">
        <v>26</v>
      </c>
    </row>
    <row r="21" spans="1:164" x14ac:dyDescent="0.3">
      <c r="A21" s="19" t="s">
        <v>348</v>
      </c>
      <c r="B21" s="64">
        <v>240</v>
      </c>
      <c r="C21" s="18" t="s">
        <v>209</v>
      </c>
      <c r="D21" s="18"/>
      <c r="E21" s="18"/>
      <c r="F21" s="18"/>
      <c r="G21" s="18"/>
      <c r="H21" s="19">
        <v>2</v>
      </c>
      <c r="I21" s="18">
        <v>3</v>
      </c>
      <c r="J21" s="20">
        <v>56</v>
      </c>
      <c r="K21" s="18">
        <v>385</v>
      </c>
      <c r="L21" s="18">
        <v>31</v>
      </c>
      <c r="M21" s="18">
        <v>9</v>
      </c>
      <c r="N21" s="18">
        <v>0</v>
      </c>
      <c r="O21" s="18">
        <v>0</v>
      </c>
      <c r="P21" s="237">
        <v>0</v>
      </c>
      <c r="Q21" s="18">
        <v>0</v>
      </c>
      <c r="R21" s="18">
        <v>0</v>
      </c>
      <c r="S21" s="20">
        <v>14</v>
      </c>
      <c r="T21" s="148">
        <v>500</v>
      </c>
      <c r="U21" s="18">
        <v>7</v>
      </c>
      <c r="V21" s="18">
        <v>3</v>
      </c>
      <c r="W21" s="18">
        <v>36</v>
      </c>
      <c r="X21" s="18">
        <v>0</v>
      </c>
      <c r="Y21" s="18">
        <v>546</v>
      </c>
      <c r="Z21" s="245">
        <v>12.2</v>
      </c>
      <c r="AA21" s="246">
        <v>2.8</v>
      </c>
      <c r="AB21" s="247">
        <v>85</v>
      </c>
      <c r="AC21" s="18">
        <v>32</v>
      </c>
      <c r="AD21" s="18">
        <v>24</v>
      </c>
      <c r="AE21" s="18">
        <v>11</v>
      </c>
      <c r="AF21" s="18">
        <v>6</v>
      </c>
      <c r="AG21" s="18">
        <v>0</v>
      </c>
      <c r="AH21" s="19">
        <v>32</v>
      </c>
      <c r="AI21" s="18">
        <v>2</v>
      </c>
      <c r="AJ21" s="18">
        <v>20</v>
      </c>
      <c r="AK21" s="18">
        <v>0</v>
      </c>
      <c r="AL21" s="20">
        <v>0</v>
      </c>
      <c r="AM21" s="18">
        <v>0</v>
      </c>
      <c r="AN21" s="18">
        <v>0</v>
      </c>
      <c r="AO21" s="18">
        <v>0</v>
      </c>
      <c r="AP21" s="18">
        <v>0</v>
      </c>
      <c r="AQ21" s="19">
        <v>0</v>
      </c>
      <c r="AR21" s="18">
        <v>0</v>
      </c>
      <c r="AS21" s="18">
        <v>0</v>
      </c>
      <c r="AT21" s="20">
        <v>0</v>
      </c>
      <c r="AU21" s="18">
        <v>0</v>
      </c>
      <c r="AV21" s="18">
        <v>0</v>
      </c>
      <c r="AW21" s="18">
        <v>0</v>
      </c>
      <c r="AX21" s="18">
        <v>0</v>
      </c>
      <c r="AY21" s="19">
        <v>0</v>
      </c>
      <c r="AZ21" s="18">
        <v>0</v>
      </c>
      <c r="BA21" s="18">
        <v>0</v>
      </c>
      <c r="BB21" s="20">
        <v>0</v>
      </c>
      <c r="BC21" s="18">
        <v>0</v>
      </c>
      <c r="BD21" s="18">
        <v>0</v>
      </c>
      <c r="BE21" s="18">
        <v>0</v>
      </c>
      <c r="BF21" s="18">
        <v>0</v>
      </c>
      <c r="BG21" s="19">
        <v>0</v>
      </c>
      <c r="BH21" s="18">
        <v>0</v>
      </c>
      <c r="BI21" s="18">
        <v>0</v>
      </c>
      <c r="BJ21" s="20">
        <v>0</v>
      </c>
      <c r="BK21" s="18">
        <v>0</v>
      </c>
      <c r="BL21" s="18">
        <v>0</v>
      </c>
      <c r="BM21" s="18">
        <v>0</v>
      </c>
      <c r="BN21" s="18">
        <v>0</v>
      </c>
      <c r="BO21" s="19">
        <v>0</v>
      </c>
      <c r="BP21" s="18">
        <v>0</v>
      </c>
      <c r="BQ21" s="18">
        <v>0</v>
      </c>
      <c r="BR21" s="20">
        <v>0</v>
      </c>
      <c r="BS21" s="18">
        <v>0</v>
      </c>
      <c r="BT21" s="18">
        <v>0</v>
      </c>
      <c r="BU21" s="18">
        <v>0</v>
      </c>
      <c r="BV21" s="18">
        <v>0</v>
      </c>
      <c r="BW21" s="19">
        <v>0</v>
      </c>
      <c r="BX21" s="18">
        <v>0</v>
      </c>
      <c r="BY21" s="18">
        <v>0</v>
      </c>
      <c r="BZ21" s="20">
        <v>0</v>
      </c>
      <c r="CA21" s="18">
        <v>20</v>
      </c>
      <c r="CB21" s="18">
        <v>2</v>
      </c>
      <c r="CC21" s="18">
        <v>8</v>
      </c>
      <c r="CD21" s="18">
        <v>0</v>
      </c>
      <c r="CE21" s="19">
        <v>7</v>
      </c>
      <c r="CF21" s="18">
        <v>0</v>
      </c>
      <c r="CG21" s="18">
        <v>0</v>
      </c>
      <c r="CH21" s="20">
        <v>0</v>
      </c>
      <c r="CI21" s="18">
        <v>4</v>
      </c>
      <c r="CJ21" s="18">
        <v>0</v>
      </c>
      <c r="CK21" s="18">
        <v>0</v>
      </c>
      <c r="CL21" s="18">
        <v>0</v>
      </c>
      <c r="CM21" s="19">
        <v>0</v>
      </c>
      <c r="CN21" s="18">
        <v>0</v>
      </c>
      <c r="CO21" s="18">
        <v>0</v>
      </c>
      <c r="CP21" s="20">
        <v>0</v>
      </c>
      <c r="CQ21" s="18">
        <v>13</v>
      </c>
      <c r="CR21" s="18">
        <v>0</v>
      </c>
      <c r="CS21" s="18">
        <v>0</v>
      </c>
      <c r="CT21" s="18">
        <v>0</v>
      </c>
      <c r="CU21" s="19">
        <v>0</v>
      </c>
      <c r="CV21" s="18">
        <v>0</v>
      </c>
      <c r="CW21" s="18">
        <v>0</v>
      </c>
      <c r="CX21" s="20">
        <v>11</v>
      </c>
      <c r="CY21" s="18">
        <v>3</v>
      </c>
      <c r="CZ21" s="18">
        <v>0</v>
      </c>
      <c r="DA21" s="18">
        <v>0</v>
      </c>
      <c r="DB21" s="18">
        <v>17</v>
      </c>
      <c r="DC21" s="19">
        <v>0</v>
      </c>
      <c r="DD21" s="18">
        <v>0</v>
      </c>
      <c r="DE21" s="18">
        <v>0</v>
      </c>
      <c r="DF21" s="20">
        <v>0</v>
      </c>
      <c r="DG21" s="18">
        <v>0</v>
      </c>
      <c r="DH21" s="18">
        <v>24</v>
      </c>
      <c r="DI21" s="18">
        <v>0</v>
      </c>
      <c r="DJ21" s="18">
        <v>0</v>
      </c>
      <c r="DK21" s="19">
        <v>35</v>
      </c>
      <c r="DL21" s="18">
        <v>14</v>
      </c>
      <c r="DM21" s="18">
        <v>5</v>
      </c>
      <c r="DN21" s="20">
        <v>35</v>
      </c>
      <c r="DO21" s="18">
        <v>11</v>
      </c>
      <c r="DP21" s="18">
        <v>31</v>
      </c>
      <c r="DQ21" s="18">
        <v>0</v>
      </c>
      <c r="DR21" s="18">
        <v>3</v>
      </c>
      <c r="DS21" s="19">
        <v>0</v>
      </c>
      <c r="DT21" s="18">
        <v>0</v>
      </c>
      <c r="DU21" s="18">
        <v>0</v>
      </c>
      <c r="DV21" s="20">
        <v>0</v>
      </c>
      <c r="DW21" s="18">
        <v>5</v>
      </c>
      <c r="DX21" s="18">
        <v>4</v>
      </c>
      <c r="DY21" s="18">
        <v>0</v>
      </c>
      <c r="DZ21" s="18">
        <v>6</v>
      </c>
      <c r="EA21" s="19">
        <v>0</v>
      </c>
      <c r="EB21" s="18">
        <v>0</v>
      </c>
      <c r="EC21" s="18">
        <v>0</v>
      </c>
      <c r="ED21" s="20">
        <v>0</v>
      </c>
      <c r="EE21" s="18">
        <v>0</v>
      </c>
      <c r="EF21" s="18">
        <v>0</v>
      </c>
      <c r="EG21" s="18">
        <v>0</v>
      </c>
      <c r="EH21" s="18">
        <v>0</v>
      </c>
      <c r="EI21" s="19">
        <v>385</v>
      </c>
      <c r="EJ21" s="18">
        <v>162</v>
      </c>
      <c r="EK21" s="18">
        <v>101</v>
      </c>
      <c r="EL21" s="18">
        <v>44</v>
      </c>
      <c r="EM21" s="20">
        <v>78</v>
      </c>
      <c r="EN21" s="244"/>
      <c r="EO21" s="242">
        <v>42.077922077922075</v>
      </c>
      <c r="EP21" s="242">
        <v>26.233766233766232</v>
      </c>
      <c r="EQ21" s="242">
        <v>11.428571428571429</v>
      </c>
      <c r="ER21" s="242">
        <v>20.259740259740258</v>
      </c>
      <c r="ES21" s="148">
        <v>385</v>
      </c>
      <c r="ET21" s="241">
        <v>3.278688524590164</v>
      </c>
      <c r="EU21" s="242">
        <v>4.918032786885246</v>
      </c>
      <c r="EV21" s="243">
        <v>91.803278688524586</v>
      </c>
      <c r="EW21" s="18" t="s">
        <v>348</v>
      </c>
      <c r="EX21" s="19">
        <v>127</v>
      </c>
      <c r="EY21" s="18">
        <v>100</v>
      </c>
      <c r="EZ21" s="20">
        <v>158</v>
      </c>
      <c r="FA21" s="18">
        <v>385</v>
      </c>
      <c r="FB21" s="241">
        <v>32.987012987012989</v>
      </c>
      <c r="FC21" s="242">
        <v>25.974025974025974</v>
      </c>
      <c r="FD21" s="243">
        <v>41.038961038961041</v>
      </c>
      <c r="FE21" s="18"/>
      <c r="FF21" s="241">
        <v>22.5</v>
      </c>
      <c r="FG21" s="242">
        <v>0</v>
      </c>
      <c r="FH21" s="243">
        <v>77.5</v>
      </c>
    </row>
    <row r="22" spans="1:164" x14ac:dyDescent="0.3">
      <c r="A22" s="19" t="s">
        <v>8</v>
      </c>
      <c r="B22" s="64"/>
      <c r="C22" s="18" t="s">
        <v>209</v>
      </c>
      <c r="D22" s="18"/>
      <c r="E22" s="18"/>
      <c r="F22" s="18"/>
      <c r="G22" s="18"/>
      <c r="H22" s="19">
        <v>6</v>
      </c>
      <c r="I22" s="18">
        <v>3</v>
      </c>
      <c r="J22" s="20">
        <v>158</v>
      </c>
      <c r="K22" s="18">
        <v>297</v>
      </c>
      <c r="L22" s="18">
        <v>28</v>
      </c>
      <c r="M22" s="18">
        <v>2</v>
      </c>
      <c r="N22" s="18">
        <v>0</v>
      </c>
      <c r="O22" s="18">
        <v>0</v>
      </c>
      <c r="P22" s="237">
        <v>0</v>
      </c>
      <c r="Q22" s="18">
        <v>0</v>
      </c>
      <c r="R22" s="18">
        <v>0</v>
      </c>
      <c r="S22" s="20">
        <v>6</v>
      </c>
      <c r="T22" s="148">
        <v>500</v>
      </c>
      <c r="U22" s="18">
        <v>25</v>
      </c>
      <c r="V22" s="18">
        <v>18</v>
      </c>
      <c r="W22" s="18">
        <v>0</v>
      </c>
      <c r="X22" s="18">
        <v>0</v>
      </c>
      <c r="Y22" s="18">
        <v>543</v>
      </c>
      <c r="Z22" s="245">
        <v>33.4</v>
      </c>
      <c r="AA22" s="246">
        <v>1.2</v>
      </c>
      <c r="AB22" s="247">
        <v>65.400000000000006</v>
      </c>
      <c r="AC22" s="18">
        <v>23</v>
      </c>
      <c r="AD22" s="18">
        <v>60</v>
      </c>
      <c r="AE22" s="18">
        <v>0</v>
      </c>
      <c r="AF22" s="18">
        <v>8</v>
      </c>
      <c r="AG22" s="18">
        <v>0</v>
      </c>
      <c r="AH22" s="19">
        <v>37</v>
      </c>
      <c r="AI22" s="18">
        <v>14</v>
      </c>
      <c r="AJ22" s="18">
        <v>4</v>
      </c>
      <c r="AK22" s="18">
        <v>6</v>
      </c>
      <c r="AL22" s="20">
        <v>0</v>
      </c>
      <c r="AM22" s="18">
        <v>0</v>
      </c>
      <c r="AN22" s="18">
        <v>0</v>
      </c>
      <c r="AO22" s="18">
        <v>0</v>
      </c>
      <c r="AP22" s="18">
        <v>0</v>
      </c>
      <c r="AQ22" s="19">
        <v>0</v>
      </c>
      <c r="AR22" s="18">
        <v>0</v>
      </c>
      <c r="AS22" s="18">
        <v>0</v>
      </c>
      <c r="AT22" s="20">
        <v>0</v>
      </c>
      <c r="AU22" s="18">
        <v>0</v>
      </c>
      <c r="AV22" s="18">
        <v>0</v>
      </c>
      <c r="AW22" s="18">
        <v>0</v>
      </c>
      <c r="AX22" s="18">
        <v>0</v>
      </c>
      <c r="AY22" s="19">
        <v>0</v>
      </c>
      <c r="AZ22" s="18">
        <v>0</v>
      </c>
      <c r="BA22" s="18">
        <v>0</v>
      </c>
      <c r="BB22" s="20">
        <v>0</v>
      </c>
      <c r="BC22" s="18">
        <v>0</v>
      </c>
      <c r="BD22" s="18">
        <v>0</v>
      </c>
      <c r="BE22" s="18">
        <v>0</v>
      </c>
      <c r="BF22" s="18">
        <v>0</v>
      </c>
      <c r="BG22" s="19">
        <v>0</v>
      </c>
      <c r="BH22" s="18">
        <v>0</v>
      </c>
      <c r="BI22" s="18">
        <v>0</v>
      </c>
      <c r="BJ22" s="20">
        <v>0</v>
      </c>
      <c r="BK22" s="18">
        <v>0</v>
      </c>
      <c r="BL22" s="18">
        <v>0</v>
      </c>
      <c r="BM22" s="18">
        <v>0</v>
      </c>
      <c r="BN22" s="18">
        <v>0</v>
      </c>
      <c r="BO22" s="19">
        <v>0</v>
      </c>
      <c r="BP22" s="18">
        <v>0</v>
      </c>
      <c r="BQ22" s="18">
        <v>0</v>
      </c>
      <c r="BR22" s="20">
        <v>0</v>
      </c>
      <c r="BS22" s="18">
        <v>0</v>
      </c>
      <c r="BT22" s="18">
        <v>0</v>
      </c>
      <c r="BU22" s="18">
        <v>0</v>
      </c>
      <c r="BV22" s="18">
        <v>0</v>
      </c>
      <c r="BW22" s="19">
        <v>0</v>
      </c>
      <c r="BX22" s="18">
        <v>0</v>
      </c>
      <c r="BY22" s="18">
        <v>0</v>
      </c>
      <c r="BZ22" s="20">
        <v>0</v>
      </c>
      <c r="CA22" s="18">
        <v>0</v>
      </c>
      <c r="CB22" s="18">
        <v>2</v>
      </c>
      <c r="CC22" s="18">
        <v>0</v>
      </c>
      <c r="CD22" s="18">
        <v>0</v>
      </c>
      <c r="CE22" s="19">
        <v>0</v>
      </c>
      <c r="CF22" s="18">
        <v>0</v>
      </c>
      <c r="CG22" s="18">
        <v>0</v>
      </c>
      <c r="CH22" s="20">
        <v>0</v>
      </c>
      <c r="CI22" s="18">
        <v>0</v>
      </c>
      <c r="CJ22" s="18">
        <v>0</v>
      </c>
      <c r="CK22" s="18">
        <v>0</v>
      </c>
      <c r="CL22" s="18">
        <v>0</v>
      </c>
      <c r="CM22" s="19">
        <v>0</v>
      </c>
      <c r="CN22" s="18">
        <v>0</v>
      </c>
      <c r="CO22" s="18">
        <v>0</v>
      </c>
      <c r="CP22" s="20">
        <v>0</v>
      </c>
      <c r="CQ22" s="18">
        <v>3</v>
      </c>
      <c r="CR22" s="18">
        <v>5</v>
      </c>
      <c r="CS22" s="18">
        <v>0</v>
      </c>
      <c r="CT22" s="18">
        <v>0</v>
      </c>
      <c r="CU22" s="19">
        <v>0</v>
      </c>
      <c r="CV22" s="18">
        <v>0</v>
      </c>
      <c r="CW22" s="18">
        <v>0</v>
      </c>
      <c r="CX22" s="20">
        <v>0</v>
      </c>
      <c r="CY22" s="18">
        <v>4</v>
      </c>
      <c r="CZ22" s="18">
        <v>0</v>
      </c>
      <c r="DA22" s="18">
        <v>0</v>
      </c>
      <c r="DB22" s="18">
        <v>0</v>
      </c>
      <c r="DC22" s="19">
        <v>0</v>
      </c>
      <c r="DD22" s="18">
        <v>0</v>
      </c>
      <c r="DE22" s="18">
        <v>0</v>
      </c>
      <c r="DF22" s="20">
        <v>0</v>
      </c>
      <c r="DG22" s="18">
        <v>1</v>
      </c>
      <c r="DH22" s="18">
        <v>8</v>
      </c>
      <c r="DI22" s="18">
        <v>0</v>
      </c>
      <c r="DJ22" s="18">
        <v>37</v>
      </c>
      <c r="DK22" s="19">
        <v>1</v>
      </c>
      <c r="DL22" s="18">
        <v>51</v>
      </c>
      <c r="DM22" s="18">
        <v>0</v>
      </c>
      <c r="DN22" s="20">
        <v>0</v>
      </c>
      <c r="DO22" s="18">
        <v>0</v>
      </c>
      <c r="DP22" s="18">
        <v>25</v>
      </c>
      <c r="DQ22" s="18">
        <v>0</v>
      </c>
      <c r="DR22" s="18">
        <v>8</v>
      </c>
      <c r="DS22" s="19">
        <v>0</v>
      </c>
      <c r="DT22" s="18">
        <v>0</v>
      </c>
      <c r="DU22" s="18">
        <v>0</v>
      </c>
      <c r="DV22" s="20">
        <v>0</v>
      </c>
      <c r="DW22" s="18">
        <v>0</v>
      </c>
      <c r="DX22" s="18">
        <v>0</v>
      </c>
      <c r="DY22" s="18">
        <v>0</v>
      </c>
      <c r="DZ22" s="18">
        <v>0</v>
      </c>
      <c r="EA22" s="19">
        <v>0</v>
      </c>
      <c r="EB22" s="18">
        <v>0</v>
      </c>
      <c r="EC22" s="18">
        <v>0</v>
      </c>
      <c r="ED22" s="20">
        <v>0</v>
      </c>
      <c r="EE22" s="18">
        <v>0</v>
      </c>
      <c r="EF22" s="18">
        <v>0</v>
      </c>
      <c r="EG22" s="18">
        <v>0</v>
      </c>
      <c r="EH22" s="18">
        <v>0</v>
      </c>
      <c r="EI22" s="19">
        <v>297</v>
      </c>
      <c r="EJ22" s="18">
        <v>69</v>
      </c>
      <c r="EK22" s="18">
        <v>165</v>
      </c>
      <c r="EL22" s="18">
        <v>4</v>
      </c>
      <c r="EM22" s="20">
        <v>59</v>
      </c>
      <c r="EN22" s="244"/>
      <c r="EO22" s="242">
        <v>23.232323232323232</v>
      </c>
      <c r="EP22" s="242">
        <v>55.555555555555557</v>
      </c>
      <c r="EQ22" s="242">
        <v>1.3468013468013469</v>
      </c>
      <c r="ER22" s="242">
        <v>19.865319865319865</v>
      </c>
      <c r="ES22" s="148">
        <v>297</v>
      </c>
      <c r="ET22" s="241">
        <v>3.5928143712574849</v>
      </c>
      <c r="EU22" s="242">
        <v>1.7964071856287425</v>
      </c>
      <c r="EV22" s="243">
        <v>94.610778443113773</v>
      </c>
      <c r="EW22" s="18" t="s">
        <v>8</v>
      </c>
      <c r="EX22" s="19">
        <v>152</v>
      </c>
      <c r="EY22" s="18">
        <v>14</v>
      </c>
      <c r="EZ22" s="20">
        <v>131</v>
      </c>
      <c r="FA22" s="18">
        <v>297</v>
      </c>
      <c r="FB22" s="241">
        <v>51.178451178451176</v>
      </c>
      <c r="FC22" s="242">
        <v>4.7138047138047137</v>
      </c>
      <c r="FD22" s="243">
        <v>44.107744107744111</v>
      </c>
      <c r="FE22" s="18"/>
      <c r="FF22" s="241">
        <v>6.666666666666667</v>
      </c>
      <c r="FG22" s="242">
        <v>0</v>
      </c>
      <c r="FH22" s="243">
        <v>93.333333333333329</v>
      </c>
    </row>
    <row r="23" spans="1:164" x14ac:dyDescent="0.3">
      <c r="A23" s="19" t="s">
        <v>349</v>
      </c>
      <c r="B23" s="64"/>
      <c r="C23" s="18" t="s">
        <v>9</v>
      </c>
      <c r="D23" s="18"/>
      <c r="E23" s="18"/>
      <c r="F23" s="18"/>
      <c r="G23" s="18"/>
      <c r="H23" s="19">
        <v>0</v>
      </c>
      <c r="I23" s="18">
        <v>3</v>
      </c>
      <c r="J23" s="20">
        <v>59</v>
      </c>
      <c r="K23" s="18">
        <v>316</v>
      </c>
      <c r="L23" s="18">
        <v>0</v>
      </c>
      <c r="M23" s="18">
        <v>0</v>
      </c>
      <c r="N23" s="18">
        <v>0</v>
      </c>
      <c r="O23" s="18">
        <v>168</v>
      </c>
      <c r="P23" s="237">
        <v>0</v>
      </c>
      <c r="Q23" s="18">
        <v>0</v>
      </c>
      <c r="R23" s="18">
        <v>0</v>
      </c>
      <c r="S23" s="20">
        <v>0</v>
      </c>
      <c r="T23" s="148">
        <v>546</v>
      </c>
      <c r="U23" s="18">
        <v>1</v>
      </c>
      <c r="V23" s="18">
        <v>6</v>
      </c>
      <c r="W23" s="18">
        <v>0</v>
      </c>
      <c r="X23" s="18">
        <v>2</v>
      </c>
      <c r="Y23" s="18">
        <v>555</v>
      </c>
      <c r="Z23" s="245">
        <v>11.355311355311356</v>
      </c>
      <c r="AA23" s="246">
        <v>0</v>
      </c>
      <c r="AB23" s="247">
        <v>88.644688644688642</v>
      </c>
      <c r="AC23" s="18">
        <v>14</v>
      </c>
      <c r="AD23" s="18">
        <v>3</v>
      </c>
      <c r="AE23" s="18">
        <v>1</v>
      </c>
      <c r="AF23" s="18">
        <v>8</v>
      </c>
      <c r="AG23" s="18">
        <v>0</v>
      </c>
      <c r="AH23" s="19">
        <v>10</v>
      </c>
      <c r="AI23" s="18">
        <v>2</v>
      </c>
      <c r="AJ23" s="18">
        <v>0</v>
      </c>
      <c r="AK23" s="18">
        <v>0</v>
      </c>
      <c r="AL23" s="20">
        <v>0</v>
      </c>
      <c r="AM23" s="18">
        <v>0</v>
      </c>
      <c r="AN23" s="18">
        <v>0</v>
      </c>
      <c r="AO23" s="18">
        <v>0</v>
      </c>
      <c r="AP23" s="18">
        <v>0</v>
      </c>
      <c r="AQ23" s="19">
        <v>0</v>
      </c>
      <c r="AR23" s="18">
        <v>0</v>
      </c>
      <c r="AS23" s="18">
        <v>0</v>
      </c>
      <c r="AT23" s="20">
        <v>0</v>
      </c>
      <c r="AU23" s="18">
        <v>0</v>
      </c>
      <c r="AV23" s="18">
        <v>0</v>
      </c>
      <c r="AW23" s="18">
        <v>0</v>
      </c>
      <c r="AX23" s="18">
        <v>0</v>
      </c>
      <c r="AY23" s="19">
        <v>0</v>
      </c>
      <c r="AZ23" s="18">
        <v>0</v>
      </c>
      <c r="BA23" s="18">
        <v>0</v>
      </c>
      <c r="BB23" s="20">
        <v>0</v>
      </c>
      <c r="BC23" s="18">
        <v>0</v>
      </c>
      <c r="BD23" s="18">
        <v>0</v>
      </c>
      <c r="BE23" s="18">
        <v>0</v>
      </c>
      <c r="BF23" s="18">
        <v>0</v>
      </c>
      <c r="BG23" s="19">
        <v>0</v>
      </c>
      <c r="BH23" s="18">
        <v>0</v>
      </c>
      <c r="BI23" s="18">
        <v>0</v>
      </c>
      <c r="BJ23" s="20">
        <v>0</v>
      </c>
      <c r="BK23" s="18">
        <v>0</v>
      </c>
      <c r="BL23" s="18">
        <v>0</v>
      </c>
      <c r="BM23" s="18">
        <v>0</v>
      </c>
      <c r="BN23" s="18">
        <v>0</v>
      </c>
      <c r="BO23" s="19">
        <v>0</v>
      </c>
      <c r="BP23" s="18">
        <v>0</v>
      </c>
      <c r="BQ23" s="18">
        <v>0</v>
      </c>
      <c r="BR23" s="20">
        <v>0</v>
      </c>
      <c r="BS23" s="18">
        <v>0</v>
      </c>
      <c r="BT23" s="18">
        <v>0</v>
      </c>
      <c r="BU23" s="18">
        <v>0</v>
      </c>
      <c r="BV23" s="18">
        <v>0</v>
      </c>
      <c r="BW23" s="19">
        <v>0</v>
      </c>
      <c r="BX23" s="18">
        <v>0</v>
      </c>
      <c r="BY23" s="18">
        <v>0</v>
      </c>
      <c r="BZ23" s="20">
        <v>0</v>
      </c>
      <c r="CA23" s="18">
        <v>0</v>
      </c>
      <c r="CB23" s="18">
        <v>186</v>
      </c>
      <c r="CC23" s="18">
        <v>8</v>
      </c>
      <c r="CD23" s="18">
        <v>0</v>
      </c>
      <c r="CE23" s="19">
        <v>0</v>
      </c>
      <c r="CF23" s="18">
        <v>0</v>
      </c>
      <c r="CG23" s="18">
        <v>0</v>
      </c>
      <c r="CH23" s="20">
        <v>0</v>
      </c>
      <c r="CI23" s="18">
        <v>0</v>
      </c>
      <c r="CJ23" s="18">
        <v>0</v>
      </c>
      <c r="CK23" s="18">
        <v>0</v>
      </c>
      <c r="CL23" s="18">
        <v>0</v>
      </c>
      <c r="CM23" s="19">
        <v>0</v>
      </c>
      <c r="CN23" s="18">
        <v>0</v>
      </c>
      <c r="CO23" s="18">
        <v>0</v>
      </c>
      <c r="CP23" s="20">
        <v>0</v>
      </c>
      <c r="CQ23" s="18">
        <v>0</v>
      </c>
      <c r="CR23" s="18">
        <v>0</v>
      </c>
      <c r="CS23" s="18">
        <v>0</v>
      </c>
      <c r="CT23" s="18">
        <v>0</v>
      </c>
      <c r="CU23" s="19">
        <v>0</v>
      </c>
      <c r="CV23" s="18">
        <v>0</v>
      </c>
      <c r="CW23" s="18">
        <v>0</v>
      </c>
      <c r="CX23" s="20">
        <v>0</v>
      </c>
      <c r="CY23" s="18">
        <v>0</v>
      </c>
      <c r="CZ23" s="18">
        <v>0</v>
      </c>
      <c r="DA23" s="18">
        <v>0</v>
      </c>
      <c r="DB23" s="18">
        <v>16</v>
      </c>
      <c r="DC23" s="19">
        <v>0</v>
      </c>
      <c r="DD23" s="18">
        <v>0</v>
      </c>
      <c r="DE23" s="18">
        <v>0</v>
      </c>
      <c r="DF23" s="20">
        <v>0</v>
      </c>
      <c r="DG23" s="18">
        <v>0</v>
      </c>
      <c r="DH23" s="18">
        <v>0</v>
      </c>
      <c r="DI23" s="18">
        <v>0</v>
      </c>
      <c r="DJ23" s="18">
        <v>7</v>
      </c>
      <c r="DK23" s="19">
        <v>7</v>
      </c>
      <c r="DL23" s="18">
        <v>27</v>
      </c>
      <c r="DM23" s="18">
        <v>0</v>
      </c>
      <c r="DN23" s="20">
        <v>0</v>
      </c>
      <c r="DO23" s="18">
        <v>6</v>
      </c>
      <c r="DP23" s="18">
        <v>17</v>
      </c>
      <c r="DQ23" s="18">
        <v>0</v>
      </c>
      <c r="DR23" s="18">
        <v>4</v>
      </c>
      <c r="DS23" s="19">
        <v>0</v>
      </c>
      <c r="DT23" s="18">
        <v>0</v>
      </c>
      <c r="DU23" s="18">
        <v>0</v>
      </c>
      <c r="DV23" s="20">
        <v>0</v>
      </c>
      <c r="DW23" s="18">
        <v>0</v>
      </c>
      <c r="DX23" s="18">
        <v>0</v>
      </c>
      <c r="DY23" s="18">
        <v>0</v>
      </c>
      <c r="DZ23" s="18">
        <v>0</v>
      </c>
      <c r="EA23" s="19">
        <v>0</v>
      </c>
      <c r="EB23" s="18">
        <v>0</v>
      </c>
      <c r="EC23" s="18">
        <v>0</v>
      </c>
      <c r="ED23" s="20">
        <v>0</v>
      </c>
      <c r="EE23" s="18">
        <v>0</v>
      </c>
      <c r="EF23" s="18">
        <v>0</v>
      </c>
      <c r="EG23" s="18">
        <v>0</v>
      </c>
      <c r="EH23" s="18">
        <v>0</v>
      </c>
      <c r="EI23" s="19">
        <v>316</v>
      </c>
      <c r="EJ23" s="18">
        <v>37</v>
      </c>
      <c r="EK23" s="18">
        <v>235</v>
      </c>
      <c r="EL23" s="18">
        <v>9</v>
      </c>
      <c r="EM23" s="20">
        <v>35</v>
      </c>
      <c r="EN23" s="244"/>
      <c r="EO23" s="242">
        <v>11.708860759493671</v>
      </c>
      <c r="EP23" s="242">
        <v>74.367088607594937</v>
      </c>
      <c r="EQ23" s="242">
        <v>2.8481012658227849</v>
      </c>
      <c r="ER23" s="242">
        <v>11.075949367088608</v>
      </c>
      <c r="ES23" s="148">
        <v>316</v>
      </c>
      <c r="ET23" s="241">
        <v>0</v>
      </c>
      <c r="EU23" s="242">
        <v>4.838709677419355</v>
      </c>
      <c r="EV23" s="243">
        <v>95.161290322580641</v>
      </c>
      <c r="EW23" s="18" t="s">
        <v>349</v>
      </c>
      <c r="EX23" s="19">
        <v>38</v>
      </c>
      <c r="EY23" s="18">
        <v>210</v>
      </c>
      <c r="EZ23" s="20">
        <v>68</v>
      </c>
      <c r="FA23" s="18">
        <v>316</v>
      </c>
      <c r="FB23" s="241">
        <v>12.025316455696203</v>
      </c>
      <c r="FC23" s="242">
        <v>66.455696202531641</v>
      </c>
      <c r="FD23" s="243">
        <v>21.518987341772153</v>
      </c>
      <c r="FE23" s="18"/>
      <c r="FF23" s="241">
        <v>0</v>
      </c>
      <c r="FG23" s="242">
        <v>100</v>
      </c>
      <c r="FH23" s="243">
        <v>0</v>
      </c>
    </row>
    <row r="24" spans="1:164" x14ac:dyDescent="0.3">
      <c r="A24" s="19" t="s">
        <v>350</v>
      </c>
      <c r="B24" s="64">
        <v>79</v>
      </c>
      <c r="C24" s="18" t="s">
        <v>10</v>
      </c>
      <c r="D24" s="18"/>
      <c r="E24" s="18"/>
      <c r="F24" s="18"/>
      <c r="G24" s="18"/>
      <c r="H24" s="19">
        <v>4</v>
      </c>
      <c r="I24" s="18">
        <v>11</v>
      </c>
      <c r="J24" s="20">
        <v>56</v>
      </c>
      <c r="K24" s="18">
        <v>430</v>
      </c>
      <c r="L24" s="18">
        <v>0</v>
      </c>
      <c r="M24" s="18">
        <v>0</v>
      </c>
      <c r="N24" s="18">
        <v>0</v>
      </c>
      <c r="O24" s="18">
        <v>5</v>
      </c>
      <c r="P24" s="237">
        <v>0</v>
      </c>
      <c r="Q24" s="18">
        <v>0</v>
      </c>
      <c r="R24" s="18">
        <v>0</v>
      </c>
      <c r="S24" s="20">
        <v>3</v>
      </c>
      <c r="T24" s="148">
        <v>509</v>
      </c>
      <c r="U24" s="18">
        <v>5</v>
      </c>
      <c r="V24" s="18">
        <v>5</v>
      </c>
      <c r="W24" s="18">
        <v>3</v>
      </c>
      <c r="X24" s="18">
        <v>0</v>
      </c>
      <c r="Y24" s="18">
        <v>522</v>
      </c>
      <c r="Z24" s="245">
        <v>13.948919449901767</v>
      </c>
      <c r="AA24" s="246">
        <v>0.58939096267190572</v>
      </c>
      <c r="AB24" s="247">
        <v>85.461689587426321</v>
      </c>
      <c r="AC24" s="18">
        <v>76</v>
      </c>
      <c r="AD24" s="18">
        <v>32</v>
      </c>
      <c r="AE24" s="18">
        <v>2</v>
      </c>
      <c r="AF24" s="18">
        <v>6</v>
      </c>
      <c r="AG24" s="18">
        <v>0</v>
      </c>
      <c r="AH24" s="19">
        <v>22</v>
      </c>
      <c r="AI24" s="18">
        <v>1</v>
      </c>
      <c r="AJ24" s="18">
        <v>0</v>
      </c>
      <c r="AK24" s="18">
        <v>0</v>
      </c>
      <c r="AL24" s="20">
        <v>0</v>
      </c>
      <c r="AM24" s="18">
        <v>0</v>
      </c>
      <c r="AN24" s="18">
        <v>0</v>
      </c>
      <c r="AO24" s="18">
        <v>0</v>
      </c>
      <c r="AP24" s="18">
        <v>0</v>
      </c>
      <c r="AQ24" s="19">
        <v>0</v>
      </c>
      <c r="AR24" s="18">
        <v>0</v>
      </c>
      <c r="AS24" s="18">
        <v>0</v>
      </c>
      <c r="AT24" s="20">
        <v>0</v>
      </c>
      <c r="AU24" s="18">
        <v>0</v>
      </c>
      <c r="AV24" s="18">
        <v>0</v>
      </c>
      <c r="AW24" s="18">
        <v>0</v>
      </c>
      <c r="AX24" s="18">
        <v>0</v>
      </c>
      <c r="AY24" s="19">
        <v>0</v>
      </c>
      <c r="AZ24" s="18">
        <v>0</v>
      </c>
      <c r="BA24" s="18">
        <v>0</v>
      </c>
      <c r="BB24" s="20">
        <v>0</v>
      </c>
      <c r="BC24" s="18">
        <v>0</v>
      </c>
      <c r="BD24" s="18">
        <v>0</v>
      </c>
      <c r="BE24" s="18">
        <v>0</v>
      </c>
      <c r="BF24" s="18">
        <v>0</v>
      </c>
      <c r="BG24" s="19">
        <v>0</v>
      </c>
      <c r="BH24" s="18">
        <v>0</v>
      </c>
      <c r="BI24" s="18">
        <v>0</v>
      </c>
      <c r="BJ24" s="20">
        <v>0</v>
      </c>
      <c r="BK24" s="18">
        <v>0</v>
      </c>
      <c r="BL24" s="18">
        <v>0</v>
      </c>
      <c r="BM24" s="18">
        <v>0</v>
      </c>
      <c r="BN24" s="18">
        <v>0</v>
      </c>
      <c r="BO24" s="19">
        <v>0</v>
      </c>
      <c r="BP24" s="18">
        <v>0</v>
      </c>
      <c r="BQ24" s="18">
        <v>0</v>
      </c>
      <c r="BR24" s="20">
        <v>0</v>
      </c>
      <c r="BS24" s="18">
        <v>0</v>
      </c>
      <c r="BT24" s="18">
        <v>0</v>
      </c>
      <c r="BU24" s="18">
        <v>0</v>
      </c>
      <c r="BV24" s="18">
        <v>0</v>
      </c>
      <c r="BW24" s="19">
        <v>0</v>
      </c>
      <c r="BX24" s="18">
        <v>0</v>
      </c>
      <c r="BY24" s="18">
        <v>0</v>
      </c>
      <c r="BZ24" s="20">
        <v>0</v>
      </c>
      <c r="CA24" s="18">
        <v>3</v>
      </c>
      <c r="CB24" s="18">
        <v>0</v>
      </c>
      <c r="CC24" s="18">
        <v>0</v>
      </c>
      <c r="CD24" s="18">
        <v>0</v>
      </c>
      <c r="CE24" s="19">
        <v>0</v>
      </c>
      <c r="CF24" s="18">
        <v>0</v>
      </c>
      <c r="CG24" s="18">
        <v>0</v>
      </c>
      <c r="CH24" s="20">
        <v>0</v>
      </c>
      <c r="CI24" s="18">
        <v>0</v>
      </c>
      <c r="CJ24" s="18">
        <v>0</v>
      </c>
      <c r="CK24" s="18">
        <v>0</v>
      </c>
      <c r="CL24" s="18">
        <v>0</v>
      </c>
      <c r="CM24" s="19">
        <v>0</v>
      </c>
      <c r="CN24" s="18">
        <v>0</v>
      </c>
      <c r="CO24" s="18">
        <v>0</v>
      </c>
      <c r="CP24" s="20">
        <v>0</v>
      </c>
      <c r="CQ24" s="18">
        <v>64</v>
      </c>
      <c r="CR24" s="18">
        <v>0</v>
      </c>
      <c r="CS24" s="18">
        <v>0</v>
      </c>
      <c r="CT24" s="18">
        <v>0</v>
      </c>
      <c r="CU24" s="19">
        <v>0</v>
      </c>
      <c r="CV24" s="18">
        <v>0</v>
      </c>
      <c r="CW24" s="18">
        <v>0</v>
      </c>
      <c r="CX24" s="20">
        <v>0</v>
      </c>
      <c r="CY24" s="18">
        <v>18</v>
      </c>
      <c r="CZ24" s="18">
        <v>5</v>
      </c>
      <c r="DA24" s="18">
        <v>0</v>
      </c>
      <c r="DB24" s="18">
        <v>0</v>
      </c>
      <c r="DC24" s="19">
        <v>1</v>
      </c>
      <c r="DD24" s="18">
        <v>0</v>
      </c>
      <c r="DE24" s="18">
        <v>0</v>
      </c>
      <c r="DF24" s="20">
        <v>0</v>
      </c>
      <c r="DG24" s="18">
        <v>0</v>
      </c>
      <c r="DH24" s="18">
        <v>0</v>
      </c>
      <c r="DI24" s="18">
        <v>0</v>
      </c>
      <c r="DJ24" s="18">
        <v>10</v>
      </c>
      <c r="DK24" s="19">
        <v>24</v>
      </c>
      <c r="DL24" s="18">
        <v>29</v>
      </c>
      <c r="DM24" s="18">
        <v>15</v>
      </c>
      <c r="DN24" s="20">
        <v>4</v>
      </c>
      <c r="DO24" s="18">
        <v>111</v>
      </c>
      <c r="DP24" s="18">
        <v>7</v>
      </c>
      <c r="DQ24" s="18">
        <v>0</v>
      </c>
      <c r="DR24" s="18">
        <v>0</v>
      </c>
      <c r="DS24" s="19">
        <v>0</v>
      </c>
      <c r="DT24" s="18">
        <v>0</v>
      </c>
      <c r="DU24" s="18">
        <v>0</v>
      </c>
      <c r="DV24" s="20">
        <v>0</v>
      </c>
      <c r="DW24" s="18">
        <v>0</v>
      </c>
      <c r="DX24" s="18">
        <v>0</v>
      </c>
      <c r="DY24" s="18">
        <v>0</v>
      </c>
      <c r="DZ24" s="18">
        <v>0</v>
      </c>
      <c r="EA24" s="19">
        <v>0</v>
      </c>
      <c r="EB24" s="18">
        <v>0</v>
      </c>
      <c r="EC24" s="18">
        <v>0</v>
      </c>
      <c r="ED24" s="20">
        <v>0</v>
      </c>
      <c r="EE24" s="18">
        <v>0</v>
      </c>
      <c r="EF24" s="18">
        <v>0</v>
      </c>
      <c r="EG24" s="18">
        <v>0</v>
      </c>
      <c r="EH24" s="18">
        <v>0</v>
      </c>
      <c r="EI24" s="19">
        <v>430</v>
      </c>
      <c r="EJ24" s="18">
        <v>319</v>
      </c>
      <c r="EK24" s="18">
        <v>74</v>
      </c>
      <c r="EL24" s="18">
        <v>17</v>
      </c>
      <c r="EM24" s="20">
        <v>20</v>
      </c>
      <c r="EN24" s="244"/>
      <c r="EO24" s="242">
        <v>74.186046511627907</v>
      </c>
      <c r="EP24" s="242">
        <v>17.209302325581394</v>
      </c>
      <c r="EQ24" s="242">
        <v>3.9534883720930232</v>
      </c>
      <c r="ER24" s="242">
        <v>4.6511627906976747</v>
      </c>
      <c r="ES24" s="148">
        <v>430</v>
      </c>
      <c r="ET24" s="241">
        <v>5.6338028169014081</v>
      </c>
      <c r="EU24" s="242">
        <v>15.492957746478874</v>
      </c>
      <c r="EV24" s="243">
        <v>78.873239436619713</v>
      </c>
      <c r="EW24" s="18" t="s">
        <v>350</v>
      </c>
      <c r="EX24" s="19">
        <v>139</v>
      </c>
      <c r="EY24" s="18">
        <v>91</v>
      </c>
      <c r="EZ24" s="20">
        <v>200</v>
      </c>
      <c r="FA24" s="18">
        <v>430</v>
      </c>
      <c r="FB24" s="241">
        <v>32.325581395348834</v>
      </c>
      <c r="FC24" s="242">
        <v>21.162790697674417</v>
      </c>
      <c r="FD24" s="243">
        <v>46.511627906976742</v>
      </c>
      <c r="FE24" s="18"/>
      <c r="FF24" s="241">
        <v>0</v>
      </c>
      <c r="FG24" s="242">
        <v>100</v>
      </c>
      <c r="FH24" s="243">
        <v>0</v>
      </c>
    </row>
    <row r="25" spans="1:164" x14ac:dyDescent="0.3">
      <c r="A25" s="19" t="s">
        <v>11</v>
      </c>
      <c r="B25" s="64">
        <v>166.3</v>
      </c>
      <c r="C25" s="18" t="s">
        <v>209</v>
      </c>
      <c r="D25" s="18"/>
      <c r="E25" s="18"/>
      <c r="F25" s="18"/>
      <c r="G25" s="18"/>
      <c r="H25" s="19">
        <v>9</v>
      </c>
      <c r="I25" s="18">
        <v>11</v>
      </c>
      <c r="J25" s="20">
        <v>73</v>
      </c>
      <c r="K25" s="18">
        <v>373</v>
      </c>
      <c r="L25" s="18">
        <v>0</v>
      </c>
      <c r="M25" s="18">
        <v>26</v>
      </c>
      <c r="N25" s="18">
        <v>0</v>
      </c>
      <c r="O25" s="18">
        <v>0</v>
      </c>
      <c r="P25" s="237">
        <v>0</v>
      </c>
      <c r="Q25" s="18">
        <v>0</v>
      </c>
      <c r="R25" s="18">
        <v>0</v>
      </c>
      <c r="S25" s="20">
        <v>10</v>
      </c>
      <c r="T25" s="148">
        <v>502</v>
      </c>
      <c r="U25" s="18">
        <v>4</v>
      </c>
      <c r="V25" s="18">
        <v>15</v>
      </c>
      <c r="W25" s="18">
        <v>0</v>
      </c>
      <c r="X25" s="18">
        <v>3</v>
      </c>
      <c r="Y25" s="18">
        <v>524</v>
      </c>
      <c r="Z25" s="245">
        <v>18.525896414342629</v>
      </c>
      <c r="AA25" s="246">
        <v>1.9920318725099602</v>
      </c>
      <c r="AB25" s="247">
        <v>79.482071713147405</v>
      </c>
      <c r="AC25" s="18">
        <v>50</v>
      </c>
      <c r="AD25" s="18">
        <v>28</v>
      </c>
      <c r="AE25" s="18">
        <v>10</v>
      </c>
      <c r="AF25" s="18">
        <v>22</v>
      </c>
      <c r="AG25" s="18">
        <v>0</v>
      </c>
      <c r="AH25" s="19">
        <v>25</v>
      </c>
      <c r="AI25" s="18">
        <v>3</v>
      </c>
      <c r="AJ25" s="18">
        <v>1</v>
      </c>
      <c r="AK25" s="18">
        <v>0</v>
      </c>
      <c r="AL25" s="20">
        <v>0</v>
      </c>
      <c r="AM25" s="18">
        <v>0</v>
      </c>
      <c r="AN25" s="18">
        <v>0</v>
      </c>
      <c r="AO25" s="18">
        <v>0</v>
      </c>
      <c r="AP25" s="18">
        <v>0</v>
      </c>
      <c r="AQ25" s="19">
        <v>0</v>
      </c>
      <c r="AR25" s="18">
        <v>0</v>
      </c>
      <c r="AS25" s="18">
        <v>0</v>
      </c>
      <c r="AT25" s="20">
        <v>0</v>
      </c>
      <c r="AU25" s="18">
        <v>0</v>
      </c>
      <c r="AV25" s="18">
        <v>0</v>
      </c>
      <c r="AW25" s="18">
        <v>0</v>
      </c>
      <c r="AX25" s="18">
        <v>0</v>
      </c>
      <c r="AY25" s="19">
        <v>0</v>
      </c>
      <c r="AZ25" s="18">
        <v>0</v>
      </c>
      <c r="BA25" s="18">
        <v>0</v>
      </c>
      <c r="BB25" s="20">
        <v>0</v>
      </c>
      <c r="BC25" s="18">
        <v>0</v>
      </c>
      <c r="BD25" s="18">
        <v>0</v>
      </c>
      <c r="BE25" s="18">
        <v>0</v>
      </c>
      <c r="BF25" s="18">
        <v>0</v>
      </c>
      <c r="BG25" s="19">
        <v>0</v>
      </c>
      <c r="BH25" s="18">
        <v>0</v>
      </c>
      <c r="BI25" s="18">
        <v>0</v>
      </c>
      <c r="BJ25" s="20">
        <v>0</v>
      </c>
      <c r="BK25" s="18">
        <v>0</v>
      </c>
      <c r="BL25" s="18">
        <v>0</v>
      </c>
      <c r="BM25" s="18">
        <v>0</v>
      </c>
      <c r="BN25" s="18">
        <v>0</v>
      </c>
      <c r="BO25" s="19">
        <v>0</v>
      </c>
      <c r="BP25" s="18">
        <v>0</v>
      </c>
      <c r="BQ25" s="18">
        <v>0</v>
      </c>
      <c r="BR25" s="20">
        <v>0</v>
      </c>
      <c r="BS25" s="18">
        <v>0</v>
      </c>
      <c r="BT25" s="18">
        <v>0</v>
      </c>
      <c r="BU25" s="18">
        <v>0</v>
      </c>
      <c r="BV25" s="18">
        <v>0</v>
      </c>
      <c r="BW25" s="19">
        <v>0</v>
      </c>
      <c r="BX25" s="18">
        <v>0</v>
      </c>
      <c r="BY25" s="18">
        <v>0</v>
      </c>
      <c r="BZ25" s="20">
        <v>0</v>
      </c>
      <c r="CA25" s="18">
        <v>16</v>
      </c>
      <c r="CB25" s="18">
        <v>0</v>
      </c>
      <c r="CC25" s="18">
        <v>1</v>
      </c>
      <c r="CD25" s="18">
        <v>0</v>
      </c>
      <c r="CE25" s="19">
        <v>0</v>
      </c>
      <c r="CF25" s="18">
        <v>0</v>
      </c>
      <c r="CG25" s="18">
        <v>0</v>
      </c>
      <c r="CH25" s="20">
        <v>0</v>
      </c>
      <c r="CI25" s="18">
        <v>0</v>
      </c>
      <c r="CJ25" s="18">
        <v>0</v>
      </c>
      <c r="CK25" s="18">
        <v>0</v>
      </c>
      <c r="CL25" s="18">
        <v>0</v>
      </c>
      <c r="CM25" s="19">
        <v>0</v>
      </c>
      <c r="CN25" s="18">
        <v>0</v>
      </c>
      <c r="CO25" s="18">
        <v>0</v>
      </c>
      <c r="CP25" s="20">
        <v>0</v>
      </c>
      <c r="CQ25" s="18">
        <v>13</v>
      </c>
      <c r="CR25" s="18">
        <v>0</v>
      </c>
      <c r="CS25" s="18">
        <v>0</v>
      </c>
      <c r="CT25" s="18">
        <v>5</v>
      </c>
      <c r="CU25" s="19">
        <v>0</v>
      </c>
      <c r="CV25" s="18">
        <v>0</v>
      </c>
      <c r="CW25" s="18">
        <v>0</v>
      </c>
      <c r="CX25" s="20">
        <v>0</v>
      </c>
      <c r="CY25" s="18">
        <v>10</v>
      </c>
      <c r="CZ25" s="18">
        <v>1</v>
      </c>
      <c r="DA25" s="18">
        <v>10</v>
      </c>
      <c r="DB25" s="18">
        <v>1</v>
      </c>
      <c r="DC25" s="19">
        <v>0</v>
      </c>
      <c r="DD25" s="18">
        <v>0</v>
      </c>
      <c r="DE25" s="18">
        <v>0</v>
      </c>
      <c r="DF25" s="20">
        <v>0</v>
      </c>
      <c r="DG25" s="18">
        <v>0</v>
      </c>
      <c r="DH25" s="18">
        <v>49</v>
      </c>
      <c r="DI25" s="18">
        <v>0</v>
      </c>
      <c r="DJ25" s="18">
        <v>0</v>
      </c>
      <c r="DK25" s="19">
        <v>11</v>
      </c>
      <c r="DL25" s="18">
        <v>0</v>
      </c>
      <c r="DM25" s="18">
        <v>0</v>
      </c>
      <c r="DN25" s="20">
        <v>45</v>
      </c>
      <c r="DO25" s="18">
        <v>49</v>
      </c>
      <c r="DP25" s="18">
        <v>23</v>
      </c>
      <c r="DQ25" s="18">
        <v>0</v>
      </c>
      <c r="DR25" s="18">
        <v>0</v>
      </c>
      <c r="DS25" s="19">
        <v>0</v>
      </c>
      <c r="DT25" s="18">
        <v>0</v>
      </c>
      <c r="DU25" s="18">
        <v>0</v>
      </c>
      <c r="DV25" s="20">
        <v>0</v>
      </c>
      <c r="DW25" s="18">
        <v>0</v>
      </c>
      <c r="DX25" s="18">
        <v>0</v>
      </c>
      <c r="DY25" s="18">
        <v>0</v>
      </c>
      <c r="DZ25" s="18">
        <v>0</v>
      </c>
      <c r="EA25" s="19">
        <v>0</v>
      </c>
      <c r="EB25" s="18">
        <v>0</v>
      </c>
      <c r="EC25" s="18">
        <v>0</v>
      </c>
      <c r="ED25" s="20">
        <v>0</v>
      </c>
      <c r="EE25" s="18">
        <v>0</v>
      </c>
      <c r="EF25" s="18">
        <v>0</v>
      </c>
      <c r="EG25" s="18">
        <v>0</v>
      </c>
      <c r="EH25" s="18">
        <v>0</v>
      </c>
      <c r="EI25" s="19">
        <v>373</v>
      </c>
      <c r="EJ25" s="18">
        <v>174</v>
      </c>
      <c r="EK25" s="18">
        <v>104</v>
      </c>
      <c r="EL25" s="18">
        <v>22</v>
      </c>
      <c r="EM25" s="20">
        <v>73</v>
      </c>
      <c r="EN25" s="244"/>
      <c r="EO25" s="242">
        <v>46.648793565683647</v>
      </c>
      <c r="EP25" s="242">
        <v>27.882037533512065</v>
      </c>
      <c r="EQ25" s="242">
        <v>5.8981233243967832</v>
      </c>
      <c r="ER25" s="242">
        <v>19.571045576407506</v>
      </c>
      <c r="ES25" s="148">
        <v>373</v>
      </c>
      <c r="ET25" s="241">
        <v>9.67741935483871</v>
      </c>
      <c r="EU25" s="242">
        <v>11.827956989247312</v>
      </c>
      <c r="EV25" s="243">
        <v>78.494623655913983</v>
      </c>
      <c r="EW25" s="18" t="s">
        <v>11</v>
      </c>
      <c r="EX25" s="19">
        <v>139</v>
      </c>
      <c r="EY25" s="18">
        <v>57</v>
      </c>
      <c r="EZ25" s="20">
        <v>177</v>
      </c>
      <c r="FA25" s="18">
        <v>373</v>
      </c>
      <c r="FB25" s="241">
        <v>37.265415549597854</v>
      </c>
      <c r="FC25" s="242">
        <v>15.281501340482574</v>
      </c>
      <c r="FD25" s="243">
        <v>47.453083109919568</v>
      </c>
      <c r="FE25" s="18"/>
      <c r="FF25" s="241">
        <v>100</v>
      </c>
      <c r="FG25" s="242">
        <v>0</v>
      </c>
      <c r="FH25" s="243">
        <v>0</v>
      </c>
    </row>
    <row r="26" spans="1:164" x14ac:dyDescent="0.3">
      <c r="A26" s="19" t="s">
        <v>351</v>
      </c>
      <c r="B26" s="64">
        <v>164</v>
      </c>
      <c r="C26" s="18" t="s">
        <v>209</v>
      </c>
      <c r="D26" s="18"/>
      <c r="E26" s="18"/>
      <c r="F26" s="18"/>
      <c r="G26" s="18"/>
      <c r="H26" s="19">
        <v>0</v>
      </c>
      <c r="I26" s="18">
        <v>2</v>
      </c>
      <c r="J26" s="20">
        <v>15</v>
      </c>
      <c r="K26" s="18">
        <v>467</v>
      </c>
      <c r="L26" s="18">
        <v>15</v>
      </c>
      <c r="M26" s="18">
        <v>0</v>
      </c>
      <c r="N26" s="18">
        <v>0</v>
      </c>
      <c r="O26" s="18">
        <v>0</v>
      </c>
      <c r="P26" s="237">
        <v>0</v>
      </c>
      <c r="Q26" s="18">
        <v>0</v>
      </c>
      <c r="R26" s="18">
        <v>0</v>
      </c>
      <c r="S26" s="20">
        <v>1</v>
      </c>
      <c r="T26" s="148">
        <v>500</v>
      </c>
      <c r="U26" s="18">
        <v>2</v>
      </c>
      <c r="V26" s="18">
        <v>6</v>
      </c>
      <c r="W26" s="18">
        <v>0</v>
      </c>
      <c r="X26" s="18">
        <v>1</v>
      </c>
      <c r="Y26" s="18">
        <v>509</v>
      </c>
      <c r="Z26" s="245">
        <v>3.4</v>
      </c>
      <c r="AA26" s="246">
        <v>0.2</v>
      </c>
      <c r="AB26" s="247">
        <v>96.4</v>
      </c>
      <c r="AC26" s="18">
        <v>11</v>
      </c>
      <c r="AD26" s="18">
        <v>6</v>
      </c>
      <c r="AE26" s="18">
        <v>4</v>
      </c>
      <c r="AF26" s="18">
        <v>0</v>
      </c>
      <c r="AG26" s="18">
        <v>0</v>
      </c>
      <c r="AH26" s="19">
        <v>0</v>
      </c>
      <c r="AI26" s="18">
        <v>2</v>
      </c>
      <c r="AJ26" s="18">
        <v>0</v>
      </c>
      <c r="AK26" s="18">
        <v>0</v>
      </c>
      <c r="AL26" s="20">
        <v>0</v>
      </c>
      <c r="AM26" s="18">
        <v>0</v>
      </c>
      <c r="AN26" s="18">
        <v>0</v>
      </c>
      <c r="AO26" s="18">
        <v>0</v>
      </c>
      <c r="AP26" s="18">
        <v>0</v>
      </c>
      <c r="AQ26" s="19">
        <v>0</v>
      </c>
      <c r="AR26" s="18">
        <v>0</v>
      </c>
      <c r="AS26" s="18">
        <v>0</v>
      </c>
      <c r="AT26" s="20">
        <v>0</v>
      </c>
      <c r="AU26" s="18">
        <v>0</v>
      </c>
      <c r="AV26" s="18">
        <v>0</v>
      </c>
      <c r="AW26" s="18">
        <v>0</v>
      </c>
      <c r="AX26" s="18">
        <v>0</v>
      </c>
      <c r="AY26" s="19">
        <v>0</v>
      </c>
      <c r="AZ26" s="18">
        <v>0</v>
      </c>
      <c r="BA26" s="18">
        <v>0</v>
      </c>
      <c r="BB26" s="20">
        <v>0</v>
      </c>
      <c r="BC26" s="18">
        <v>0</v>
      </c>
      <c r="BD26" s="18">
        <v>0</v>
      </c>
      <c r="BE26" s="18">
        <v>0</v>
      </c>
      <c r="BF26" s="18">
        <v>0</v>
      </c>
      <c r="BG26" s="19">
        <v>0</v>
      </c>
      <c r="BH26" s="18">
        <v>0</v>
      </c>
      <c r="BI26" s="18">
        <v>0</v>
      </c>
      <c r="BJ26" s="20">
        <v>0</v>
      </c>
      <c r="BK26" s="18">
        <v>0</v>
      </c>
      <c r="BL26" s="18">
        <v>0</v>
      </c>
      <c r="BM26" s="18">
        <v>0</v>
      </c>
      <c r="BN26" s="18">
        <v>0</v>
      </c>
      <c r="BO26" s="19">
        <v>0</v>
      </c>
      <c r="BP26" s="18">
        <v>0</v>
      </c>
      <c r="BQ26" s="18">
        <v>0</v>
      </c>
      <c r="BR26" s="20">
        <v>0</v>
      </c>
      <c r="BS26" s="18">
        <v>0</v>
      </c>
      <c r="BT26" s="18">
        <v>0</v>
      </c>
      <c r="BU26" s="18">
        <v>0</v>
      </c>
      <c r="BV26" s="18">
        <v>0</v>
      </c>
      <c r="BW26" s="19">
        <v>0</v>
      </c>
      <c r="BX26" s="18">
        <v>0</v>
      </c>
      <c r="BY26" s="18">
        <v>0</v>
      </c>
      <c r="BZ26" s="20">
        <v>0</v>
      </c>
      <c r="CA26" s="18">
        <v>0</v>
      </c>
      <c r="CB26" s="18">
        <v>0</v>
      </c>
      <c r="CC26" s="18">
        <v>0</v>
      </c>
      <c r="CD26" s="18">
        <v>0</v>
      </c>
      <c r="CE26" s="19">
        <v>0</v>
      </c>
      <c r="CF26" s="18">
        <v>0</v>
      </c>
      <c r="CG26" s="18">
        <v>0</v>
      </c>
      <c r="CH26" s="20">
        <v>0</v>
      </c>
      <c r="CI26" s="18">
        <v>0</v>
      </c>
      <c r="CJ26" s="18">
        <v>0</v>
      </c>
      <c r="CK26" s="18">
        <v>0</v>
      </c>
      <c r="CL26" s="18">
        <v>0</v>
      </c>
      <c r="CM26" s="19">
        <v>0</v>
      </c>
      <c r="CN26" s="18">
        <v>0</v>
      </c>
      <c r="CO26" s="18">
        <v>0</v>
      </c>
      <c r="CP26" s="20">
        <v>0</v>
      </c>
      <c r="CQ26" s="18">
        <v>0</v>
      </c>
      <c r="CR26" s="18">
        <v>234</v>
      </c>
      <c r="CS26" s="18">
        <v>0</v>
      </c>
      <c r="CT26" s="18">
        <v>0</v>
      </c>
      <c r="CU26" s="19">
        <v>0</v>
      </c>
      <c r="CV26" s="18">
        <v>0</v>
      </c>
      <c r="CW26" s="18">
        <v>0</v>
      </c>
      <c r="CX26" s="20">
        <v>0</v>
      </c>
      <c r="CY26" s="18">
        <v>208</v>
      </c>
      <c r="CZ26" s="18">
        <v>0</v>
      </c>
      <c r="DA26" s="18">
        <v>0</v>
      </c>
      <c r="DB26" s="18">
        <v>0</v>
      </c>
      <c r="DC26" s="19">
        <v>0</v>
      </c>
      <c r="DD26" s="18">
        <v>0</v>
      </c>
      <c r="DE26" s="18">
        <v>0</v>
      </c>
      <c r="DF26" s="20">
        <v>0</v>
      </c>
      <c r="DG26" s="18">
        <v>0</v>
      </c>
      <c r="DH26" s="18">
        <v>0</v>
      </c>
      <c r="DI26" s="18">
        <v>0</v>
      </c>
      <c r="DJ26" s="18">
        <v>2</v>
      </c>
      <c r="DK26" s="19">
        <v>0</v>
      </c>
      <c r="DL26" s="18">
        <v>0</v>
      </c>
      <c r="DM26" s="18">
        <v>0</v>
      </c>
      <c r="DN26" s="20">
        <v>0</v>
      </c>
      <c r="DO26" s="18">
        <v>0</v>
      </c>
      <c r="DP26" s="18">
        <v>0</v>
      </c>
      <c r="DQ26" s="18">
        <v>0</v>
      </c>
      <c r="DR26" s="18">
        <v>0</v>
      </c>
      <c r="DS26" s="19">
        <v>0</v>
      </c>
      <c r="DT26" s="18">
        <v>0</v>
      </c>
      <c r="DU26" s="18">
        <v>0</v>
      </c>
      <c r="DV26" s="20">
        <v>0</v>
      </c>
      <c r="DW26" s="18">
        <v>0</v>
      </c>
      <c r="DX26" s="18">
        <v>0</v>
      </c>
      <c r="DY26" s="18">
        <v>0</v>
      </c>
      <c r="DZ26" s="18">
        <v>0</v>
      </c>
      <c r="EA26" s="19">
        <v>0</v>
      </c>
      <c r="EB26" s="18">
        <v>0</v>
      </c>
      <c r="EC26" s="18">
        <v>0</v>
      </c>
      <c r="ED26" s="20">
        <v>0</v>
      </c>
      <c r="EE26" s="18">
        <v>0</v>
      </c>
      <c r="EF26" s="18">
        <v>0</v>
      </c>
      <c r="EG26" s="18">
        <v>0</v>
      </c>
      <c r="EH26" s="18">
        <v>0</v>
      </c>
      <c r="EI26" s="19">
        <v>467</v>
      </c>
      <c r="EJ26" s="18">
        <v>219</v>
      </c>
      <c r="EK26" s="18">
        <v>242</v>
      </c>
      <c r="EL26" s="18">
        <v>4</v>
      </c>
      <c r="EM26" s="20">
        <v>2</v>
      </c>
      <c r="EN26" s="244"/>
      <c r="EO26" s="242">
        <v>46.895074946466806</v>
      </c>
      <c r="EP26" s="242">
        <v>51.820128479657384</v>
      </c>
      <c r="EQ26" s="242">
        <v>0.85653104925053536</v>
      </c>
      <c r="ER26" s="242">
        <v>0.42826552462526768</v>
      </c>
      <c r="ES26" s="148">
        <v>467</v>
      </c>
      <c r="ET26" s="241">
        <v>0</v>
      </c>
      <c r="EU26" s="242">
        <v>11.764705882352942</v>
      </c>
      <c r="EV26" s="243">
        <v>88.235294117647058</v>
      </c>
      <c r="EW26" s="18" t="s">
        <v>351</v>
      </c>
      <c r="EX26" s="19">
        <v>23</v>
      </c>
      <c r="EY26" s="18">
        <v>442</v>
      </c>
      <c r="EZ26" s="20">
        <v>2</v>
      </c>
      <c r="FA26" s="18">
        <v>467</v>
      </c>
      <c r="FB26" s="241">
        <v>4.925053533190578</v>
      </c>
      <c r="FC26" s="242">
        <v>94.646680942184148</v>
      </c>
      <c r="FD26" s="243">
        <v>0.42826552462526768</v>
      </c>
      <c r="FE26" s="18"/>
      <c r="FF26" s="241">
        <v>0</v>
      </c>
      <c r="FG26" s="242">
        <v>0</v>
      </c>
      <c r="FH26" s="243">
        <v>100</v>
      </c>
    </row>
    <row r="27" spans="1:164" x14ac:dyDescent="0.3">
      <c r="A27" s="19" t="s">
        <v>352</v>
      </c>
      <c r="B27" s="64">
        <v>192.5</v>
      </c>
      <c r="C27" s="18" t="s">
        <v>12</v>
      </c>
      <c r="D27" s="18"/>
      <c r="E27" s="18"/>
      <c r="F27" s="18"/>
      <c r="G27" s="18"/>
      <c r="H27" s="19">
        <v>3</v>
      </c>
      <c r="I27" s="18">
        <v>5</v>
      </c>
      <c r="J27" s="20">
        <v>32</v>
      </c>
      <c r="K27" s="18">
        <v>415</v>
      </c>
      <c r="L27" s="18">
        <v>39</v>
      </c>
      <c r="M27" s="18">
        <v>0</v>
      </c>
      <c r="N27" s="18">
        <v>0</v>
      </c>
      <c r="O27" s="18">
        <v>0</v>
      </c>
      <c r="P27" s="237">
        <v>0</v>
      </c>
      <c r="Q27" s="18">
        <v>0</v>
      </c>
      <c r="R27" s="18">
        <v>0</v>
      </c>
      <c r="S27" s="20">
        <v>6</v>
      </c>
      <c r="T27" s="148">
        <v>500</v>
      </c>
      <c r="U27" s="18">
        <v>9</v>
      </c>
      <c r="V27" s="18">
        <v>10</v>
      </c>
      <c r="W27" s="18">
        <v>0</v>
      </c>
      <c r="X27" s="18">
        <v>1</v>
      </c>
      <c r="Y27" s="18">
        <v>520</v>
      </c>
      <c r="Z27" s="245">
        <v>8</v>
      </c>
      <c r="AA27" s="246">
        <v>1.2</v>
      </c>
      <c r="AB27" s="247">
        <v>90.8</v>
      </c>
      <c r="AC27" s="18">
        <v>47</v>
      </c>
      <c r="AD27" s="18">
        <v>50</v>
      </c>
      <c r="AE27" s="18">
        <v>9</v>
      </c>
      <c r="AF27" s="18">
        <v>14</v>
      </c>
      <c r="AG27" s="18">
        <v>0</v>
      </c>
      <c r="AH27" s="19">
        <v>27</v>
      </c>
      <c r="AI27" s="18">
        <v>1</v>
      </c>
      <c r="AJ27" s="18">
        <v>0</v>
      </c>
      <c r="AK27" s="18">
        <v>0</v>
      </c>
      <c r="AL27" s="20">
        <v>0</v>
      </c>
      <c r="AM27" s="18">
        <v>0</v>
      </c>
      <c r="AN27" s="18">
        <v>0</v>
      </c>
      <c r="AO27" s="18">
        <v>0</v>
      </c>
      <c r="AP27" s="18">
        <v>0</v>
      </c>
      <c r="AQ27" s="19">
        <v>0</v>
      </c>
      <c r="AR27" s="18">
        <v>0</v>
      </c>
      <c r="AS27" s="18">
        <v>0</v>
      </c>
      <c r="AT27" s="20">
        <v>0</v>
      </c>
      <c r="AU27" s="18">
        <v>0</v>
      </c>
      <c r="AV27" s="18">
        <v>0</v>
      </c>
      <c r="AW27" s="18">
        <v>0</v>
      </c>
      <c r="AX27" s="18">
        <v>0</v>
      </c>
      <c r="AY27" s="19">
        <v>0</v>
      </c>
      <c r="AZ27" s="18">
        <v>0</v>
      </c>
      <c r="BA27" s="18">
        <v>0</v>
      </c>
      <c r="BB27" s="20">
        <v>0</v>
      </c>
      <c r="BC27" s="18">
        <v>0</v>
      </c>
      <c r="BD27" s="18">
        <v>0</v>
      </c>
      <c r="BE27" s="18">
        <v>0</v>
      </c>
      <c r="BF27" s="18">
        <v>0</v>
      </c>
      <c r="BG27" s="19">
        <v>0</v>
      </c>
      <c r="BH27" s="18">
        <v>0</v>
      </c>
      <c r="BI27" s="18">
        <v>0</v>
      </c>
      <c r="BJ27" s="20">
        <v>0</v>
      </c>
      <c r="BK27" s="18">
        <v>0</v>
      </c>
      <c r="BL27" s="18">
        <v>0</v>
      </c>
      <c r="BM27" s="18">
        <v>0</v>
      </c>
      <c r="BN27" s="18">
        <v>0</v>
      </c>
      <c r="BO27" s="19">
        <v>11</v>
      </c>
      <c r="BP27" s="18">
        <v>0</v>
      </c>
      <c r="BQ27" s="18">
        <v>0</v>
      </c>
      <c r="BR27" s="20">
        <v>0</v>
      </c>
      <c r="BS27" s="18">
        <v>2</v>
      </c>
      <c r="BT27" s="18">
        <v>0</v>
      </c>
      <c r="BU27" s="18">
        <v>0</v>
      </c>
      <c r="BV27" s="18">
        <v>0</v>
      </c>
      <c r="BW27" s="19">
        <v>0</v>
      </c>
      <c r="BX27" s="18">
        <v>0</v>
      </c>
      <c r="BY27" s="18">
        <v>0</v>
      </c>
      <c r="BZ27" s="20">
        <v>0</v>
      </c>
      <c r="CA27" s="18">
        <v>2</v>
      </c>
      <c r="CB27" s="18">
        <v>0</v>
      </c>
      <c r="CC27" s="18">
        <v>0</v>
      </c>
      <c r="CD27" s="18">
        <v>0</v>
      </c>
      <c r="CE27" s="19">
        <v>0</v>
      </c>
      <c r="CF27" s="18">
        <v>0</v>
      </c>
      <c r="CG27" s="18">
        <v>0</v>
      </c>
      <c r="CH27" s="20">
        <v>0</v>
      </c>
      <c r="CI27" s="18">
        <v>0</v>
      </c>
      <c r="CJ27" s="18">
        <v>0</v>
      </c>
      <c r="CK27" s="18">
        <v>0</v>
      </c>
      <c r="CL27" s="18">
        <v>0</v>
      </c>
      <c r="CM27" s="19">
        <v>138</v>
      </c>
      <c r="CN27" s="18">
        <v>0</v>
      </c>
      <c r="CO27" s="18">
        <v>0</v>
      </c>
      <c r="CP27" s="20">
        <v>0</v>
      </c>
      <c r="CQ27" s="18">
        <v>42</v>
      </c>
      <c r="CR27" s="18">
        <v>0</v>
      </c>
      <c r="CS27" s="18">
        <v>0</v>
      </c>
      <c r="CT27" s="18">
        <v>0</v>
      </c>
      <c r="CU27" s="19">
        <v>0</v>
      </c>
      <c r="CV27" s="18">
        <v>0</v>
      </c>
      <c r="CW27" s="18">
        <v>0</v>
      </c>
      <c r="CX27" s="20">
        <v>0</v>
      </c>
      <c r="CY27" s="18">
        <v>0</v>
      </c>
      <c r="CZ27" s="18">
        <v>5</v>
      </c>
      <c r="DA27" s="18">
        <v>2</v>
      </c>
      <c r="DB27" s="18">
        <v>0</v>
      </c>
      <c r="DC27" s="19">
        <v>0</v>
      </c>
      <c r="DD27" s="18">
        <v>0</v>
      </c>
      <c r="DE27" s="18">
        <v>0</v>
      </c>
      <c r="DF27" s="20">
        <v>0</v>
      </c>
      <c r="DG27" s="18">
        <v>0</v>
      </c>
      <c r="DH27" s="18">
        <v>0</v>
      </c>
      <c r="DI27" s="18">
        <v>0</v>
      </c>
      <c r="DJ27" s="18">
        <v>0</v>
      </c>
      <c r="DK27" s="19">
        <v>3</v>
      </c>
      <c r="DL27" s="18">
        <v>3</v>
      </c>
      <c r="DM27" s="18">
        <v>0</v>
      </c>
      <c r="DN27" s="20">
        <v>13</v>
      </c>
      <c r="DO27" s="18">
        <v>4</v>
      </c>
      <c r="DP27" s="18">
        <v>42</v>
      </c>
      <c r="DQ27" s="18">
        <v>0</v>
      </c>
      <c r="DR27" s="18">
        <v>0</v>
      </c>
      <c r="DS27" s="19">
        <v>0</v>
      </c>
      <c r="DT27" s="18">
        <v>0</v>
      </c>
      <c r="DU27" s="18">
        <v>0</v>
      </c>
      <c r="DV27" s="20">
        <v>0</v>
      </c>
      <c r="DW27" s="18">
        <v>0</v>
      </c>
      <c r="DX27" s="18">
        <v>0</v>
      </c>
      <c r="DY27" s="18">
        <v>0</v>
      </c>
      <c r="DZ27" s="18">
        <v>0</v>
      </c>
      <c r="EA27" s="19">
        <v>0</v>
      </c>
      <c r="EB27" s="18">
        <v>0</v>
      </c>
      <c r="EC27" s="18">
        <v>0</v>
      </c>
      <c r="ED27" s="20">
        <v>0</v>
      </c>
      <c r="EE27" s="18">
        <v>0</v>
      </c>
      <c r="EF27" s="18">
        <v>0</v>
      </c>
      <c r="EG27" s="18">
        <v>0</v>
      </c>
      <c r="EH27" s="18">
        <v>0</v>
      </c>
      <c r="EI27" s="19">
        <v>415</v>
      </c>
      <c r="EJ27" s="18">
        <v>276</v>
      </c>
      <c r="EK27" s="18">
        <v>101</v>
      </c>
      <c r="EL27" s="18">
        <v>11</v>
      </c>
      <c r="EM27" s="20">
        <v>27</v>
      </c>
      <c r="EN27" s="244"/>
      <c r="EO27" s="242">
        <v>66.506024096385545</v>
      </c>
      <c r="EP27" s="242">
        <v>24.337349397590362</v>
      </c>
      <c r="EQ27" s="242">
        <v>2.6506024096385543</v>
      </c>
      <c r="ER27" s="242">
        <v>6.5060240963855422</v>
      </c>
      <c r="ES27" s="148">
        <v>415</v>
      </c>
      <c r="ET27" s="241">
        <v>7.5</v>
      </c>
      <c r="EU27" s="242">
        <v>12.5</v>
      </c>
      <c r="EV27" s="243">
        <v>80</v>
      </c>
      <c r="EW27" s="18" t="s">
        <v>352</v>
      </c>
      <c r="EX27" s="19">
        <v>161</v>
      </c>
      <c r="EY27" s="18">
        <v>189</v>
      </c>
      <c r="EZ27" s="20">
        <v>65</v>
      </c>
      <c r="FA27" s="18">
        <v>415</v>
      </c>
      <c r="FB27" s="241">
        <v>38.795180722891565</v>
      </c>
      <c r="FC27" s="242">
        <v>45.542168674698793</v>
      </c>
      <c r="FD27" s="243">
        <v>15.662650602409638</v>
      </c>
      <c r="FE27" s="18"/>
      <c r="FF27" s="241">
        <v>0</v>
      </c>
      <c r="FG27" s="242">
        <v>0</v>
      </c>
      <c r="FH27" s="243">
        <v>100</v>
      </c>
    </row>
    <row r="28" spans="1:164" x14ac:dyDescent="0.3">
      <c r="A28" s="19" t="s">
        <v>353</v>
      </c>
      <c r="B28" s="64">
        <v>361.1</v>
      </c>
      <c r="C28" s="18" t="s">
        <v>209</v>
      </c>
      <c r="D28" s="18"/>
      <c r="E28" s="18"/>
      <c r="F28" s="18"/>
      <c r="G28" s="18"/>
      <c r="H28" s="19">
        <v>0</v>
      </c>
      <c r="I28" s="18">
        <v>3</v>
      </c>
      <c r="J28" s="20">
        <v>19</v>
      </c>
      <c r="K28" s="18">
        <v>348</v>
      </c>
      <c r="L28" s="18">
        <v>59</v>
      </c>
      <c r="M28" s="18">
        <v>0</v>
      </c>
      <c r="N28" s="18">
        <v>0</v>
      </c>
      <c r="O28" s="18">
        <v>571</v>
      </c>
      <c r="P28" s="237">
        <v>0</v>
      </c>
      <c r="Q28" s="18">
        <v>0</v>
      </c>
      <c r="R28" s="18">
        <v>0</v>
      </c>
      <c r="S28" s="20">
        <v>0</v>
      </c>
      <c r="T28" s="148">
        <v>1000</v>
      </c>
      <c r="U28" s="18">
        <v>1</v>
      </c>
      <c r="V28" s="18">
        <v>7</v>
      </c>
      <c r="W28" s="18">
        <v>0</v>
      </c>
      <c r="X28" s="18">
        <v>0</v>
      </c>
      <c r="Y28" s="18">
        <v>1008</v>
      </c>
      <c r="Z28" s="245">
        <v>2.2000000000000002</v>
      </c>
      <c r="AA28" s="246">
        <v>0</v>
      </c>
      <c r="AB28" s="247">
        <v>97.8</v>
      </c>
      <c r="AC28" s="18">
        <v>50</v>
      </c>
      <c r="AD28" s="18">
        <v>168</v>
      </c>
      <c r="AE28" s="18">
        <v>15</v>
      </c>
      <c r="AF28" s="18">
        <v>11</v>
      </c>
      <c r="AG28" s="18">
        <v>0</v>
      </c>
      <c r="AH28" s="19">
        <v>20</v>
      </c>
      <c r="AI28" s="18">
        <v>0</v>
      </c>
      <c r="AJ28" s="18">
        <v>0</v>
      </c>
      <c r="AK28" s="18">
        <v>0</v>
      </c>
      <c r="AL28" s="20">
        <v>0</v>
      </c>
      <c r="AM28" s="18">
        <v>0</v>
      </c>
      <c r="AN28" s="18">
        <v>0</v>
      </c>
      <c r="AO28" s="18">
        <v>0</v>
      </c>
      <c r="AP28" s="18">
        <v>0</v>
      </c>
      <c r="AQ28" s="19">
        <v>0</v>
      </c>
      <c r="AR28" s="18">
        <v>0</v>
      </c>
      <c r="AS28" s="18">
        <v>0</v>
      </c>
      <c r="AT28" s="20">
        <v>0</v>
      </c>
      <c r="AU28" s="18">
        <v>0</v>
      </c>
      <c r="AV28" s="18">
        <v>0</v>
      </c>
      <c r="AW28" s="18">
        <v>0</v>
      </c>
      <c r="AX28" s="18">
        <v>0</v>
      </c>
      <c r="AY28" s="19">
        <v>0</v>
      </c>
      <c r="AZ28" s="18">
        <v>0</v>
      </c>
      <c r="BA28" s="18">
        <v>0</v>
      </c>
      <c r="BB28" s="20">
        <v>0</v>
      </c>
      <c r="BC28" s="18">
        <v>0</v>
      </c>
      <c r="BD28" s="18">
        <v>0</v>
      </c>
      <c r="BE28" s="18">
        <v>0</v>
      </c>
      <c r="BF28" s="18">
        <v>0</v>
      </c>
      <c r="BG28" s="19">
        <v>0</v>
      </c>
      <c r="BH28" s="18">
        <v>0</v>
      </c>
      <c r="BI28" s="18">
        <v>0</v>
      </c>
      <c r="BJ28" s="20">
        <v>0</v>
      </c>
      <c r="BK28" s="18">
        <v>0</v>
      </c>
      <c r="BL28" s="18">
        <v>0</v>
      </c>
      <c r="BM28" s="18">
        <v>0</v>
      </c>
      <c r="BN28" s="18">
        <v>0</v>
      </c>
      <c r="BO28" s="19">
        <v>0</v>
      </c>
      <c r="BP28" s="18">
        <v>0</v>
      </c>
      <c r="BQ28" s="18">
        <v>0</v>
      </c>
      <c r="BR28" s="20">
        <v>0</v>
      </c>
      <c r="BS28" s="18">
        <v>0</v>
      </c>
      <c r="BT28" s="18">
        <v>0</v>
      </c>
      <c r="BU28" s="18">
        <v>0</v>
      </c>
      <c r="BV28" s="18">
        <v>0</v>
      </c>
      <c r="BW28" s="19">
        <v>0</v>
      </c>
      <c r="BX28" s="18">
        <v>0</v>
      </c>
      <c r="BY28" s="18">
        <v>0</v>
      </c>
      <c r="BZ28" s="20">
        <v>0</v>
      </c>
      <c r="CA28" s="18">
        <v>0</v>
      </c>
      <c r="CB28" s="18">
        <v>0</v>
      </c>
      <c r="CC28" s="18">
        <v>4</v>
      </c>
      <c r="CD28" s="18">
        <v>0</v>
      </c>
      <c r="CE28" s="19">
        <v>0</v>
      </c>
      <c r="CF28" s="18">
        <v>0</v>
      </c>
      <c r="CG28" s="18">
        <v>0</v>
      </c>
      <c r="CH28" s="20">
        <v>0</v>
      </c>
      <c r="CI28" s="18">
        <v>0</v>
      </c>
      <c r="CJ28" s="18">
        <v>0</v>
      </c>
      <c r="CK28" s="18">
        <v>0</v>
      </c>
      <c r="CL28" s="18">
        <v>0</v>
      </c>
      <c r="CM28" s="19">
        <v>0</v>
      </c>
      <c r="CN28" s="18">
        <v>0</v>
      </c>
      <c r="CO28" s="18">
        <v>0</v>
      </c>
      <c r="CP28" s="20">
        <v>0</v>
      </c>
      <c r="CQ28" s="18">
        <v>0</v>
      </c>
      <c r="CR28" s="18">
        <v>0</v>
      </c>
      <c r="CS28" s="18">
        <v>0</v>
      </c>
      <c r="CT28" s="18">
        <v>4</v>
      </c>
      <c r="CU28" s="19">
        <v>0</v>
      </c>
      <c r="CV28" s="18">
        <v>0</v>
      </c>
      <c r="CW28" s="18">
        <v>0</v>
      </c>
      <c r="CX28" s="20">
        <v>0</v>
      </c>
      <c r="CY28" s="18">
        <v>3</v>
      </c>
      <c r="CZ28" s="18">
        <v>0</v>
      </c>
      <c r="DA28" s="18">
        <v>2</v>
      </c>
      <c r="DB28" s="18">
        <v>2</v>
      </c>
      <c r="DC28" s="19">
        <v>0</v>
      </c>
      <c r="DD28" s="18">
        <v>0</v>
      </c>
      <c r="DE28" s="18">
        <v>0</v>
      </c>
      <c r="DF28" s="20">
        <v>0</v>
      </c>
      <c r="DG28" s="18">
        <v>0</v>
      </c>
      <c r="DH28" s="18">
        <v>0</v>
      </c>
      <c r="DI28" s="18">
        <v>0</v>
      </c>
      <c r="DJ28" s="18">
        <v>0</v>
      </c>
      <c r="DK28" s="19">
        <v>2</v>
      </c>
      <c r="DL28" s="18">
        <v>0</v>
      </c>
      <c r="DM28" s="18">
        <v>0</v>
      </c>
      <c r="DN28" s="20">
        <v>0</v>
      </c>
      <c r="DO28" s="18">
        <v>67</v>
      </c>
      <c r="DP28" s="18">
        <v>0</v>
      </c>
      <c r="DQ28" s="18">
        <v>0</v>
      </c>
      <c r="DR28" s="18">
        <v>0</v>
      </c>
      <c r="DS28" s="19">
        <v>0</v>
      </c>
      <c r="DT28" s="18">
        <v>0</v>
      </c>
      <c r="DU28" s="18">
        <v>0</v>
      </c>
      <c r="DV28" s="20">
        <v>0</v>
      </c>
      <c r="DW28" s="18">
        <v>0</v>
      </c>
      <c r="DX28" s="18">
        <v>0</v>
      </c>
      <c r="DY28" s="18">
        <v>0</v>
      </c>
      <c r="DZ28" s="18">
        <v>0</v>
      </c>
      <c r="EA28" s="19">
        <v>0</v>
      </c>
      <c r="EB28" s="18">
        <v>0</v>
      </c>
      <c r="EC28" s="18">
        <v>0</v>
      </c>
      <c r="ED28" s="20">
        <v>0</v>
      </c>
      <c r="EE28" s="18">
        <v>0</v>
      </c>
      <c r="EF28" s="18">
        <v>0</v>
      </c>
      <c r="EG28" s="18">
        <v>0</v>
      </c>
      <c r="EH28" s="18">
        <v>0</v>
      </c>
      <c r="EI28" s="19">
        <v>348</v>
      </c>
      <c r="EJ28" s="18">
        <v>142</v>
      </c>
      <c r="EK28" s="18">
        <v>168</v>
      </c>
      <c r="EL28" s="18">
        <v>21</v>
      </c>
      <c r="EM28" s="20">
        <v>17</v>
      </c>
      <c r="EN28" s="244"/>
      <c r="EO28" s="242">
        <v>40.804597701149426</v>
      </c>
      <c r="EP28" s="242">
        <v>48.275862068965516</v>
      </c>
      <c r="EQ28" s="242">
        <v>6.0344827586206895</v>
      </c>
      <c r="ER28" s="242">
        <v>4.8850574712643677</v>
      </c>
      <c r="ES28" s="148">
        <v>348</v>
      </c>
      <c r="ET28" s="241">
        <v>0</v>
      </c>
      <c r="EU28" s="242">
        <v>13.636363636363637</v>
      </c>
      <c r="EV28" s="243">
        <v>86.36363636363636</v>
      </c>
      <c r="EW28" s="18" t="s">
        <v>353</v>
      </c>
      <c r="EX28" s="19">
        <v>264</v>
      </c>
      <c r="EY28" s="18">
        <v>15</v>
      </c>
      <c r="EZ28" s="20">
        <v>69</v>
      </c>
      <c r="FA28" s="18">
        <v>348</v>
      </c>
      <c r="FB28" s="241">
        <v>75.862068965517238</v>
      </c>
      <c r="FC28" s="242">
        <v>4.3103448275862073</v>
      </c>
      <c r="FD28" s="243">
        <v>19.827586206896552</v>
      </c>
      <c r="FE28" s="18"/>
      <c r="FF28" s="241">
        <v>0</v>
      </c>
      <c r="FG28" s="242">
        <v>90.634920634920633</v>
      </c>
      <c r="FH28" s="243">
        <v>9.3650793650793656</v>
      </c>
    </row>
    <row r="29" spans="1:164" x14ac:dyDescent="0.3">
      <c r="A29" s="19" t="s">
        <v>13</v>
      </c>
      <c r="B29" s="64"/>
      <c r="C29" s="18" t="s">
        <v>209</v>
      </c>
      <c r="D29" s="18"/>
      <c r="E29" s="18"/>
      <c r="F29" s="18"/>
      <c r="G29" s="18"/>
      <c r="H29" s="19">
        <v>0</v>
      </c>
      <c r="I29" s="18">
        <v>1</v>
      </c>
      <c r="J29" s="20">
        <v>7</v>
      </c>
      <c r="K29" s="18">
        <v>134</v>
      </c>
      <c r="L29" s="18">
        <v>0</v>
      </c>
      <c r="M29" s="18">
        <v>3</v>
      </c>
      <c r="N29" s="18">
        <v>0</v>
      </c>
      <c r="O29" s="18">
        <v>352</v>
      </c>
      <c r="P29" s="237">
        <v>0</v>
      </c>
      <c r="Q29" s="18">
        <v>0</v>
      </c>
      <c r="R29" s="18">
        <v>0</v>
      </c>
      <c r="S29" s="20">
        <v>3</v>
      </c>
      <c r="T29" s="148">
        <v>500</v>
      </c>
      <c r="U29" s="18">
        <v>1</v>
      </c>
      <c r="V29" s="18">
        <v>0</v>
      </c>
      <c r="W29" s="18">
        <v>0</v>
      </c>
      <c r="X29" s="18">
        <v>0</v>
      </c>
      <c r="Y29" s="18">
        <v>501</v>
      </c>
      <c r="Z29" s="245">
        <v>1.6</v>
      </c>
      <c r="AA29" s="246">
        <v>0.6</v>
      </c>
      <c r="AB29" s="247">
        <v>97.8</v>
      </c>
      <c r="AC29" s="18">
        <v>34</v>
      </c>
      <c r="AD29" s="18">
        <v>51</v>
      </c>
      <c r="AE29" s="18">
        <v>3</v>
      </c>
      <c r="AF29" s="18">
        <v>6</v>
      </c>
      <c r="AG29" s="18">
        <v>0</v>
      </c>
      <c r="AH29" s="19">
        <v>16</v>
      </c>
      <c r="AI29" s="18">
        <v>0</v>
      </c>
      <c r="AJ29" s="18">
        <v>3</v>
      </c>
      <c r="AK29" s="18">
        <v>0</v>
      </c>
      <c r="AL29" s="20">
        <v>0</v>
      </c>
      <c r="AM29" s="18">
        <v>0</v>
      </c>
      <c r="AN29" s="18">
        <v>0</v>
      </c>
      <c r="AO29" s="18">
        <v>0</v>
      </c>
      <c r="AP29" s="18">
        <v>0</v>
      </c>
      <c r="AQ29" s="19">
        <v>0</v>
      </c>
      <c r="AR29" s="18">
        <v>0</v>
      </c>
      <c r="AS29" s="18">
        <v>0</v>
      </c>
      <c r="AT29" s="20">
        <v>0</v>
      </c>
      <c r="AU29" s="18">
        <v>0</v>
      </c>
      <c r="AV29" s="18">
        <v>0</v>
      </c>
      <c r="AW29" s="18">
        <v>0</v>
      </c>
      <c r="AX29" s="18">
        <v>0</v>
      </c>
      <c r="AY29" s="19">
        <v>0</v>
      </c>
      <c r="AZ29" s="18">
        <v>0</v>
      </c>
      <c r="BA29" s="18">
        <v>0</v>
      </c>
      <c r="BB29" s="20">
        <v>0</v>
      </c>
      <c r="BC29" s="18">
        <v>0</v>
      </c>
      <c r="BD29" s="18">
        <v>0</v>
      </c>
      <c r="BE29" s="18">
        <v>0</v>
      </c>
      <c r="BF29" s="18">
        <v>0</v>
      </c>
      <c r="BG29" s="19">
        <v>0</v>
      </c>
      <c r="BH29" s="18">
        <v>0</v>
      </c>
      <c r="BI29" s="18">
        <v>0</v>
      </c>
      <c r="BJ29" s="20">
        <v>0</v>
      </c>
      <c r="BK29" s="18">
        <v>0</v>
      </c>
      <c r="BL29" s="18">
        <v>0</v>
      </c>
      <c r="BM29" s="18">
        <v>0</v>
      </c>
      <c r="BN29" s="18">
        <v>0</v>
      </c>
      <c r="BO29" s="19">
        <v>0</v>
      </c>
      <c r="BP29" s="18">
        <v>0</v>
      </c>
      <c r="BQ29" s="18">
        <v>0</v>
      </c>
      <c r="BR29" s="20">
        <v>0</v>
      </c>
      <c r="BS29" s="18">
        <v>0</v>
      </c>
      <c r="BT29" s="18">
        <v>0</v>
      </c>
      <c r="BU29" s="18">
        <v>0</v>
      </c>
      <c r="BV29" s="18">
        <v>0</v>
      </c>
      <c r="BW29" s="19">
        <v>0</v>
      </c>
      <c r="BX29" s="18">
        <v>0</v>
      </c>
      <c r="BY29" s="18">
        <v>0</v>
      </c>
      <c r="BZ29" s="20">
        <v>0</v>
      </c>
      <c r="CA29" s="18">
        <v>7</v>
      </c>
      <c r="CB29" s="18">
        <v>0</v>
      </c>
      <c r="CC29" s="18">
        <v>0</v>
      </c>
      <c r="CD29" s="18">
        <v>0</v>
      </c>
      <c r="CE29" s="19">
        <v>0</v>
      </c>
      <c r="CF29" s="18">
        <v>0</v>
      </c>
      <c r="CG29" s="18">
        <v>0</v>
      </c>
      <c r="CH29" s="20">
        <v>0</v>
      </c>
      <c r="CI29" s="18">
        <v>0</v>
      </c>
      <c r="CJ29" s="18">
        <v>0</v>
      </c>
      <c r="CK29" s="18">
        <v>0</v>
      </c>
      <c r="CL29" s="18">
        <v>0</v>
      </c>
      <c r="CM29" s="19">
        <v>0</v>
      </c>
      <c r="CN29" s="18">
        <v>0</v>
      </c>
      <c r="CO29" s="18">
        <v>0</v>
      </c>
      <c r="CP29" s="20">
        <v>0</v>
      </c>
      <c r="CQ29" s="18">
        <v>0</v>
      </c>
      <c r="CR29" s="18">
        <v>0</v>
      </c>
      <c r="CS29" s="18">
        <v>0</v>
      </c>
      <c r="CT29" s="18">
        <v>0</v>
      </c>
      <c r="CU29" s="19">
        <v>0</v>
      </c>
      <c r="CV29" s="18">
        <v>0</v>
      </c>
      <c r="CW29" s="18">
        <v>0</v>
      </c>
      <c r="CX29" s="20">
        <v>0</v>
      </c>
      <c r="CY29" s="18">
        <v>5</v>
      </c>
      <c r="CZ29" s="18">
        <v>0</v>
      </c>
      <c r="DA29" s="18">
        <v>0</v>
      </c>
      <c r="DB29" s="18">
        <v>0</v>
      </c>
      <c r="DC29" s="19">
        <v>0</v>
      </c>
      <c r="DD29" s="18">
        <v>0</v>
      </c>
      <c r="DE29" s="18">
        <v>0</v>
      </c>
      <c r="DF29" s="20">
        <v>0</v>
      </c>
      <c r="DG29" s="18">
        <v>0</v>
      </c>
      <c r="DH29" s="18">
        <v>0</v>
      </c>
      <c r="DI29" s="18">
        <v>0</v>
      </c>
      <c r="DJ29" s="18">
        <v>0</v>
      </c>
      <c r="DK29" s="19">
        <v>0</v>
      </c>
      <c r="DL29" s="18">
        <v>1</v>
      </c>
      <c r="DM29" s="18">
        <v>1</v>
      </c>
      <c r="DN29" s="20">
        <v>0</v>
      </c>
      <c r="DO29" s="18">
        <v>2</v>
      </c>
      <c r="DP29" s="18">
        <v>3</v>
      </c>
      <c r="DQ29" s="18">
        <v>1</v>
      </c>
      <c r="DR29" s="18">
        <v>1</v>
      </c>
      <c r="DS29" s="19">
        <v>0</v>
      </c>
      <c r="DT29" s="18">
        <v>0</v>
      </c>
      <c r="DU29" s="18">
        <v>0</v>
      </c>
      <c r="DV29" s="20">
        <v>0</v>
      </c>
      <c r="DW29" s="18">
        <v>0</v>
      </c>
      <c r="DX29" s="18">
        <v>0</v>
      </c>
      <c r="DY29" s="18">
        <v>0</v>
      </c>
      <c r="DZ29" s="18">
        <v>0</v>
      </c>
      <c r="EA29" s="19">
        <v>0</v>
      </c>
      <c r="EB29" s="18">
        <v>0</v>
      </c>
      <c r="EC29" s="18">
        <v>0</v>
      </c>
      <c r="ED29" s="20">
        <v>0</v>
      </c>
      <c r="EE29" s="18">
        <v>0</v>
      </c>
      <c r="EF29" s="18">
        <v>0</v>
      </c>
      <c r="EG29" s="18">
        <v>0</v>
      </c>
      <c r="EH29" s="18">
        <v>0</v>
      </c>
      <c r="EI29" s="19">
        <v>134</v>
      </c>
      <c r="EJ29" s="18">
        <v>64</v>
      </c>
      <c r="EK29" s="18">
        <v>55</v>
      </c>
      <c r="EL29" s="18">
        <v>8</v>
      </c>
      <c r="EM29" s="20">
        <v>7</v>
      </c>
      <c r="EN29" s="244"/>
      <c r="EO29" s="242">
        <v>47.761194029850749</v>
      </c>
      <c r="EP29" s="242">
        <v>41.044776119402982</v>
      </c>
      <c r="EQ29" s="242">
        <v>5.9701492537313436</v>
      </c>
      <c r="ER29" s="242">
        <v>5.2238805970149258</v>
      </c>
      <c r="ES29" s="148">
        <v>134</v>
      </c>
      <c r="ET29" s="241">
        <v>0</v>
      </c>
      <c r="EU29" s="242">
        <v>12.5</v>
      </c>
      <c r="EV29" s="243">
        <v>87.5</v>
      </c>
      <c r="EW29" s="18" t="s">
        <v>13</v>
      </c>
      <c r="EX29" s="19">
        <v>113</v>
      </c>
      <c r="EY29" s="18">
        <v>12</v>
      </c>
      <c r="EZ29" s="20">
        <v>9</v>
      </c>
      <c r="FA29" s="18">
        <v>134</v>
      </c>
      <c r="FB29" s="241">
        <v>84.328358208955223</v>
      </c>
      <c r="FC29" s="242">
        <v>8.9552238805970141</v>
      </c>
      <c r="FD29" s="243">
        <v>6.7164179104477615</v>
      </c>
      <c r="FE29" s="18"/>
      <c r="FF29" s="241">
        <v>0.84507042253521125</v>
      </c>
      <c r="FG29" s="242">
        <v>99.154929577464785</v>
      </c>
      <c r="FH29" s="243">
        <v>0</v>
      </c>
    </row>
    <row r="30" spans="1:164" x14ac:dyDescent="0.3">
      <c r="A30" s="19" t="s">
        <v>310</v>
      </c>
      <c r="B30" s="64">
        <v>0.7</v>
      </c>
      <c r="C30" s="18" t="s">
        <v>12</v>
      </c>
      <c r="D30" s="18" t="s">
        <v>210</v>
      </c>
      <c r="E30" s="18"/>
      <c r="F30" s="18"/>
      <c r="G30" s="18"/>
      <c r="H30" s="19">
        <v>1</v>
      </c>
      <c r="I30" s="18">
        <v>4</v>
      </c>
      <c r="J30" s="20">
        <v>4</v>
      </c>
      <c r="K30" s="18">
        <v>356</v>
      </c>
      <c r="L30" s="18">
        <v>33</v>
      </c>
      <c r="M30" s="18">
        <v>6</v>
      </c>
      <c r="N30" s="18">
        <v>0</v>
      </c>
      <c r="O30" s="18">
        <v>26</v>
      </c>
      <c r="P30" s="237">
        <v>0</v>
      </c>
      <c r="Q30" s="18">
        <v>0</v>
      </c>
      <c r="R30" s="18">
        <v>0</v>
      </c>
      <c r="S30" s="20">
        <v>70</v>
      </c>
      <c r="T30" s="148">
        <v>500</v>
      </c>
      <c r="U30" s="18">
        <v>0</v>
      </c>
      <c r="V30" s="18">
        <v>6</v>
      </c>
      <c r="W30" s="18">
        <v>2</v>
      </c>
      <c r="X30" s="18">
        <v>0</v>
      </c>
      <c r="Y30" s="18">
        <v>508</v>
      </c>
      <c r="Z30" s="241">
        <v>1.8</v>
      </c>
      <c r="AA30" s="242">
        <v>14</v>
      </c>
      <c r="AB30" s="243">
        <v>84.2</v>
      </c>
      <c r="AC30" s="18">
        <v>8</v>
      </c>
      <c r="AD30" s="18">
        <v>7</v>
      </c>
      <c r="AE30" s="18">
        <v>5</v>
      </c>
      <c r="AF30" s="18">
        <v>0</v>
      </c>
      <c r="AG30" s="250">
        <v>74</v>
      </c>
      <c r="AH30" s="19">
        <v>0</v>
      </c>
      <c r="AI30" s="18">
        <v>0</v>
      </c>
      <c r="AJ30" s="18">
        <v>0</v>
      </c>
      <c r="AK30" s="18">
        <v>0</v>
      </c>
      <c r="AL30" s="20">
        <v>0</v>
      </c>
      <c r="AM30" s="18">
        <v>0</v>
      </c>
      <c r="AN30" s="18">
        <v>0</v>
      </c>
      <c r="AO30" s="18">
        <v>0</v>
      </c>
      <c r="AP30" s="18">
        <v>0</v>
      </c>
      <c r="AQ30" s="19">
        <v>0</v>
      </c>
      <c r="AR30" s="18">
        <v>0</v>
      </c>
      <c r="AS30" s="18">
        <v>0</v>
      </c>
      <c r="AT30" s="20">
        <v>0</v>
      </c>
      <c r="AU30" s="18">
        <v>0</v>
      </c>
      <c r="AV30" s="18">
        <v>0</v>
      </c>
      <c r="AW30" s="18">
        <v>0</v>
      </c>
      <c r="AX30" s="18">
        <v>0</v>
      </c>
      <c r="AY30" s="19">
        <v>0</v>
      </c>
      <c r="AZ30" s="18">
        <v>0</v>
      </c>
      <c r="BA30" s="18">
        <v>0</v>
      </c>
      <c r="BB30" s="20">
        <v>0</v>
      </c>
      <c r="BC30" s="18">
        <v>0</v>
      </c>
      <c r="BD30" s="18">
        <v>0</v>
      </c>
      <c r="BE30" s="18">
        <v>0</v>
      </c>
      <c r="BF30" s="18">
        <v>0</v>
      </c>
      <c r="BG30" s="19">
        <v>0</v>
      </c>
      <c r="BH30" s="18">
        <v>0</v>
      </c>
      <c r="BI30" s="18">
        <v>0</v>
      </c>
      <c r="BJ30" s="20">
        <v>0</v>
      </c>
      <c r="BK30" s="18">
        <v>0</v>
      </c>
      <c r="BL30" s="18">
        <v>0</v>
      </c>
      <c r="BM30" s="18">
        <v>0</v>
      </c>
      <c r="BN30" s="18">
        <v>0</v>
      </c>
      <c r="BO30" s="19">
        <v>0</v>
      </c>
      <c r="BP30" s="18">
        <v>0</v>
      </c>
      <c r="BQ30" s="18">
        <v>0</v>
      </c>
      <c r="BR30" s="20">
        <v>0</v>
      </c>
      <c r="BS30" s="18">
        <v>0</v>
      </c>
      <c r="BT30" s="18">
        <v>0</v>
      </c>
      <c r="BU30" s="18">
        <v>0</v>
      </c>
      <c r="BV30" s="18">
        <v>0</v>
      </c>
      <c r="BW30" s="19">
        <v>0</v>
      </c>
      <c r="BX30" s="18">
        <v>0</v>
      </c>
      <c r="BY30" s="18">
        <v>0</v>
      </c>
      <c r="BZ30" s="20">
        <v>0</v>
      </c>
      <c r="CA30" s="18">
        <v>10</v>
      </c>
      <c r="CB30" s="18">
        <v>0</v>
      </c>
      <c r="CC30" s="18">
        <v>0</v>
      </c>
      <c r="CD30" s="18">
        <v>16</v>
      </c>
      <c r="CE30" s="19">
        <v>0</v>
      </c>
      <c r="CF30" s="18">
        <v>0</v>
      </c>
      <c r="CG30" s="18">
        <v>0</v>
      </c>
      <c r="CH30" s="20">
        <v>0</v>
      </c>
      <c r="CI30" s="18">
        <v>0</v>
      </c>
      <c r="CJ30" s="18">
        <v>0</v>
      </c>
      <c r="CK30" s="18">
        <v>0</v>
      </c>
      <c r="CL30" s="18">
        <v>0</v>
      </c>
      <c r="CM30" s="19">
        <v>0</v>
      </c>
      <c r="CN30" s="18">
        <v>0</v>
      </c>
      <c r="CO30" s="18">
        <v>0</v>
      </c>
      <c r="CP30" s="20">
        <v>0</v>
      </c>
      <c r="CQ30" s="18">
        <v>0</v>
      </c>
      <c r="CR30" s="18">
        <v>0</v>
      </c>
      <c r="CS30" s="18">
        <v>0</v>
      </c>
      <c r="CT30" s="18">
        <v>0</v>
      </c>
      <c r="CU30" s="19">
        <v>0</v>
      </c>
      <c r="CV30" s="18">
        <v>0</v>
      </c>
      <c r="CW30" s="18">
        <v>0</v>
      </c>
      <c r="CX30" s="20">
        <v>26</v>
      </c>
      <c r="CY30" s="18">
        <v>0</v>
      </c>
      <c r="CZ30" s="18">
        <v>0</v>
      </c>
      <c r="DA30" s="18">
        <v>0</v>
      </c>
      <c r="DB30" s="18">
        <v>1</v>
      </c>
      <c r="DC30" s="19">
        <v>0</v>
      </c>
      <c r="DD30" s="18">
        <v>0</v>
      </c>
      <c r="DE30" s="18">
        <v>0</v>
      </c>
      <c r="DF30" s="20">
        <v>0</v>
      </c>
      <c r="DG30" s="18">
        <v>0</v>
      </c>
      <c r="DH30" s="18">
        <v>0</v>
      </c>
      <c r="DI30" s="18">
        <v>0</v>
      </c>
      <c r="DJ30" s="18">
        <v>0</v>
      </c>
      <c r="DK30" s="19">
        <v>65</v>
      </c>
      <c r="DL30" s="18">
        <v>121</v>
      </c>
      <c r="DM30" s="18">
        <v>0</v>
      </c>
      <c r="DN30" s="20">
        <v>16</v>
      </c>
      <c r="DO30" s="18">
        <v>7</v>
      </c>
      <c r="DP30" s="18">
        <v>0</v>
      </c>
      <c r="DQ30" s="18">
        <v>0</v>
      </c>
      <c r="DR30" s="18">
        <v>0</v>
      </c>
      <c r="DS30" s="19">
        <v>0</v>
      </c>
      <c r="DT30" s="18">
        <v>0</v>
      </c>
      <c r="DU30" s="18">
        <v>0</v>
      </c>
      <c r="DV30" s="20">
        <v>0</v>
      </c>
      <c r="DW30" s="18">
        <v>0</v>
      </c>
      <c r="DX30" s="18">
        <v>0</v>
      </c>
      <c r="DY30" s="18">
        <v>0</v>
      </c>
      <c r="DZ30" s="18">
        <v>0</v>
      </c>
      <c r="EA30" s="19">
        <v>0</v>
      </c>
      <c r="EB30" s="18">
        <v>0</v>
      </c>
      <c r="EC30" s="18">
        <v>0</v>
      </c>
      <c r="ED30" s="20">
        <v>0</v>
      </c>
      <c r="EE30" s="18">
        <v>0</v>
      </c>
      <c r="EF30" s="18">
        <v>0</v>
      </c>
      <c r="EG30" s="18">
        <v>0</v>
      </c>
      <c r="EH30" s="18">
        <v>0</v>
      </c>
      <c r="EI30" s="19">
        <v>356</v>
      </c>
      <c r="EJ30" s="18">
        <v>90</v>
      </c>
      <c r="EK30" s="18">
        <v>128</v>
      </c>
      <c r="EL30" s="18">
        <v>5</v>
      </c>
      <c r="EM30" s="20">
        <v>133</v>
      </c>
      <c r="EN30" s="244"/>
      <c r="EO30" s="242">
        <v>31.914893617021278</v>
      </c>
      <c r="EP30" s="242">
        <v>45.390070921985817</v>
      </c>
      <c r="EQ30" s="242">
        <v>1.7730496453900708</v>
      </c>
      <c r="ER30" s="242">
        <v>20.921985815602838</v>
      </c>
      <c r="ES30" s="148">
        <v>356</v>
      </c>
      <c r="ET30" s="245">
        <v>11.111111111111111</v>
      </c>
      <c r="EU30" s="246">
        <v>44.444444444444443</v>
      </c>
      <c r="EV30" s="247">
        <v>44.444444444444443</v>
      </c>
      <c r="EW30" s="18" t="s">
        <v>310</v>
      </c>
      <c r="EX30" s="19">
        <v>94</v>
      </c>
      <c r="EY30" s="18">
        <v>53</v>
      </c>
      <c r="EZ30" s="20">
        <v>209</v>
      </c>
      <c r="FA30" s="18">
        <v>356</v>
      </c>
      <c r="FB30" s="241">
        <v>26.40449438202247</v>
      </c>
      <c r="FC30" s="242">
        <v>14.887640449438202</v>
      </c>
      <c r="FD30" s="243">
        <v>58.707865168539328</v>
      </c>
      <c r="FE30" s="18"/>
      <c r="FF30" s="241">
        <v>9.2307692307692299</v>
      </c>
      <c r="FG30" s="242">
        <v>40</v>
      </c>
      <c r="FH30" s="243">
        <v>50.769230769230766</v>
      </c>
    </row>
    <row r="31" spans="1:164" x14ac:dyDescent="0.3">
      <c r="A31" s="19" t="s">
        <v>166</v>
      </c>
      <c r="B31" s="64">
        <v>97.5</v>
      </c>
      <c r="C31" s="18" t="s">
        <v>209</v>
      </c>
      <c r="D31" s="18" t="s">
        <v>210</v>
      </c>
      <c r="E31" s="18"/>
      <c r="F31" s="18"/>
      <c r="G31" s="18"/>
      <c r="H31" s="19">
        <v>15</v>
      </c>
      <c r="I31" s="18">
        <v>14</v>
      </c>
      <c r="J31" s="20">
        <v>82</v>
      </c>
      <c r="K31" s="18">
        <v>273</v>
      </c>
      <c r="L31" s="18">
        <v>0</v>
      </c>
      <c r="M31" s="18">
        <v>6</v>
      </c>
      <c r="N31" s="18">
        <v>0</v>
      </c>
      <c r="O31" s="18">
        <v>63</v>
      </c>
      <c r="P31" s="237">
        <v>0</v>
      </c>
      <c r="Q31" s="18">
        <v>0</v>
      </c>
      <c r="R31" s="18">
        <v>0</v>
      </c>
      <c r="S31" s="20">
        <v>47</v>
      </c>
      <c r="T31" s="148">
        <v>500</v>
      </c>
      <c r="U31" s="18">
        <v>4</v>
      </c>
      <c r="V31" s="18">
        <v>20</v>
      </c>
      <c r="W31" s="18">
        <v>32</v>
      </c>
      <c r="X31" s="18">
        <v>0</v>
      </c>
      <c r="Y31" s="18">
        <v>556</v>
      </c>
      <c r="Z31" s="241">
        <v>22.2</v>
      </c>
      <c r="AA31" s="242">
        <v>9.4</v>
      </c>
      <c r="AB31" s="243">
        <v>68.400000000000006</v>
      </c>
      <c r="AC31" s="18">
        <v>21</v>
      </c>
      <c r="AD31" s="18">
        <v>50</v>
      </c>
      <c r="AE31" s="18">
        <v>6</v>
      </c>
      <c r="AF31" s="18">
        <v>5</v>
      </c>
      <c r="AG31" s="18">
        <v>0</v>
      </c>
      <c r="AH31" s="19">
        <v>24</v>
      </c>
      <c r="AI31" s="18">
        <v>7</v>
      </c>
      <c r="AJ31" s="18">
        <v>0</v>
      </c>
      <c r="AK31" s="18">
        <v>0</v>
      </c>
      <c r="AL31" s="20">
        <v>0</v>
      </c>
      <c r="AM31" s="18">
        <v>0</v>
      </c>
      <c r="AN31" s="18">
        <v>0</v>
      </c>
      <c r="AO31" s="18">
        <v>0</v>
      </c>
      <c r="AP31" s="18">
        <v>0</v>
      </c>
      <c r="AQ31" s="19">
        <v>1</v>
      </c>
      <c r="AR31" s="18">
        <v>0</v>
      </c>
      <c r="AS31" s="18">
        <v>0</v>
      </c>
      <c r="AT31" s="20">
        <v>0</v>
      </c>
      <c r="AU31" s="18">
        <v>0</v>
      </c>
      <c r="AV31" s="18">
        <v>0</v>
      </c>
      <c r="AW31" s="18">
        <v>0</v>
      </c>
      <c r="AX31" s="18">
        <v>0</v>
      </c>
      <c r="AY31" s="19">
        <v>0</v>
      </c>
      <c r="AZ31" s="18">
        <v>0</v>
      </c>
      <c r="BA31" s="18">
        <v>0</v>
      </c>
      <c r="BB31" s="20">
        <v>0</v>
      </c>
      <c r="BC31" s="18">
        <v>0</v>
      </c>
      <c r="BD31" s="18">
        <v>0</v>
      </c>
      <c r="BE31" s="18">
        <v>0</v>
      </c>
      <c r="BF31" s="18">
        <v>0</v>
      </c>
      <c r="BG31" s="19">
        <v>0</v>
      </c>
      <c r="BH31" s="18">
        <v>0</v>
      </c>
      <c r="BI31" s="18">
        <v>0</v>
      </c>
      <c r="BJ31" s="20">
        <v>0</v>
      </c>
      <c r="BK31" s="18">
        <v>0</v>
      </c>
      <c r="BL31" s="18">
        <v>0</v>
      </c>
      <c r="BM31" s="18">
        <v>0</v>
      </c>
      <c r="BN31" s="18">
        <v>0</v>
      </c>
      <c r="BO31" s="19">
        <v>0</v>
      </c>
      <c r="BP31" s="18">
        <v>0</v>
      </c>
      <c r="BQ31" s="18">
        <v>5</v>
      </c>
      <c r="BR31" s="20">
        <v>0</v>
      </c>
      <c r="BS31" s="18">
        <v>0</v>
      </c>
      <c r="BT31" s="18">
        <v>0</v>
      </c>
      <c r="BU31" s="18">
        <v>0</v>
      </c>
      <c r="BV31" s="18">
        <v>0</v>
      </c>
      <c r="BW31" s="19">
        <v>0</v>
      </c>
      <c r="BX31" s="18">
        <v>0</v>
      </c>
      <c r="BY31" s="18">
        <v>0</v>
      </c>
      <c r="BZ31" s="20">
        <v>0</v>
      </c>
      <c r="CA31" s="18">
        <v>8</v>
      </c>
      <c r="CB31" s="18">
        <v>0</v>
      </c>
      <c r="CC31" s="18">
        <v>0</v>
      </c>
      <c r="CD31" s="18">
        <v>0</v>
      </c>
      <c r="CE31" s="19">
        <v>0</v>
      </c>
      <c r="CF31" s="18">
        <v>0</v>
      </c>
      <c r="CG31" s="18">
        <v>0</v>
      </c>
      <c r="CH31" s="20">
        <v>0</v>
      </c>
      <c r="CI31" s="18">
        <v>0</v>
      </c>
      <c r="CJ31" s="18">
        <v>0</v>
      </c>
      <c r="CK31" s="18">
        <v>0</v>
      </c>
      <c r="CL31" s="18">
        <v>0</v>
      </c>
      <c r="CM31" s="19">
        <v>0</v>
      </c>
      <c r="CN31" s="18">
        <v>0</v>
      </c>
      <c r="CO31" s="18">
        <v>0</v>
      </c>
      <c r="CP31" s="20">
        <v>0</v>
      </c>
      <c r="CQ31" s="18">
        <v>0</v>
      </c>
      <c r="CR31" s="18">
        <v>18</v>
      </c>
      <c r="CS31" s="18">
        <v>0</v>
      </c>
      <c r="CT31" s="18">
        <v>30</v>
      </c>
      <c r="CU31" s="19">
        <v>1</v>
      </c>
      <c r="CV31" s="18">
        <v>0</v>
      </c>
      <c r="CW31" s="18">
        <v>0</v>
      </c>
      <c r="CX31" s="20">
        <v>0</v>
      </c>
      <c r="CY31" s="18">
        <v>4</v>
      </c>
      <c r="CZ31" s="18">
        <v>12</v>
      </c>
      <c r="DA31" s="18">
        <v>0</v>
      </c>
      <c r="DB31" s="18">
        <v>0</v>
      </c>
      <c r="DC31" s="19">
        <v>0</v>
      </c>
      <c r="DD31" s="18">
        <v>4</v>
      </c>
      <c r="DE31" s="18">
        <v>0</v>
      </c>
      <c r="DF31" s="20">
        <v>0</v>
      </c>
      <c r="DG31" s="18">
        <v>1</v>
      </c>
      <c r="DH31" s="18">
        <v>0</v>
      </c>
      <c r="DI31" s="18">
        <v>0</v>
      </c>
      <c r="DJ31" s="18">
        <v>17</v>
      </c>
      <c r="DK31" s="19">
        <v>18</v>
      </c>
      <c r="DL31" s="18">
        <v>26</v>
      </c>
      <c r="DM31" s="18">
        <v>5</v>
      </c>
      <c r="DN31" s="20">
        <v>1</v>
      </c>
      <c r="DO31" s="18">
        <v>7</v>
      </c>
      <c r="DP31" s="18">
        <v>2</v>
      </c>
      <c r="DQ31" s="18">
        <v>0</v>
      </c>
      <c r="DR31" s="18">
        <v>0</v>
      </c>
      <c r="DS31" s="19">
        <v>0</v>
      </c>
      <c r="DT31" s="18">
        <v>0</v>
      </c>
      <c r="DU31" s="18">
        <v>0</v>
      </c>
      <c r="DV31" s="20">
        <v>0</v>
      </c>
      <c r="DW31" s="18">
        <v>0</v>
      </c>
      <c r="DX31" s="18">
        <v>0</v>
      </c>
      <c r="DY31" s="18">
        <v>0</v>
      </c>
      <c r="DZ31" s="18">
        <v>0</v>
      </c>
      <c r="EA31" s="19">
        <v>0</v>
      </c>
      <c r="EB31" s="18">
        <v>0</v>
      </c>
      <c r="EC31" s="18">
        <v>0</v>
      </c>
      <c r="ED31" s="20">
        <v>0</v>
      </c>
      <c r="EE31" s="18">
        <v>0</v>
      </c>
      <c r="EF31" s="18">
        <v>0</v>
      </c>
      <c r="EG31" s="18">
        <v>0</v>
      </c>
      <c r="EH31" s="18">
        <v>0</v>
      </c>
      <c r="EI31" s="19">
        <v>273</v>
      </c>
      <c r="EJ31" s="18">
        <v>85</v>
      </c>
      <c r="EK31" s="18">
        <v>119</v>
      </c>
      <c r="EL31" s="18">
        <v>16</v>
      </c>
      <c r="EM31" s="20">
        <v>53</v>
      </c>
      <c r="EN31" s="244"/>
      <c r="EO31" s="242">
        <v>31.135531135531135</v>
      </c>
      <c r="EP31" s="242">
        <v>43.589743589743591</v>
      </c>
      <c r="EQ31" s="242">
        <v>5.8608058608058604</v>
      </c>
      <c r="ER31" s="242">
        <v>19.413919413919412</v>
      </c>
      <c r="ES31" s="148">
        <v>273</v>
      </c>
      <c r="ET31" s="245">
        <v>13.513513513513514</v>
      </c>
      <c r="EU31" s="246">
        <v>12.612612612612613</v>
      </c>
      <c r="EV31" s="247">
        <v>73.873873873873876</v>
      </c>
      <c r="EW31" s="18" t="s">
        <v>166</v>
      </c>
      <c r="EX31" s="19">
        <v>119</v>
      </c>
      <c r="EY31" s="18">
        <v>77</v>
      </c>
      <c r="EZ31" s="20">
        <v>77</v>
      </c>
      <c r="FA31" s="18">
        <v>273</v>
      </c>
      <c r="FB31" s="241">
        <v>43.589743589743591</v>
      </c>
      <c r="FC31" s="242">
        <v>28.205128205128204</v>
      </c>
      <c r="FD31" s="243">
        <v>28.205128205128204</v>
      </c>
      <c r="FE31" s="18"/>
      <c r="FF31" s="241">
        <v>8.695652173913043</v>
      </c>
      <c r="FG31" s="242">
        <v>91.304347826086953</v>
      </c>
      <c r="FH31" s="243">
        <v>0</v>
      </c>
    </row>
    <row r="32" spans="1:164" x14ac:dyDescent="0.3">
      <c r="A32" s="19" t="s">
        <v>167</v>
      </c>
      <c r="B32" s="64">
        <v>87.5</v>
      </c>
      <c r="C32" s="18" t="s">
        <v>209</v>
      </c>
      <c r="D32" s="18" t="s">
        <v>210</v>
      </c>
      <c r="E32" s="18"/>
      <c r="F32" s="18"/>
      <c r="G32" s="18"/>
      <c r="H32" s="19">
        <v>2</v>
      </c>
      <c r="I32" s="18">
        <v>16</v>
      </c>
      <c r="J32" s="20">
        <v>24</v>
      </c>
      <c r="K32" s="18">
        <v>411</v>
      </c>
      <c r="L32" s="18">
        <v>46</v>
      </c>
      <c r="M32" s="18">
        <v>0</v>
      </c>
      <c r="N32" s="18">
        <v>0</v>
      </c>
      <c r="O32" s="18">
        <v>0</v>
      </c>
      <c r="P32" s="237">
        <v>0</v>
      </c>
      <c r="Q32" s="18">
        <v>0</v>
      </c>
      <c r="R32" s="18">
        <v>0</v>
      </c>
      <c r="S32" s="20">
        <v>1</v>
      </c>
      <c r="T32" s="148">
        <v>500</v>
      </c>
      <c r="U32" s="18">
        <v>0</v>
      </c>
      <c r="V32" s="18">
        <v>1</v>
      </c>
      <c r="W32" s="18">
        <v>0</v>
      </c>
      <c r="X32" s="18">
        <v>0</v>
      </c>
      <c r="Y32" s="18">
        <v>501</v>
      </c>
      <c r="Z32" s="241">
        <v>8.4</v>
      </c>
      <c r="AA32" s="242">
        <v>0.2</v>
      </c>
      <c r="AB32" s="243">
        <v>91.4</v>
      </c>
      <c r="AC32" s="18">
        <v>67</v>
      </c>
      <c r="AD32" s="18">
        <v>92</v>
      </c>
      <c r="AE32" s="18">
        <v>13</v>
      </c>
      <c r="AF32" s="18">
        <v>36</v>
      </c>
      <c r="AG32" s="250">
        <v>1</v>
      </c>
      <c r="AH32" s="19">
        <v>8</v>
      </c>
      <c r="AI32" s="18">
        <v>9</v>
      </c>
      <c r="AJ32" s="18">
        <v>6</v>
      </c>
      <c r="AK32" s="18">
        <v>0</v>
      </c>
      <c r="AL32" s="20">
        <v>0</v>
      </c>
      <c r="AM32" s="18">
        <v>0</v>
      </c>
      <c r="AN32" s="18">
        <v>0</v>
      </c>
      <c r="AO32" s="18">
        <v>0</v>
      </c>
      <c r="AP32" s="18">
        <v>0</v>
      </c>
      <c r="AQ32" s="19">
        <v>0</v>
      </c>
      <c r="AR32" s="18">
        <v>0</v>
      </c>
      <c r="AS32" s="18">
        <v>0</v>
      </c>
      <c r="AT32" s="20">
        <v>0</v>
      </c>
      <c r="AU32" s="18">
        <v>0</v>
      </c>
      <c r="AV32" s="18">
        <v>0</v>
      </c>
      <c r="AW32" s="18">
        <v>0</v>
      </c>
      <c r="AX32" s="18">
        <v>0</v>
      </c>
      <c r="AY32" s="19">
        <v>0</v>
      </c>
      <c r="AZ32" s="18">
        <v>0</v>
      </c>
      <c r="BA32" s="18">
        <v>0</v>
      </c>
      <c r="BB32" s="20">
        <v>0</v>
      </c>
      <c r="BC32" s="18">
        <v>0</v>
      </c>
      <c r="BD32" s="18">
        <v>0</v>
      </c>
      <c r="BE32" s="18">
        <v>0</v>
      </c>
      <c r="BF32" s="18">
        <v>0</v>
      </c>
      <c r="BG32" s="19">
        <v>0</v>
      </c>
      <c r="BH32" s="18">
        <v>0</v>
      </c>
      <c r="BI32" s="18">
        <v>0</v>
      </c>
      <c r="BJ32" s="20">
        <v>0</v>
      </c>
      <c r="BK32" s="18">
        <v>0</v>
      </c>
      <c r="BL32" s="18">
        <v>0</v>
      </c>
      <c r="BM32" s="18">
        <v>0</v>
      </c>
      <c r="BN32" s="18">
        <v>0</v>
      </c>
      <c r="BO32" s="19">
        <v>0</v>
      </c>
      <c r="BP32" s="18">
        <v>0</v>
      </c>
      <c r="BQ32" s="18">
        <v>0</v>
      </c>
      <c r="BR32" s="20">
        <v>0</v>
      </c>
      <c r="BS32" s="18">
        <v>0</v>
      </c>
      <c r="BT32" s="18">
        <v>0</v>
      </c>
      <c r="BU32" s="18">
        <v>0</v>
      </c>
      <c r="BV32" s="18">
        <v>0</v>
      </c>
      <c r="BW32" s="19">
        <v>0</v>
      </c>
      <c r="BX32" s="18">
        <v>0</v>
      </c>
      <c r="BY32" s="18">
        <v>0</v>
      </c>
      <c r="BZ32" s="20">
        <v>0</v>
      </c>
      <c r="CA32" s="18">
        <v>0</v>
      </c>
      <c r="CB32" s="18">
        <v>0</v>
      </c>
      <c r="CC32" s="18">
        <v>0</v>
      </c>
      <c r="CD32" s="18">
        <v>0</v>
      </c>
      <c r="CE32" s="19">
        <v>0</v>
      </c>
      <c r="CF32" s="18">
        <v>0</v>
      </c>
      <c r="CG32" s="18">
        <v>0</v>
      </c>
      <c r="CH32" s="20">
        <v>0</v>
      </c>
      <c r="CI32" s="18">
        <v>0</v>
      </c>
      <c r="CJ32" s="18">
        <v>0</v>
      </c>
      <c r="CK32" s="18">
        <v>0</v>
      </c>
      <c r="CL32" s="18">
        <v>0</v>
      </c>
      <c r="CM32" s="19">
        <v>0</v>
      </c>
      <c r="CN32" s="18">
        <v>0</v>
      </c>
      <c r="CO32" s="18">
        <v>0</v>
      </c>
      <c r="CP32" s="20">
        <v>0</v>
      </c>
      <c r="CQ32" s="18">
        <v>0</v>
      </c>
      <c r="CR32" s="18">
        <v>0</v>
      </c>
      <c r="CS32" s="18">
        <v>0</v>
      </c>
      <c r="CT32" s="18">
        <v>0</v>
      </c>
      <c r="CU32" s="19">
        <v>0</v>
      </c>
      <c r="CV32" s="18">
        <v>0</v>
      </c>
      <c r="CW32" s="18">
        <v>0</v>
      </c>
      <c r="CX32" s="20">
        <v>0</v>
      </c>
      <c r="CY32" s="18">
        <v>3</v>
      </c>
      <c r="CZ32" s="18">
        <v>0</v>
      </c>
      <c r="DA32" s="18">
        <v>100</v>
      </c>
      <c r="DB32" s="18">
        <v>17</v>
      </c>
      <c r="DC32" s="19">
        <v>0</v>
      </c>
      <c r="DD32" s="18">
        <v>0</v>
      </c>
      <c r="DE32" s="18">
        <v>0</v>
      </c>
      <c r="DF32" s="20">
        <v>0</v>
      </c>
      <c r="DG32" s="18">
        <v>0</v>
      </c>
      <c r="DH32" s="18">
        <v>8</v>
      </c>
      <c r="DI32" s="18">
        <v>0</v>
      </c>
      <c r="DJ32" s="18">
        <v>0</v>
      </c>
      <c r="DK32" s="19">
        <v>11</v>
      </c>
      <c r="DL32" s="18">
        <v>4</v>
      </c>
      <c r="DM32" s="18">
        <v>11</v>
      </c>
      <c r="DN32" s="20">
        <v>0</v>
      </c>
      <c r="DO32" s="18">
        <v>0</v>
      </c>
      <c r="DP32" s="18">
        <v>25</v>
      </c>
      <c r="DQ32" s="18">
        <v>0</v>
      </c>
      <c r="DR32" s="18">
        <v>0</v>
      </c>
      <c r="DS32" s="19">
        <v>0</v>
      </c>
      <c r="DT32" s="18">
        <v>0</v>
      </c>
      <c r="DU32" s="18">
        <v>0</v>
      </c>
      <c r="DV32" s="20">
        <v>0</v>
      </c>
      <c r="DW32" s="18">
        <v>0</v>
      </c>
      <c r="DX32" s="18">
        <v>0</v>
      </c>
      <c r="DY32" s="18">
        <v>0</v>
      </c>
      <c r="DZ32" s="18">
        <v>0</v>
      </c>
      <c r="EA32" s="19">
        <v>0</v>
      </c>
      <c r="EB32" s="18">
        <v>0</v>
      </c>
      <c r="EC32" s="18">
        <v>0</v>
      </c>
      <c r="ED32" s="20">
        <v>0</v>
      </c>
      <c r="EE32" s="18">
        <v>0</v>
      </c>
      <c r="EF32" s="18">
        <v>0</v>
      </c>
      <c r="EG32" s="18">
        <v>0</v>
      </c>
      <c r="EH32" s="18">
        <v>0</v>
      </c>
      <c r="EI32" s="19">
        <v>411</v>
      </c>
      <c r="EJ32" s="18">
        <v>89</v>
      </c>
      <c r="EK32" s="18">
        <v>138</v>
      </c>
      <c r="EL32" s="18">
        <v>130</v>
      </c>
      <c r="EM32" s="20">
        <v>54</v>
      </c>
      <c r="EN32" s="244"/>
      <c r="EO32" s="242">
        <v>21.707317073170731</v>
      </c>
      <c r="EP32" s="242">
        <v>33.658536585365852</v>
      </c>
      <c r="EQ32" s="242">
        <v>31.707317073170731</v>
      </c>
      <c r="ER32" s="242">
        <v>12.926829268292684</v>
      </c>
      <c r="ES32" s="148">
        <v>411</v>
      </c>
      <c r="ET32" s="245">
        <v>4.7619047619047619</v>
      </c>
      <c r="EU32" s="246">
        <v>38.095238095238095</v>
      </c>
      <c r="EV32" s="247">
        <v>57.142857142857146</v>
      </c>
      <c r="EW32" s="18" t="s">
        <v>167</v>
      </c>
      <c r="EX32" s="19">
        <v>232</v>
      </c>
      <c r="EY32" s="18">
        <v>120</v>
      </c>
      <c r="EZ32" s="20">
        <v>59</v>
      </c>
      <c r="FA32" s="18">
        <v>411</v>
      </c>
      <c r="FB32" s="241">
        <v>56.447688564476884</v>
      </c>
      <c r="FC32" s="242">
        <v>29.197080291970803</v>
      </c>
      <c r="FD32" s="243">
        <v>14.355231143552311</v>
      </c>
      <c r="FE32" s="18"/>
      <c r="FF32" s="241">
        <v>0</v>
      </c>
      <c r="FG32" s="242">
        <v>0</v>
      </c>
      <c r="FH32" s="243">
        <v>100</v>
      </c>
    </row>
    <row r="33" spans="1:164" x14ac:dyDescent="0.3">
      <c r="A33" s="19" t="s">
        <v>315</v>
      </c>
      <c r="B33" s="64"/>
      <c r="C33" s="18" t="s">
        <v>168</v>
      </c>
      <c r="D33" s="18" t="s">
        <v>210</v>
      </c>
      <c r="E33" s="18"/>
      <c r="F33" s="18"/>
      <c r="G33" s="18"/>
      <c r="H33" s="19">
        <v>1</v>
      </c>
      <c r="I33" s="18">
        <v>33</v>
      </c>
      <c r="J33" s="20">
        <v>89</v>
      </c>
      <c r="K33" s="18">
        <v>360</v>
      </c>
      <c r="L33" s="18">
        <v>0</v>
      </c>
      <c r="M33" s="18">
        <v>17</v>
      </c>
      <c r="N33" s="18">
        <v>0</v>
      </c>
      <c r="O33" s="18">
        <v>0</v>
      </c>
      <c r="P33" s="237">
        <v>0</v>
      </c>
      <c r="Q33" s="18">
        <v>0</v>
      </c>
      <c r="R33" s="18">
        <v>0</v>
      </c>
      <c r="S33" s="20">
        <v>0</v>
      </c>
      <c r="T33" s="148">
        <v>500</v>
      </c>
      <c r="U33" s="18">
        <v>5</v>
      </c>
      <c r="V33" s="18">
        <v>0</v>
      </c>
      <c r="W33" s="18">
        <v>0</v>
      </c>
      <c r="X33" s="18">
        <v>0</v>
      </c>
      <c r="Y33" s="18">
        <v>505</v>
      </c>
      <c r="Z33" s="241">
        <v>24.6</v>
      </c>
      <c r="AA33" s="242">
        <v>0</v>
      </c>
      <c r="AB33" s="243">
        <v>75.400000000000006</v>
      </c>
      <c r="AC33" s="18">
        <v>21</v>
      </c>
      <c r="AD33" s="18">
        <v>30</v>
      </c>
      <c r="AE33" s="18">
        <v>6</v>
      </c>
      <c r="AF33" s="18">
        <v>0</v>
      </c>
      <c r="AG33" s="18">
        <v>0</v>
      </c>
      <c r="AH33" s="19">
        <v>20</v>
      </c>
      <c r="AI33" s="18">
        <v>60</v>
      </c>
      <c r="AJ33" s="18">
        <v>3</v>
      </c>
      <c r="AK33" s="18">
        <v>0</v>
      </c>
      <c r="AL33" s="20">
        <v>0</v>
      </c>
      <c r="AM33" s="18">
        <v>0</v>
      </c>
      <c r="AN33" s="18">
        <v>0</v>
      </c>
      <c r="AO33" s="18">
        <v>0</v>
      </c>
      <c r="AP33" s="18">
        <v>0</v>
      </c>
      <c r="AQ33" s="19">
        <v>0</v>
      </c>
      <c r="AR33" s="18">
        <v>0</v>
      </c>
      <c r="AS33" s="18">
        <v>0</v>
      </c>
      <c r="AT33" s="20">
        <v>0</v>
      </c>
      <c r="AU33" s="18">
        <v>0</v>
      </c>
      <c r="AV33" s="18">
        <v>0</v>
      </c>
      <c r="AW33" s="18">
        <v>0</v>
      </c>
      <c r="AX33" s="18">
        <v>0</v>
      </c>
      <c r="AY33" s="19">
        <v>0</v>
      </c>
      <c r="AZ33" s="18">
        <v>0</v>
      </c>
      <c r="BA33" s="18">
        <v>0</v>
      </c>
      <c r="BB33" s="20">
        <v>0</v>
      </c>
      <c r="BC33" s="18">
        <v>0</v>
      </c>
      <c r="BD33" s="18">
        <v>0</v>
      </c>
      <c r="BE33" s="18">
        <v>0</v>
      </c>
      <c r="BF33" s="18">
        <v>0</v>
      </c>
      <c r="BG33" s="19">
        <v>0</v>
      </c>
      <c r="BH33" s="18">
        <v>0</v>
      </c>
      <c r="BI33" s="18">
        <v>0</v>
      </c>
      <c r="BJ33" s="20">
        <v>0</v>
      </c>
      <c r="BK33" s="18">
        <v>0</v>
      </c>
      <c r="BL33" s="18">
        <v>0</v>
      </c>
      <c r="BM33" s="18">
        <v>0</v>
      </c>
      <c r="BN33" s="18">
        <v>0</v>
      </c>
      <c r="BO33" s="19">
        <v>0</v>
      </c>
      <c r="BP33" s="18">
        <v>0</v>
      </c>
      <c r="BQ33" s="18">
        <v>0</v>
      </c>
      <c r="BR33" s="20">
        <v>0</v>
      </c>
      <c r="BS33" s="18">
        <v>0</v>
      </c>
      <c r="BT33" s="18">
        <v>0</v>
      </c>
      <c r="BU33" s="18">
        <v>0</v>
      </c>
      <c r="BV33" s="18">
        <v>0</v>
      </c>
      <c r="BW33" s="19">
        <v>0</v>
      </c>
      <c r="BX33" s="18">
        <v>0</v>
      </c>
      <c r="BY33" s="18">
        <v>0</v>
      </c>
      <c r="BZ33" s="20">
        <v>0</v>
      </c>
      <c r="CA33" s="18">
        <v>0</v>
      </c>
      <c r="CB33" s="18">
        <v>14</v>
      </c>
      <c r="CC33" s="18">
        <v>0</v>
      </c>
      <c r="CD33" s="18">
        <v>0</v>
      </c>
      <c r="CE33" s="19">
        <v>0</v>
      </c>
      <c r="CF33" s="18">
        <v>0</v>
      </c>
      <c r="CG33" s="18">
        <v>0</v>
      </c>
      <c r="CH33" s="20">
        <v>0</v>
      </c>
      <c r="CI33" s="18">
        <v>0</v>
      </c>
      <c r="CJ33" s="18">
        <v>0</v>
      </c>
      <c r="CK33" s="18">
        <v>0</v>
      </c>
      <c r="CL33" s="18">
        <v>0</v>
      </c>
      <c r="CM33" s="19">
        <v>0</v>
      </c>
      <c r="CN33" s="18">
        <v>0</v>
      </c>
      <c r="CO33" s="18">
        <v>0</v>
      </c>
      <c r="CP33" s="20">
        <v>0</v>
      </c>
      <c r="CQ33" s="18">
        <v>21</v>
      </c>
      <c r="CR33" s="18">
        <v>12</v>
      </c>
      <c r="CS33" s="18">
        <v>0</v>
      </c>
      <c r="CT33" s="18">
        <v>19</v>
      </c>
      <c r="CU33" s="19">
        <v>0</v>
      </c>
      <c r="CV33" s="18">
        <v>0</v>
      </c>
      <c r="CW33" s="18">
        <v>0</v>
      </c>
      <c r="CX33" s="20">
        <v>0</v>
      </c>
      <c r="CY33" s="18">
        <v>0</v>
      </c>
      <c r="CZ33" s="18">
        <v>0</v>
      </c>
      <c r="DA33" s="18">
        <v>0</v>
      </c>
      <c r="DB33" s="18">
        <v>0</v>
      </c>
      <c r="DC33" s="19">
        <v>14</v>
      </c>
      <c r="DD33" s="18">
        <v>0</v>
      </c>
      <c r="DE33" s="18">
        <v>0</v>
      </c>
      <c r="DF33" s="20">
        <v>0</v>
      </c>
      <c r="DG33" s="18">
        <v>0</v>
      </c>
      <c r="DH33" s="18">
        <v>17</v>
      </c>
      <c r="DI33" s="18">
        <v>0</v>
      </c>
      <c r="DJ33" s="18">
        <v>0</v>
      </c>
      <c r="DK33" s="19">
        <v>25</v>
      </c>
      <c r="DL33" s="18">
        <v>8</v>
      </c>
      <c r="DM33" s="18">
        <v>0</v>
      </c>
      <c r="DN33" s="20">
        <v>6</v>
      </c>
      <c r="DO33" s="18">
        <v>3</v>
      </c>
      <c r="DP33" s="18">
        <v>81</v>
      </c>
      <c r="DQ33" s="18">
        <v>0</v>
      </c>
      <c r="DR33" s="18">
        <v>0</v>
      </c>
      <c r="DS33" s="19">
        <v>0</v>
      </c>
      <c r="DT33" s="18">
        <v>0</v>
      </c>
      <c r="DU33" s="18">
        <v>0</v>
      </c>
      <c r="DV33" s="20">
        <v>0</v>
      </c>
      <c r="DW33" s="18">
        <v>0</v>
      </c>
      <c r="DX33" s="18">
        <v>0</v>
      </c>
      <c r="DY33" s="18">
        <v>0</v>
      </c>
      <c r="DZ33" s="18">
        <v>0</v>
      </c>
      <c r="EA33" s="19">
        <v>0</v>
      </c>
      <c r="EB33" s="18">
        <v>0</v>
      </c>
      <c r="EC33" s="18">
        <v>0</v>
      </c>
      <c r="ED33" s="20">
        <v>0</v>
      </c>
      <c r="EE33" s="18">
        <v>0</v>
      </c>
      <c r="EF33" s="18">
        <v>0</v>
      </c>
      <c r="EG33" s="18">
        <v>0</v>
      </c>
      <c r="EH33" s="18">
        <v>0</v>
      </c>
      <c r="EI33" s="19">
        <v>360</v>
      </c>
      <c r="EJ33" s="18">
        <v>104</v>
      </c>
      <c r="EK33" s="18">
        <v>222</v>
      </c>
      <c r="EL33" s="18">
        <v>9</v>
      </c>
      <c r="EM33" s="20">
        <v>25</v>
      </c>
      <c r="EN33" s="244"/>
      <c r="EO33" s="242">
        <v>28.888888888888889</v>
      </c>
      <c r="EP33" s="242">
        <v>61.666666666666664</v>
      </c>
      <c r="EQ33" s="242">
        <v>2.5</v>
      </c>
      <c r="ER33" s="242">
        <v>6.9444444444444446</v>
      </c>
      <c r="ES33" s="148">
        <v>360</v>
      </c>
      <c r="ET33" s="245">
        <v>0.81300813008130079</v>
      </c>
      <c r="EU33" s="246">
        <v>26.829268292682926</v>
      </c>
      <c r="EV33" s="247">
        <v>72.357723577235774</v>
      </c>
      <c r="EW33" s="18" t="s">
        <v>315</v>
      </c>
      <c r="EX33" s="19">
        <v>140</v>
      </c>
      <c r="EY33" s="18">
        <v>80</v>
      </c>
      <c r="EZ33" s="20">
        <v>140</v>
      </c>
      <c r="FA33" s="18">
        <v>360</v>
      </c>
      <c r="FB33" s="241">
        <v>38.888888888888886</v>
      </c>
      <c r="FC33" s="242">
        <v>22.222222222222221</v>
      </c>
      <c r="FD33" s="243">
        <v>38.888888888888886</v>
      </c>
      <c r="FE33" s="18"/>
      <c r="FF33" s="241">
        <v>100</v>
      </c>
      <c r="FG33" s="242">
        <v>0</v>
      </c>
      <c r="FH33" s="243">
        <v>0</v>
      </c>
    </row>
    <row r="34" spans="1:164" x14ac:dyDescent="0.3">
      <c r="A34" s="19" t="s">
        <v>169</v>
      </c>
      <c r="B34" s="64">
        <v>47.5</v>
      </c>
      <c r="C34" s="18" t="s">
        <v>209</v>
      </c>
      <c r="D34" s="18" t="s">
        <v>210</v>
      </c>
      <c r="E34" s="18"/>
      <c r="F34" s="18"/>
      <c r="G34" s="18"/>
      <c r="H34" s="19">
        <v>9</v>
      </c>
      <c r="I34" s="18">
        <v>2</v>
      </c>
      <c r="J34" s="20">
        <v>72</v>
      </c>
      <c r="K34" s="18">
        <v>408</v>
      </c>
      <c r="L34" s="18">
        <v>0</v>
      </c>
      <c r="M34" s="18">
        <v>0</v>
      </c>
      <c r="N34" s="18">
        <v>0</v>
      </c>
      <c r="O34" s="18">
        <v>13</v>
      </c>
      <c r="P34" s="237">
        <v>0</v>
      </c>
      <c r="Q34" s="18">
        <v>0</v>
      </c>
      <c r="R34" s="18">
        <v>2</v>
      </c>
      <c r="S34" s="20">
        <v>4</v>
      </c>
      <c r="T34" s="148">
        <v>510</v>
      </c>
      <c r="U34" s="18">
        <v>0</v>
      </c>
      <c r="V34" s="18">
        <v>14</v>
      </c>
      <c r="W34" s="18">
        <v>0</v>
      </c>
      <c r="X34" s="18">
        <v>1</v>
      </c>
      <c r="Y34" s="18">
        <v>525</v>
      </c>
      <c r="Z34" s="241">
        <v>16.274509803921568</v>
      </c>
      <c r="AA34" s="242">
        <v>1.1764705882352942</v>
      </c>
      <c r="AB34" s="243">
        <v>82.549019607843135</v>
      </c>
      <c r="AC34" s="18">
        <v>20</v>
      </c>
      <c r="AD34" s="18">
        <v>55</v>
      </c>
      <c r="AE34" s="18">
        <v>27</v>
      </c>
      <c r="AF34" s="18">
        <v>34</v>
      </c>
      <c r="AG34" s="18">
        <v>0</v>
      </c>
      <c r="AH34" s="19">
        <v>58</v>
      </c>
      <c r="AI34" s="18">
        <v>33</v>
      </c>
      <c r="AJ34" s="18">
        <v>6</v>
      </c>
      <c r="AK34" s="18">
        <v>3</v>
      </c>
      <c r="AL34" s="20">
        <v>0</v>
      </c>
      <c r="AM34" s="18">
        <v>0</v>
      </c>
      <c r="AN34" s="18">
        <v>0</v>
      </c>
      <c r="AO34" s="18">
        <v>0</v>
      </c>
      <c r="AP34" s="18">
        <v>0</v>
      </c>
      <c r="AQ34" s="19">
        <v>0</v>
      </c>
      <c r="AR34" s="18">
        <v>0</v>
      </c>
      <c r="AS34" s="18">
        <v>0</v>
      </c>
      <c r="AT34" s="20">
        <v>0</v>
      </c>
      <c r="AU34" s="18">
        <v>0</v>
      </c>
      <c r="AV34" s="18">
        <v>0</v>
      </c>
      <c r="AW34" s="18">
        <v>0</v>
      </c>
      <c r="AX34" s="18">
        <v>0</v>
      </c>
      <c r="AY34" s="19">
        <v>0</v>
      </c>
      <c r="AZ34" s="18">
        <v>0</v>
      </c>
      <c r="BA34" s="18">
        <v>0</v>
      </c>
      <c r="BB34" s="20">
        <v>0</v>
      </c>
      <c r="BC34" s="18">
        <v>0</v>
      </c>
      <c r="BD34" s="18">
        <v>0</v>
      </c>
      <c r="BE34" s="18">
        <v>0</v>
      </c>
      <c r="BF34" s="18">
        <v>0</v>
      </c>
      <c r="BG34" s="19">
        <v>0</v>
      </c>
      <c r="BH34" s="18">
        <v>0</v>
      </c>
      <c r="BI34" s="18">
        <v>0</v>
      </c>
      <c r="BJ34" s="20">
        <v>0</v>
      </c>
      <c r="BK34" s="18">
        <v>0</v>
      </c>
      <c r="BL34" s="18">
        <v>0</v>
      </c>
      <c r="BM34" s="18">
        <v>0</v>
      </c>
      <c r="BN34" s="18">
        <v>0</v>
      </c>
      <c r="BO34" s="19">
        <v>0</v>
      </c>
      <c r="BP34" s="18">
        <v>0</v>
      </c>
      <c r="BQ34" s="18">
        <v>0</v>
      </c>
      <c r="BR34" s="20">
        <v>0</v>
      </c>
      <c r="BS34" s="18">
        <v>0</v>
      </c>
      <c r="BT34" s="18">
        <v>0</v>
      </c>
      <c r="BU34" s="18">
        <v>0</v>
      </c>
      <c r="BV34" s="18">
        <v>0</v>
      </c>
      <c r="BW34" s="19">
        <v>0</v>
      </c>
      <c r="BX34" s="18">
        <v>0</v>
      </c>
      <c r="BY34" s="18">
        <v>0</v>
      </c>
      <c r="BZ34" s="20">
        <v>0</v>
      </c>
      <c r="CA34" s="18">
        <v>6</v>
      </c>
      <c r="CB34" s="18">
        <v>3</v>
      </c>
      <c r="CC34" s="18">
        <v>6</v>
      </c>
      <c r="CD34" s="18">
        <v>5</v>
      </c>
      <c r="CE34" s="19">
        <v>5</v>
      </c>
      <c r="CF34" s="18">
        <v>0</v>
      </c>
      <c r="CG34" s="18">
        <v>0</v>
      </c>
      <c r="CH34" s="20">
        <v>0</v>
      </c>
      <c r="CI34" s="18">
        <v>0</v>
      </c>
      <c r="CJ34" s="18">
        <v>0</v>
      </c>
      <c r="CK34" s="18">
        <v>0</v>
      </c>
      <c r="CL34" s="18">
        <v>0</v>
      </c>
      <c r="CM34" s="19">
        <v>0</v>
      </c>
      <c r="CN34" s="18">
        <v>0</v>
      </c>
      <c r="CO34" s="18">
        <v>0</v>
      </c>
      <c r="CP34" s="20">
        <v>0</v>
      </c>
      <c r="CQ34" s="18">
        <v>17</v>
      </c>
      <c r="CR34" s="18">
        <v>2</v>
      </c>
      <c r="CS34" s="18">
        <v>0</v>
      </c>
      <c r="CT34" s="18">
        <v>0</v>
      </c>
      <c r="CU34" s="19">
        <v>0</v>
      </c>
      <c r="CV34" s="18">
        <v>0</v>
      </c>
      <c r="CW34" s="18">
        <v>0</v>
      </c>
      <c r="CX34" s="20">
        <v>0</v>
      </c>
      <c r="CY34" s="18">
        <v>22</v>
      </c>
      <c r="CZ34" s="18">
        <v>10</v>
      </c>
      <c r="DA34" s="18">
        <v>4</v>
      </c>
      <c r="DB34" s="18">
        <v>0</v>
      </c>
      <c r="DC34" s="19">
        <v>2</v>
      </c>
      <c r="DD34" s="18">
        <v>0</v>
      </c>
      <c r="DE34" s="18">
        <v>0</v>
      </c>
      <c r="DF34" s="20">
        <v>0</v>
      </c>
      <c r="DG34" s="18">
        <v>2</v>
      </c>
      <c r="DH34" s="18">
        <v>2</v>
      </c>
      <c r="DI34" s="18">
        <v>6</v>
      </c>
      <c r="DJ34" s="18">
        <v>0</v>
      </c>
      <c r="DK34" s="19">
        <v>2</v>
      </c>
      <c r="DL34" s="18">
        <v>35</v>
      </c>
      <c r="DM34" s="18">
        <v>8</v>
      </c>
      <c r="DN34" s="20">
        <v>6</v>
      </c>
      <c r="DO34" s="18">
        <v>6</v>
      </c>
      <c r="DP34" s="18">
        <v>16</v>
      </c>
      <c r="DQ34" s="18">
        <v>7</v>
      </c>
      <c r="DR34" s="18">
        <v>0</v>
      </c>
      <c r="DS34" s="19">
        <v>0</v>
      </c>
      <c r="DT34" s="18">
        <v>0</v>
      </c>
      <c r="DU34" s="18">
        <v>0</v>
      </c>
      <c r="DV34" s="20">
        <v>0</v>
      </c>
      <c r="DW34" s="18">
        <v>0</v>
      </c>
      <c r="DX34" s="18">
        <v>0</v>
      </c>
      <c r="DY34" s="18">
        <v>0</v>
      </c>
      <c r="DZ34" s="18">
        <v>0</v>
      </c>
      <c r="EA34" s="19">
        <v>0</v>
      </c>
      <c r="EB34" s="18">
        <v>0</v>
      </c>
      <c r="EC34" s="18">
        <v>0</v>
      </c>
      <c r="ED34" s="20">
        <v>0</v>
      </c>
      <c r="EE34" s="18">
        <v>0</v>
      </c>
      <c r="EF34" s="18">
        <v>0</v>
      </c>
      <c r="EG34" s="18">
        <v>0</v>
      </c>
      <c r="EH34" s="18">
        <v>0</v>
      </c>
      <c r="EI34" s="19">
        <v>408</v>
      </c>
      <c r="EJ34" s="18">
        <v>140</v>
      </c>
      <c r="EK34" s="18">
        <v>156</v>
      </c>
      <c r="EL34" s="18">
        <v>64</v>
      </c>
      <c r="EM34" s="20">
        <v>48</v>
      </c>
      <c r="EN34" s="244"/>
      <c r="EO34" s="242">
        <v>34.313725490196077</v>
      </c>
      <c r="EP34" s="242">
        <v>38.235294117647058</v>
      </c>
      <c r="EQ34" s="242">
        <v>15.686274509803921</v>
      </c>
      <c r="ER34" s="242">
        <v>11.764705882352942</v>
      </c>
      <c r="ES34" s="148">
        <v>408</v>
      </c>
      <c r="ET34" s="245">
        <v>10.843373493975903</v>
      </c>
      <c r="EU34" s="246">
        <v>2.4096385542168677</v>
      </c>
      <c r="EV34" s="247">
        <v>86.746987951807228</v>
      </c>
      <c r="EW34" s="18" t="s">
        <v>169</v>
      </c>
      <c r="EX34" s="19">
        <v>236</v>
      </c>
      <c r="EY34" s="18">
        <v>82</v>
      </c>
      <c r="EZ34" s="20">
        <v>90</v>
      </c>
      <c r="FA34" s="18">
        <v>408</v>
      </c>
      <c r="FB34" s="241">
        <v>57.843137254901961</v>
      </c>
      <c r="FC34" s="242">
        <v>20.098039215686274</v>
      </c>
      <c r="FD34" s="243">
        <v>22.058823529411764</v>
      </c>
      <c r="FE34" s="18"/>
      <c r="FF34" s="241">
        <v>0</v>
      </c>
      <c r="FG34" s="242">
        <v>100</v>
      </c>
      <c r="FH34" s="243">
        <v>0</v>
      </c>
    </row>
    <row r="35" spans="1:164" x14ac:dyDescent="0.3">
      <c r="A35" s="19" t="s">
        <v>316</v>
      </c>
      <c r="B35" s="64">
        <v>58</v>
      </c>
      <c r="C35" s="18" t="s">
        <v>209</v>
      </c>
      <c r="D35" s="18" t="s">
        <v>210</v>
      </c>
      <c r="E35" s="18"/>
      <c r="F35" s="18"/>
      <c r="G35" s="18"/>
      <c r="H35" s="19">
        <v>1</v>
      </c>
      <c r="I35" s="18">
        <v>0</v>
      </c>
      <c r="J35" s="20">
        <v>28</v>
      </c>
      <c r="K35" s="18">
        <v>446</v>
      </c>
      <c r="L35" s="18">
        <v>14</v>
      </c>
      <c r="M35" s="18">
        <v>0</v>
      </c>
      <c r="N35" s="18">
        <v>0</v>
      </c>
      <c r="O35" s="18">
        <v>0</v>
      </c>
      <c r="P35" s="237">
        <v>0</v>
      </c>
      <c r="Q35" s="18">
        <v>0</v>
      </c>
      <c r="R35" s="18">
        <v>0</v>
      </c>
      <c r="S35" s="20">
        <v>11</v>
      </c>
      <c r="T35" s="148">
        <v>500</v>
      </c>
      <c r="U35" s="18">
        <v>3</v>
      </c>
      <c r="V35" s="18">
        <v>14</v>
      </c>
      <c r="W35" s="18">
        <v>0</v>
      </c>
      <c r="X35" s="18">
        <v>0</v>
      </c>
      <c r="Y35" s="18">
        <v>517</v>
      </c>
      <c r="Z35" s="241">
        <v>5.8</v>
      </c>
      <c r="AA35" s="242">
        <v>2.2000000000000002</v>
      </c>
      <c r="AB35" s="243">
        <v>92</v>
      </c>
      <c r="AC35" s="18">
        <v>0</v>
      </c>
      <c r="AD35" s="18">
        <v>1</v>
      </c>
      <c r="AE35" s="18">
        <v>0</v>
      </c>
      <c r="AF35" s="18">
        <v>29</v>
      </c>
      <c r="AG35" s="18">
        <v>0</v>
      </c>
      <c r="AH35" s="19">
        <v>156</v>
      </c>
      <c r="AI35" s="18">
        <v>6</v>
      </c>
      <c r="AJ35" s="18">
        <v>0</v>
      </c>
      <c r="AK35" s="18">
        <v>0</v>
      </c>
      <c r="AL35" s="20">
        <v>0</v>
      </c>
      <c r="AM35" s="18">
        <v>0</v>
      </c>
      <c r="AN35" s="18">
        <v>0</v>
      </c>
      <c r="AO35" s="18">
        <v>0</v>
      </c>
      <c r="AP35" s="18">
        <v>0</v>
      </c>
      <c r="AQ35" s="19">
        <v>0</v>
      </c>
      <c r="AR35" s="18">
        <v>0</v>
      </c>
      <c r="AS35" s="18">
        <v>0</v>
      </c>
      <c r="AT35" s="20">
        <v>0</v>
      </c>
      <c r="AU35" s="18">
        <v>0</v>
      </c>
      <c r="AV35" s="18">
        <v>0</v>
      </c>
      <c r="AW35" s="18">
        <v>0</v>
      </c>
      <c r="AX35" s="18">
        <v>0</v>
      </c>
      <c r="AY35" s="19">
        <v>0</v>
      </c>
      <c r="AZ35" s="18">
        <v>0</v>
      </c>
      <c r="BA35" s="18">
        <v>0</v>
      </c>
      <c r="BB35" s="20">
        <v>0</v>
      </c>
      <c r="BC35" s="18">
        <v>0</v>
      </c>
      <c r="BD35" s="18">
        <v>0</v>
      </c>
      <c r="BE35" s="18">
        <v>0</v>
      </c>
      <c r="BF35" s="18">
        <v>0</v>
      </c>
      <c r="BG35" s="19">
        <v>0</v>
      </c>
      <c r="BH35" s="18">
        <v>0</v>
      </c>
      <c r="BI35" s="18">
        <v>0</v>
      </c>
      <c r="BJ35" s="20">
        <v>0</v>
      </c>
      <c r="BK35" s="18">
        <v>0</v>
      </c>
      <c r="BL35" s="18">
        <v>0</v>
      </c>
      <c r="BM35" s="18">
        <v>0</v>
      </c>
      <c r="BN35" s="18">
        <v>0</v>
      </c>
      <c r="BO35" s="19">
        <v>0</v>
      </c>
      <c r="BP35" s="18">
        <v>0</v>
      </c>
      <c r="BQ35" s="18">
        <v>0</v>
      </c>
      <c r="BR35" s="20">
        <v>0</v>
      </c>
      <c r="BS35" s="18">
        <v>0</v>
      </c>
      <c r="BT35" s="18">
        <v>0</v>
      </c>
      <c r="BU35" s="18">
        <v>0</v>
      </c>
      <c r="BV35" s="18">
        <v>0</v>
      </c>
      <c r="BW35" s="19">
        <v>0</v>
      </c>
      <c r="BX35" s="18">
        <v>0</v>
      </c>
      <c r="BY35" s="18">
        <v>0</v>
      </c>
      <c r="BZ35" s="20">
        <v>0</v>
      </c>
      <c r="CA35" s="18">
        <v>0</v>
      </c>
      <c r="CB35" s="18">
        <v>0</v>
      </c>
      <c r="CC35" s="18">
        <v>0</v>
      </c>
      <c r="CD35" s="18">
        <v>0</v>
      </c>
      <c r="CE35" s="19">
        <v>0</v>
      </c>
      <c r="CF35" s="18">
        <v>0</v>
      </c>
      <c r="CG35" s="18">
        <v>0</v>
      </c>
      <c r="CH35" s="20">
        <v>14</v>
      </c>
      <c r="CI35" s="18">
        <v>0</v>
      </c>
      <c r="CJ35" s="18">
        <v>0</v>
      </c>
      <c r="CK35" s="18">
        <v>0</v>
      </c>
      <c r="CL35" s="18">
        <v>0</v>
      </c>
      <c r="CM35" s="19">
        <v>0</v>
      </c>
      <c r="CN35" s="18">
        <v>0</v>
      </c>
      <c r="CO35" s="18">
        <v>0</v>
      </c>
      <c r="CP35" s="20">
        <v>0</v>
      </c>
      <c r="CQ35" s="18">
        <v>0</v>
      </c>
      <c r="CR35" s="18">
        <v>23</v>
      </c>
      <c r="CS35" s="18">
        <v>0</v>
      </c>
      <c r="CT35" s="18">
        <v>0</v>
      </c>
      <c r="CU35" s="19">
        <v>0</v>
      </c>
      <c r="CV35" s="18">
        <v>0</v>
      </c>
      <c r="CW35" s="18">
        <v>0</v>
      </c>
      <c r="CX35" s="20">
        <v>0</v>
      </c>
      <c r="CY35" s="18">
        <v>16</v>
      </c>
      <c r="CZ35" s="18">
        <v>0</v>
      </c>
      <c r="DA35" s="18">
        <v>0</v>
      </c>
      <c r="DB35" s="18">
        <v>9</v>
      </c>
      <c r="DC35" s="19">
        <v>6</v>
      </c>
      <c r="DD35" s="18">
        <v>0</v>
      </c>
      <c r="DE35" s="18">
        <v>0</v>
      </c>
      <c r="DF35" s="20">
        <v>0</v>
      </c>
      <c r="DG35" s="18">
        <v>0</v>
      </c>
      <c r="DH35" s="18">
        <v>0</v>
      </c>
      <c r="DI35" s="18">
        <v>0</v>
      </c>
      <c r="DJ35" s="18">
        <v>94</v>
      </c>
      <c r="DK35" s="19">
        <v>18</v>
      </c>
      <c r="DL35" s="18">
        <v>0</v>
      </c>
      <c r="DM35" s="18">
        <v>0</v>
      </c>
      <c r="DN35" s="20">
        <v>0</v>
      </c>
      <c r="DO35" s="18">
        <v>4</v>
      </c>
      <c r="DP35" s="18">
        <v>70</v>
      </c>
      <c r="DQ35" s="18">
        <v>0</v>
      </c>
      <c r="DR35" s="18">
        <v>0</v>
      </c>
      <c r="DS35" s="19">
        <v>0</v>
      </c>
      <c r="DT35" s="18">
        <v>0</v>
      </c>
      <c r="DU35" s="18">
        <v>0</v>
      </c>
      <c r="DV35" s="20">
        <v>0</v>
      </c>
      <c r="DW35" s="18">
        <v>0</v>
      </c>
      <c r="DX35" s="18">
        <v>0</v>
      </c>
      <c r="DY35" s="18">
        <v>0</v>
      </c>
      <c r="DZ35" s="18">
        <v>0</v>
      </c>
      <c r="EA35" s="19">
        <v>0</v>
      </c>
      <c r="EB35" s="18">
        <v>0</v>
      </c>
      <c r="EC35" s="18">
        <v>0</v>
      </c>
      <c r="ED35" s="20">
        <v>0</v>
      </c>
      <c r="EE35" s="18">
        <v>0</v>
      </c>
      <c r="EF35" s="18">
        <v>0</v>
      </c>
      <c r="EG35" s="18">
        <v>0</v>
      </c>
      <c r="EH35" s="18">
        <v>0</v>
      </c>
      <c r="EI35" s="19">
        <v>446</v>
      </c>
      <c r="EJ35" s="18">
        <v>200</v>
      </c>
      <c r="EK35" s="18">
        <v>100</v>
      </c>
      <c r="EL35" s="18">
        <v>0</v>
      </c>
      <c r="EM35" s="20">
        <v>146</v>
      </c>
      <c r="EN35" s="244"/>
      <c r="EO35" s="242">
        <v>44.843049327354258</v>
      </c>
      <c r="EP35" s="242">
        <v>22.421524663677129</v>
      </c>
      <c r="EQ35" s="242">
        <v>0</v>
      </c>
      <c r="ER35" s="242">
        <v>32.735426008968609</v>
      </c>
      <c r="ES35" s="148">
        <v>446</v>
      </c>
      <c r="ET35" s="245">
        <v>3.4482758620689653</v>
      </c>
      <c r="EU35" s="246">
        <v>0</v>
      </c>
      <c r="EV35" s="247">
        <v>96.551724137931032</v>
      </c>
      <c r="EW35" s="18" t="s">
        <v>316</v>
      </c>
      <c r="EX35" s="19">
        <v>192</v>
      </c>
      <c r="EY35" s="18">
        <v>68</v>
      </c>
      <c r="EZ35" s="20">
        <v>186</v>
      </c>
      <c r="FA35" s="18">
        <v>446</v>
      </c>
      <c r="FB35" s="241">
        <v>43.049327354260093</v>
      </c>
      <c r="FC35" s="242">
        <v>15.246636771300448</v>
      </c>
      <c r="FD35" s="243">
        <v>41.704035874439462</v>
      </c>
      <c r="FE35" s="18"/>
      <c r="FF35" s="241">
        <v>0</v>
      </c>
      <c r="FG35" s="242">
        <v>0</v>
      </c>
      <c r="FH35" s="243">
        <v>100</v>
      </c>
    </row>
    <row r="36" spans="1:164" x14ac:dyDescent="0.3">
      <c r="A36" s="19" t="s">
        <v>317</v>
      </c>
      <c r="B36" s="64">
        <v>59</v>
      </c>
      <c r="C36" s="18" t="s">
        <v>209</v>
      </c>
      <c r="D36" s="18" t="s">
        <v>210</v>
      </c>
      <c r="E36" s="18"/>
      <c r="F36" s="18"/>
      <c r="G36" s="18"/>
      <c r="H36" s="19">
        <v>4</v>
      </c>
      <c r="I36" s="18">
        <v>5</v>
      </c>
      <c r="J36" s="20">
        <v>119</v>
      </c>
      <c r="K36" s="18">
        <v>360</v>
      </c>
      <c r="L36" s="18">
        <v>5</v>
      </c>
      <c r="M36" s="18">
        <v>5</v>
      </c>
      <c r="N36" s="18">
        <v>0</v>
      </c>
      <c r="O36" s="18">
        <v>1</v>
      </c>
      <c r="P36" s="237">
        <v>0</v>
      </c>
      <c r="Q36" s="18">
        <v>0</v>
      </c>
      <c r="R36" s="18">
        <v>0</v>
      </c>
      <c r="S36" s="20">
        <v>1</v>
      </c>
      <c r="T36" s="148">
        <v>500</v>
      </c>
      <c r="U36" s="18">
        <v>0</v>
      </c>
      <c r="V36" s="18">
        <v>7</v>
      </c>
      <c r="W36" s="18">
        <v>18</v>
      </c>
      <c r="X36" s="18">
        <v>0</v>
      </c>
      <c r="Y36" s="18">
        <v>525</v>
      </c>
      <c r="Z36" s="241">
        <v>25.6</v>
      </c>
      <c r="AA36" s="242">
        <v>0.2</v>
      </c>
      <c r="AB36" s="243">
        <v>74.2</v>
      </c>
      <c r="AC36" s="18">
        <v>32</v>
      </c>
      <c r="AD36" s="18">
        <v>28</v>
      </c>
      <c r="AE36" s="18">
        <v>0</v>
      </c>
      <c r="AF36" s="18">
        <v>0</v>
      </c>
      <c r="AG36" s="18">
        <v>0</v>
      </c>
      <c r="AH36" s="19">
        <v>65</v>
      </c>
      <c r="AI36" s="18">
        <v>6</v>
      </c>
      <c r="AJ36" s="18">
        <v>1</v>
      </c>
      <c r="AK36" s="18">
        <v>0</v>
      </c>
      <c r="AL36" s="20">
        <v>0</v>
      </c>
      <c r="AM36" s="18">
        <v>0</v>
      </c>
      <c r="AN36" s="18">
        <v>0</v>
      </c>
      <c r="AO36" s="18">
        <v>0</v>
      </c>
      <c r="AP36" s="18">
        <v>0</v>
      </c>
      <c r="AQ36" s="19">
        <v>0</v>
      </c>
      <c r="AR36" s="18">
        <v>0</v>
      </c>
      <c r="AS36" s="18">
        <v>0</v>
      </c>
      <c r="AT36" s="20">
        <v>0</v>
      </c>
      <c r="AU36" s="18">
        <v>0</v>
      </c>
      <c r="AV36" s="18">
        <v>0</v>
      </c>
      <c r="AW36" s="18">
        <v>0</v>
      </c>
      <c r="AX36" s="18">
        <v>0</v>
      </c>
      <c r="AY36" s="19">
        <v>0</v>
      </c>
      <c r="AZ36" s="18">
        <v>0</v>
      </c>
      <c r="BA36" s="18">
        <v>0</v>
      </c>
      <c r="BB36" s="20">
        <v>0</v>
      </c>
      <c r="BC36" s="18">
        <v>0</v>
      </c>
      <c r="BD36" s="18">
        <v>0</v>
      </c>
      <c r="BE36" s="18">
        <v>0</v>
      </c>
      <c r="BF36" s="18">
        <v>0</v>
      </c>
      <c r="BG36" s="19">
        <v>0</v>
      </c>
      <c r="BH36" s="18">
        <v>0</v>
      </c>
      <c r="BI36" s="18">
        <v>0</v>
      </c>
      <c r="BJ36" s="20">
        <v>0</v>
      </c>
      <c r="BK36" s="18">
        <v>4</v>
      </c>
      <c r="BL36" s="18">
        <v>0</v>
      </c>
      <c r="BM36" s="18">
        <v>0</v>
      </c>
      <c r="BN36" s="18">
        <v>0</v>
      </c>
      <c r="BO36" s="19">
        <v>0</v>
      </c>
      <c r="BP36" s="18">
        <v>0</v>
      </c>
      <c r="BQ36" s="18">
        <v>0</v>
      </c>
      <c r="BR36" s="20">
        <v>0</v>
      </c>
      <c r="BS36" s="18">
        <v>0</v>
      </c>
      <c r="BT36" s="18">
        <v>0</v>
      </c>
      <c r="BU36" s="18">
        <v>0</v>
      </c>
      <c r="BV36" s="18">
        <v>0</v>
      </c>
      <c r="BW36" s="19">
        <v>0</v>
      </c>
      <c r="BX36" s="18">
        <v>0</v>
      </c>
      <c r="BY36" s="18">
        <v>0</v>
      </c>
      <c r="BZ36" s="20">
        <v>0</v>
      </c>
      <c r="CA36" s="18">
        <v>3</v>
      </c>
      <c r="CB36" s="18">
        <v>0</v>
      </c>
      <c r="CC36" s="18">
        <v>0</v>
      </c>
      <c r="CD36" s="18">
        <v>0</v>
      </c>
      <c r="CE36" s="19">
        <v>0</v>
      </c>
      <c r="CF36" s="18">
        <v>0</v>
      </c>
      <c r="CG36" s="18">
        <v>0</v>
      </c>
      <c r="CH36" s="20">
        <v>0</v>
      </c>
      <c r="CI36" s="18">
        <v>0</v>
      </c>
      <c r="CJ36" s="18">
        <v>0</v>
      </c>
      <c r="CK36" s="18">
        <v>0</v>
      </c>
      <c r="CL36" s="18">
        <v>0</v>
      </c>
      <c r="CM36" s="19">
        <v>0</v>
      </c>
      <c r="CN36" s="18">
        <v>0</v>
      </c>
      <c r="CO36" s="18">
        <v>0</v>
      </c>
      <c r="CP36" s="20">
        <v>0</v>
      </c>
      <c r="CQ36" s="18">
        <v>11</v>
      </c>
      <c r="CR36" s="18">
        <v>5</v>
      </c>
      <c r="CS36" s="18">
        <v>0</v>
      </c>
      <c r="CT36" s="18">
        <v>6</v>
      </c>
      <c r="CU36" s="19">
        <v>0</v>
      </c>
      <c r="CV36" s="18">
        <v>0</v>
      </c>
      <c r="CW36" s="18">
        <v>0</v>
      </c>
      <c r="CX36" s="20">
        <v>0</v>
      </c>
      <c r="CY36" s="18">
        <v>11</v>
      </c>
      <c r="CZ36" s="18">
        <v>3</v>
      </c>
      <c r="DA36" s="18">
        <v>0</v>
      </c>
      <c r="DB36" s="18">
        <v>0</v>
      </c>
      <c r="DC36" s="19">
        <v>0</v>
      </c>
      <c r="DD36" s="18">
        <v>0</v>
      </c>
      <c r="DE36" s="18">
        <v>0</v>
      </c>
      <c r="DF36" s="20">
        <v>0</v>
      </c>
      <c r="DG36" s="18">
        <v>0</v>
      </c>
      <c r="DH36" s="18">
        <v>0</v>
      </c>
      <c r="DI36" s="18">
        <v>0</v>
      </c>
      <c r="DJ36" s="18">
        <v>39</v>
      </c>
      <c r="DK36" s="19">
        <v>46</v>
      </c>
      <c r="DL36" s="18">
        <v>60</v>
      </c>
      <c r="DM36" s="18">
        <v>0</v>
      </c>
      <c r="DN36" s="20">
        <v>0</v>
      </c>
      <c r="DO36" s="18">
        <v>8</v>
      </c>
      <c r="DP36" s="18">
        <v>32</v>
      </c>
      <c r="DQ36" s="18">
        <v>0</v>
      </c>
      <c r="DR36" s="18">
        <v>0</v>
      </c>
      <c r="DS36" s="19">
        <v>0</v>
      </c>
      <c r="DT36" s="18">
        <v>0</v>
      </c>
      <c r="DU36" s="18">
        <v>0</v>
      </c>
      <c r="DV36" s="20">
        <v>0</v>
      </c>
      <c r="DW36" s="18">
        <v>0</v>
      </c>
      <c r="DX36" s="18">
        <v>0</v>
      </c>
      <c r="DY36" s="18">
        <v>0</v>
      </c>
      <c r="DZ36" s="18">
        <v>0</v>
      </c>
      <c r="EA36" s="19">
        <v>0</v>
      </c>
      <c r="EB36" s="18">
        <v>0</v>
      </c>
      <c r="EC36" s="18">
        <v>0</v>
      </c>
      <c r="ED36" s="20">
        <v>0</v>
      </c>
      <c r="EE36" s="18">
        <v>0</v>
      </c>
      <c r="EF36" s="18">
        <v>0</v>
      </c>
      <c r="EG36" s="18">
        <v>0</v>
      </c>
      <c r="EH36" s="18">
        <v>0</v>
      </c>
      <c r="EI36" s="19">
        <v>360</v>
      </c>
      <c r="EJ36" s="18">
        <v>180</v>
      </c>
      <c r="EK36" s="18">
        <v>134</v>
      </c>
      <c r="EL36" s="18">
        <v>1</v>
      </c>
      <c r="EM36" s="20">
        <v>45</v>
      </c>
      <c r="EN36" s="244"/>
      <c r="EO36" s="242">
        <v>50</v>
      </c>
      <c r="EP36" s="242">
        <v>37.222222222222221</v>
      </c>
      <c r="EQ36" s="242">
        <v>0.27777777777777779</v>
      </c>
      <c r="ER36" s="242">
        <v>12.5</v>
      </c>
      <c r="ES36" s="148">
        <v>360</v>
      </c>
      <c r="ET36" s="245">
        <v>3.125</v>
      </c>
      <c r="EU36" s="246">
        <v>3.90625</v>
      </c>
      <c r="EV36" s="247">
        <v>92.96875</v>
      </c>
      <c r="EW36" s="18" t="s">
        <v>317</v>
      </c>
      <c r="EX36" s="19">
        <v>136</v>
      </c>
      <c r="EY36" s="18">
        <v>39</v>
      </c>
      <c r="EZ36" s="20">
        <v>185</v>
      </c>
      <c r="FA36" s="18">
        <v>360</v>
      </c>
      <c r="FB36" s="241">
        <v>37.777777777777779</v>
      </c>
      <c r="FC36" s="242">
        <v>10.833333333333334</v>
      </c>
      <c r="FD36" s="243">
        <v>51.388888888888886</v>
      </c>
      <c r="FE36" s="18"/>
      <c r="FF36" s="241">
        <v>45.454545454545453</v>
      </c>
      <c r="FG36" s="242">
        <v>9.0909090909090917</v>
      </c>
      <c r="FH36" s="243">
        <v>45.454545454545453</v>
      </c>
    </row>
    <row r="37" spans="1:164" x14ac:dyDescent="0.3">
      <c r="A37" s="19" t="s">
        <v>170</v>
      </c>
      <c r="B37" s="64">
        <v>74.099999999999994</v>
      </c>
      <c r="C37" s="18" t="s">
        <v>255</v>
      </c>
      <c r="D37" s="18" t="s">
        <v>210</v>
      </c>
      <c r="E37" s="18"/>
      <c r="F37" s="18"/>
      <c r="G37" s="18"/>
      <c r="H37" s="19">
        <v>7</v>
      </c>
      <c r="I37" s="18">
        <v>2</v>
      </c>
      <c r="J37" s="20">
        <v>153</v>
      </c>
      <c r="K37" s="18">
        <v>313</v>
      </c>
      <c r="L37" s="18">
        <v>0</v>
      </c>
      <c r="M37" s="18">
        <v>0</v>
      </c>
      <c r="N37" s="18">
        <v>10</v>
      </c>
      <c r="O37" s="18">
        <v>13</v>
      </c>
      <c r="P37" s="237">
        <v>10</v>
      </c>
      <c r="Q37" s="18">
        <v>0</v>
      </c>
      <c r="R37" s="18">
        <v>0</v>
      </c>
      <c r="S37" s="20">
        <v>2</v>
      </c>
      <c r="T37" s="148">
        <v>500</v>
      </c>
      <c r="U37" s="18">
        <v>0</v>
      </c>
      <c r="V37" s="18">
        <v>15</v>
      </c>
      <c r="W37" s="18">
        <v>1</v>
      </c>
      <c r="X37" s="18">
        <v>0</v>
      </c>
      <c r="Y37" s="18">
        <v>516</v>
      </c>
      <c r="Z37" s="241">
        <v>32.4</v>
      </c>
      <c r="AA37" s="242">
        <v>2.4</v>
      </c>
      <c r="AB37" s="243">
        <v>65.2</v>
      </c>
      <c r="AC37" s="18">
        <v>45</v>
      </c>
      <c r="AD37" s="18">
        <v>63</v>
      </c>
      <c r="AE37" s="18">
        <v>9</v>
      </c>
      <c r="AF37" s="18">
        <v>14</v>
      </c>
      <c r="AG37" s="18">
        <v>0</v>
      </c>
      <c r="AH37" s="19">
        <v>57</v>
      </c>
      <c r="AI37" s="18">
        <v>11</v>
      </c>
      <c r="AJ37" s="18">
        <v>6</v>
      </c>
      <c r="AK37" s="18">
        <v>0</v>
      </c>
      <c r="AL37" s="20">
        <v>0</v>
      </c>
      <c r="AM37" s="18">
        <v>0</v>
      </c>
      <c r="AN37" s="18">
        <v>0</v>
      </c>
      <c r="AO37" s="18">
        <v>0</v>
      </c>
      <c r="AP37" s="18">
        <v>0</v>
      </c>
      <c r="AQ37" s="19">
        <v>0</v>
      </c>
      <c r="AR37" s="18">
        <v>0</v>
      </c>
      <c r="AS37" s="18">
        <v>0</v>
      </c>
      <c r="AT37" s="20">
        <v>0</v>
      </c>
      <c r="AU37" s="18">
        <v>0</v>
      </c>
      <c r="AV37" s="18">
        <v>0</v>
      </c>
      <c r="AW37" s="18">
        <v>0</v>
      </c>
      <c r="AX37" s="18">
        <v>0</v>
      </c>
      <c r="AY37" s="19">
        <v>0</v>
      </c>
      <c r="AZ37" s="18">
        <v>0</v>
      </c>
      <c r="BA37" s="18">
        <v>0</v>
      </c>
      <c r="BB37" s="20">
        <v>0</v>
      </c>
      <c r="BC37" s="18">
        <v>0</v>
      </c>
      <c r="BD37" s="18">
        <v>0</v>
      </c>
      <c r="BE37" s="18">
        <v>0</v>
      </c>
      <c r="BF37" s="18">
        <v>0</v>
      </c>
      <c r="BG37" s="19">
        <v>0</v>
      </c>
      <c r="BH37" s="18">
        <v>0</v>
      </c>
      <c r="BI37" s="18">
        <v>0</v>
      </c>
      <c r="BJ37" s="20">
        <v>0</v>
      </c>
      <c r="BK37" s="18">
        <v>0</v>
      </c>
      <c r="BL37" s="18">
        <v>0</v>
      </c>
      <c r="BM37" s="18">
        <v>0</v>
      </c>
      <c r="BN37" s="18">
        <v>0</v>
      </c>
      <c r="BO37" s="19">
        <v>0</v>
      </c>
      <c r="BP37" s="18">
        <v>0</v>
      </c>
      <c r="BQ37" s="18">
        <v>0</v>
      </c>
      <c r="BR37" s="20">
        <v>0</v>
      </c>
      <c r="BS37" s="18">
        <v>0</v>
      </c>
      <c r="BT37" s="18">
        <v>0</v>
      </c>
      <c r="BU37" s="18">
        <v>0</v>
      </c>
      <c r="BV37" s="18">
        <v>0</v>
      </c>
      <c r="BW37" s="19">
        <v>0</v>
      </c>
      <c r="BX37" s="18">
        <v>0</v>
      </c>
      <c r="BY37" s="18">
        <v>0</v>
      </c>
      <c r="BZ37" s="20">
        <v>0</v>
      </c>
      <c r="CA37" s="18">
        <v>5</v>
      </c>
      <c r="CB37" s="18">
        <v>14</v>
      </c>
      <c r="CC37" s="18">
        <v>9</v>
      </c>
      <c r="CD37" s="18">
        <v>3</v>
      </c>
      <c r="CE37" s="19">
        <v>3</v>
      </c>
      <c r="CF37" s="18">
        <v>2</v>
      </c>
      <c r="CG37" s="18">
        <v>0</v>
      </c>
      <c r="CH37" s="20">
        <v>0</v>
      </c>
      <c r="CI37" s="18">
        <v>0</v>
      </c>
      <c r="CJ37" s="18">
        <v>0</v>
      </c>
      <c r="CK37" s="18">
        <v>0</v>
      </c>
      <c r="CL37" s="18">
        <v>0</v>
      </c>
      <c r="CM37" s="19">
        <v>0</v>
      </c>
      <c r="CN37" s="18">
        <v>0</v>
      </c>
      <c r="CO37" s="18">
        <v>0</v>
      </c>
      <c r="CP37" s="20">
        <v>0</v>
      </c>
      <c r="CQ37" s="18">
        <v>0</v>
      </c>
      <c r="CR37" s="18">
        <v>0</v>
      </c>
      <c r="CS37" s="18">
        <v>0</v>
      </c>
      <c r="CT37" s="18">
        <v>2</v>
      </c>
      <c r="CU37" s="19">
        <v>0</v>
      </c>
      <c r="CV37" s="18">
        <v>0</v>
      </c>
      <c r="CW37" s="18">
        <v>0</v>
      </c>
      <c r="CX37" s="20">
        <v>0</v>
      </c>
      <c r="CY37" s="18">
        <v>4</v>
      </c>
      <c r="CZ37" s="18">
        <v>2</v>
      </c>
      <c r="DA37" s="18">
        <v>17</v>
      </c>
      <c r="DB37" s="18">
        <v>5</v>
      </c>
      <c r="DC37" s="19">
        <v>0</v>
      </c>
      <c r="DD37" s="18">
        <v>0</v>
      </c>
      <c r="DE37" s="18">
        <v>0</v>
      </c>
      <c r="DF37" s="20">
        <v>0</v>
      </c>
      <c r="DG37" s="18">
        <v>0</v>
      </c>
      <c r="DH37" s="18">
        <v>0</v>
      </c>
      <c r="DI37" s="18">
        <v>8</v>
      </c>
      <c r="DJ37" s="18">
        <v>12</v>
      </c>
      <c r="DK37" s="19">
        <v>0</v>
      </c>
      <c r="DL37" s="18">
        <v>9</v>
      </c>
      <c r="DM37" s="18">
        <v>0</v>
      </c>
      <c r="DN37" s="20">
        <v>0</v>
      </c>
      <c r="DO37" s="18">
        <v>2</v>
      </c>
      <c r="DP37" s="18">
        <v>8</v>
      </c>
      <c r="DQ37" s="18">
        <v>0</v>
      </c>
      <c r="DR37" s="18">
        <v>3</v>
      </c>
      <c r="DS37" s="19">
        <v>0</v>
      </c>
      <c r="DT37" s="18">
        <v>0</v>
      </c>
      <c r="DU37" s="18">
        <v>0</v>
      </c>
      <c r="DV37" s="20">
        <v>0</v>
      </c>
      <c r="DW37" s="18">
        <v>0</v>
      </c>
      <c r="DX37" s="18">
        <v>0</v>
      </c>
      <c r="DY37" s="18">
        <v>0</v>
      </c>
      <c r="DZ37" s="18">
        <v>0</v>
      </c>
      <c r="EA37" s="19">
        <v>0</v>
      </c>
      <c r="EB37" s="18">
        <v>0</v>
      </c>
      <c r="EC37" s="18">
        <v>0</v>
      </c>
      <c r="ED37" s="20">
        <v>0</v>
      </c>
      <c r="EE37" s="18">
        <v>0</v>
      </c>
      <c r="EF37" s="18">
        <v>0</v>
      </c>
      <c r="EG37" s="18">
        <v>0</v>
      </c>
      <c r="EH37" s="18">
        <v>0</v>
      </c>
      <c r="EI37" s="19">
        <v>313</v>
      </c>
      <c r="EJ37" s="18">
        <v>116</v>
      </c>
      <c r="EK37" s="18">
        <v>109</v>
      </c>
      <c r="EL37" s="18">
        <v>49</v>
      </c>
      <c r="EM37" s="20">
        <v>39</v>
      </c>
      <c r="EN37" s="244"/>
      <c r="EO37" s="242">
        <v>37.060702875399357</v>
      </c>
      <c r="EP37" s="242">
        <v>34.824281150159742</v>
      </c>
      <c r="EQ37" s="242">
        <v>15.654952076677317</v>
      </c>
      <c r="ER37" s="242">
        <v>12.460063897763579</v>
      </c>
      <c r="ES37" s="148">
        <v>313</v>
      </c>
      <c r="ET37" s="245">
        <v>4.3209876543209873</v>
      </c>
      <c r="EU37" s="246">
        <v>1.2345679012345678</v>
      </c>
      <c r="EV37" s="247">
        <v>94.444444444444443</v>
      </c>
      <c r="EW37" s="18" t="s">
        <v>171</v>
      </c>
      <c r="EX37" s="19">
        <v>205</v>
      </c>
      <c r="EY37" s="18">
        <v>66</v>
      </c>
      <c r="EZ37" s="20">
        <v>42</v>
      </c>
      <c r="FA37" s="18">
        <v>313</v>
      </c>
      <c r="FB37" s="241">
        <v>65.495207667731634</v>
      </c>
      <c r="FC37" s="242">
        <v>21.08626198083067</v>
      </c>
      <c r="FD37" s="243">
        <v>13.418530351437699</v>
      </c>
      <c r="FE37" s="18"/>
      <c r="FF37" s="241">
        <v>0</v>
      </c>
      <c r="FG37" s="242">
        <v>100</v>
      </c>
      <c r="FH37" s="243">
        <v>0</v>
      </c>
    </row>
    <row r="38" spans="1:164" x14ac:dyDescent="0.3">
      <c r="A38" s="19" t="s">
        <v>318</v>
      </c>
      <c r="B38" s="64">
        <v>90</v>
      </c>
      <c r="C38" s="18" t="s">
        <v>209</v>
      </c>
      <c r="D38" s="18" t="s">
        <v>210</v>
      </c>
      <c r="E38" s="18"/>
      <c r="F38" s="18"/>
      <c r="G38" s="18"/>
      <c r="H38" s="19">
        <v>2</v>
      </c>
      <c r="I38" s="18">
        <v>0</v>
      </c>
      <c r="J38" s="20">
        <v>39</v>
      </c>
      <c r="K38" s="18">
        <v>459</v>
      </c>
      <c r="L38" s="18">
        <v>0</v>
      </c>
      <c r="M38" s="18">
        <v>0</v>
      </c>
      <c r="N38" s="18">
        <v>0</v>
      </c>
      <c r="O38" s="18">
        <v>0</v>
      </c>
      <c r="P38" s="237">
        <v>0</v>
      </c>
      <c r="Q38" s="18">
        <v>0</v>
      </c>
      <c r="R38" s="18">
        <v>0</v>
      </c>
      <c r="S38" s="20">
        <v>0</v>
      </c>
      <c r="T38" s="148">
        <v>500</v>
      </c>
      <c r="U38" s="18">
        <v>0</v>
      </c>
      <c r="V38" s="18">
        <v>8</v>
      </c>
      <c r="W38" s="18">
        <v>19</v>
      </c>
      <c r="X38" s="18">
        <v>0</v>
      </c>
      <c r="Y38" s="18">
        <v>527</v>
      </c>
      <c r="Z38" s="241">
        <v>8.1999999999999993</v>
      </c>
      <c r="AA38" s="242">
        <v>0</v>
      </c>
      <c r="AB38" s="243">
        <v>91.8</v>
      </c>
      <c r="AC38" s="18">
        <v>4</v>
      </c>
      <c r="AD38" s="18">
        <v>52</v>
      </c>
      <c r="AE38" s="18">
        <v>0</v>
      </c>
      <c r="AF38" s="18">
        <v>0</v>
      </c>
      <c r="AG38" s="18">
        <v>0</v>
      </c>
      <c r="AH38" s="19">
        <v>45</v>
      </c>
      <c r="AI38" s="18">
        <v>2</v>
      </c>
      <c r="AJ38" s="18">
        <v>0</v>
      </c>
      <c r="AK38" s="18">
        <v>0</v>
      </c>
      <c r="AL38" s="20">
        <v>0</v>
      </c>
      <c r="AM38" s="18">
        <v>0</v>
      </c>
      <c r="AN38" s="18">
        <v>0</v>
      </c>
      <c r="AO38" s="18">
        <v>0</v>
      </c>
      <c r="AP38" s="18">
        <v>0</v>
      </c>
      <c r="AQ38" s="19">
        <v>0</v>
      </c>
      <c r="AR38" s="18">
        <v>0</v>
      </c>
      <c r="AS38" s="18">
        <v>0</v>
      </c>
      <c r="AT38" s="20">
        <v>0</v>
      </c>
      <c r="AU38" s="18">
        <v>0</v>
      </c>
      <c r="AV38" s="18">
        <v>0</v>
      </c>
      <c r="AW38" s="18">
        <v>0</v>
      </c>
      <c r="AX38" s="18">
        <v>0</v>
      </c>
      <c r="AY38" s="19">
        <v>0</v>
      </c>
      <c r="AZ38" s="18">
        <v>0</v>
      </c>
      <c r="BA38" s="18">
        <v>0</v>
      </c>
      <c r="BB38" s="20">
        <v>0</v>
      </c>
      <c r="BC38" s="18">
        <v>0</v>
      </c>
      <c r="BD38" s="18">
        <v>0</v>
      </c>
      <c r="BE38" s="18">
        <v>0</v>
      </c>
      <c r="BF38" s="18">
        <v>0</v>
      </c>
      <c r="BG38" s="19">
        <v>0</v>
      </c>
      <c r="BH38" s="18">
        <v>0</v>
      </c>
      <c r="BI38" s="18">
        <v>0</v>
      </c>
      <c r="BJ38" s="20">
        <v>0</v>
      </c>
      <c r="BK38" s="18">
        <v>0</v>
      </c>
      <c r="BL38" s="18">
        <v>0</v>
      </c>
      <c r="BM38" s="18">
        <v>0</v>
      </c>
      <c r="BN38" s="18">
        <v>0</v>
      </c>
      <c r="BO38" s="19">
        <v>0</v>
      </c>
      <c r="BP38" s="18">
        <v>0</v>
      </c>
      <c r="BQ38" s="18">
        <v>0</v>
      </c>
      <c r="BR38" s="20">
        <v>0</v>
      </c>
      <c r="BS38" s="18">
        <v>0</v>
      </c>
      <c r="BT38" s="18">
        <v>0</v>
      </c>
      <c r="BU38" s="18">
        <v>0</v>
      </c>
      <c r="BV38" s="18">
        <v>0</v>
      </c>
      <c r="BW38" s="19">
        <v>0</v>
      </c>
      <c r="BX38" s="18">
        <v>0</v>
      </c>
      <c r="BY38" s="18">
        <v>0</v>
      </c>
      <c r="BZ38" s="20">
        <v>0</v>
      </c>
      <c r="CA38" s="18">
        <v>29</v>
      </c>
      <c r="CB38" s="18">
        <v>5</v>
      </c>
      <c r="CC38" s="18">
        <v>0</v>
      </c>
      <c r="CD38" s="18">
        <v>0</v>
      </c>
      <c r="CE38" s="19">
        <v>0</v>
      </c>
      <c r="CF38" s="18">
        <v>0</v>
      </c>
      <c r="CG38" s="18">
        <v>0</v>
      </c>
      <c r="CH38" s="20">
        <v>0</v>
      </c>
      <c r="CI38" s="18">
        <v>0</v>
      </c>
      <c r="CJ38" s="18">
        <v>0</v>
      </c>
      <c r="CK38" s="18">
        <v>0</v>
      </c>
      <c r="CL38" s="18">
        <v>0</v>
      </c>
      <c r="CM38" s="19">
        <v>0</v>
      </c>
      <c r="CN38" s="18">
        <v>0</v>
      </c>
      <c r="CO38" s="18">
        <v>0</v>
      </c>
      <c r="CP38" s="20">
        <v>0</v>
      </c>
      <c r="CQ38" s="18">
        <v>10</v>
      </c>
      <c r="CR38" s="18">
        <v>16</v>
      </c>
      <c r="CS38" s="18">
        <v>0</v>
      </c>
      <c r="CT38" s="18">
        <v>5</v>
      </c>
      <c r="CU38" s="19">
        <v>0</v>
      </c>
      <c r="CV38" s="18">
        <v>0</v>
      </c>
      <c r="CW38" s="18">
        <v>0</v>
      </c>
      <c r="CX38" s="20">
        <v>0</v>
      </c>
      <c r="CY38" s="18">
        <v>111</v>
      </c>
      <c r="CZ38" s="18">
        <v>9</v>
      </c>
      <c r="DA38" s="18">
        <v>0</v>
      </c>
      <c r="DB38" s="18">
        <v>0</v>
      </c>
      <c r="DC38" s="19">
        <v>0</v>
      </c>
      <c r="DD38" s="18">
        <v>0</v>
      </c>
      <c r="DE38" s="18">
        <v>0</v>
      </c>
      <c r="DF38" s="20">
        <v>0</v>
      </c>
      <c r="DG38" s="18">
        <v>0</v>
      </c>
      <c r="DH38" s="18">
        <v>0</v>
      </c>
      <c r="DI38" s="18">
        <v>0</v>
      </c>
      <c r="DJ38" s="18">
        <v>4</v>
      </c>
      <c r="DK38" s="19">
        <v>17</v>
      </c>
      <c r="DL38" s="18">
        <v>48</v>
      </c>
      <c r="DM38" s="18">
        <v>0</v>
      </c>
      <c r="DN38" s="20">
        <v>0</v>
      </c>
      <c r="DO38" s="18">
        <v>25</v>
      </c>
      <c r="DP38" s="18">
        <v>77</v>
      </c>
      <c r="DQ38" s="18">
        <v>0</v>
      </c>
      <c r="DR38" s="18">
        <v>0</v>
      </c>
      <c r="DS38" s="19">
        <v>0</v>
      </c>
      <c r="DT38" s="18">
        <v>0</v>
      </c>
      <c r="DU38" s="18">
        <v>0</v>
      </c>
      <c r="DV38" s="20">
        <v>0</v>
      </c>
      <c r="DW38" s="18">
        <v>0</v>
      </c>
      <c r="DX38" s="18">
        <v>0</v>
      </c>
      <c r="DY38" s="18">
        <v>0</v>
      </c>
      <c r="DZ38" s="18">
        <v>0</v>
      </c>
      <c r="EA38" s="19">
        <v>0</v>
      </c>
      <c r="EB38" s="18">
        <v>0</v>
      </c>
      <c r="EC38" s="18">
        <v>0</v>
      </c>
      <c r="ED38" s="20">
        <v>0</v>
      </c>
      <c r="EE38" s="18">
        <v>0</v>
      </c>
      <c r="EF38" s="18">
        <v>0</v>
      </c>
      <c r="EG38" s="18">
        <v>0</v>
      </c>
      <c r="EH38" s="18">
        <v>0</v>
      </c>
      <c r="EI38" s="19">
        <v>459</v>
      </c>
      <c r="EJ38" s="18">
        <v>241</v>
      </c>
      <c r="EK38" s="18">
        <v>209</v>
      </c>
      <c r="EL38" s="18">
        <v>0</v>
      </c>
      <c r="EM38" s="20">
        <v>9</v>
      </c>
      <c r="EN38" s="244"/>
      <c r="EO38" s="242">
        <v>52.505446623093682</v>
      </c>
      <c r="EP38" s="242">
        <v>45.533769063180827</v>
      </c>
      <c r="EQ38" s="242">
        <v>0</v>
      </c>
      <c r="ER38" s="242">
        <v>1.9607843137254901</v>
      </c>
      <c r="ES38" s="148">
        <v>459</v>
      </c>
      <c r="ET38" s="245">
        <v>4.8780487804878048</v>
      </c>
      <c r="EU38" s="246">
        <v>0</v>
      </c>
      <c r="EV38" s="247">
        <v>95.121951219512198</v>
      </c>
      <c r="EW38" s="18" t="s">
        <v>318</v>
      </c>
      <c r="EX38" s="19">
        <v>103</v>
      </c>
      <c r="EY38" s="18">
        <v>185</v>
      </c>
      <c r="EZ38" s="20">
        <v>171</v>
      </c>
      <c r="FA38" s="18">
        <v>459</v>
      </c>
      <c r="FB38" s="241">
        <v>22.4400871459695</v>
      </c>
      <c r="FC38" s="242">
        <v>40.305010893246184</v>
      </c>
      <c r="FD38" s="243">
        <v>37.254901960784316</v>
      </c>
      <c r="FE38" s="18"/>
      <c r="FF38" s="241" t="s">
        <v>257</v>
      </c>
      <c r="FG38" s="244" t="s">
        <v>257</v>
      </c>
      <c r="FH38" s="248" t="s">
        <v>257</v>
      </c>
    </row>
    <row r="39" spans="1:164" x14ac:dyDescent="0.3">
      <c r="A39" s="19" t="s">
        <v>319</v>
      </c>
      <c r="B39" s="64">
        <v>181.5</v>
      </c>
      <c r="C39" s="18" t="s">
        <v>211</v>
      </c>
      <c r="D39" s="18" t="s">
        <v>210</v>
      </c>
      <c r="E39" s="18"/>
      <c r="F39" s="18"/>
      <c r="G39" s="18"/>
      <c r="H39" s="19">
        <v>1</v>
      </c>
      <c r="I39" s="18">
        <v>2</v>
      </c>
      <c r="J39" s="20">
        <v>52</v>
      </c>
      <c r="K39" s="18">
        <v>434</v>
      </c>
      <c r="L39" s="18">
        <v>5</v>
      </c>
      <c r="M39" s="18">
        <v>6</v>
      </c>
      <c r="N39" s="18">
        <v>0</v>
      </c>
      <c r="O39" s="18">
        <v>0</v>
      </c>
      <c r="P39" s="237">
        <v>0</v>
      </c>
      <c r="Q39" s="18">
        <v>0</v>
      </c>
      <c r="R39" s="18">
        <v>0</v>
      </c>
      <c r="S39" s="20">
        <v>0</v>
      </c>
      <c r="T39" s="148">
        <v>500</v>
      </c>
      <c r="U39" s="18">
        <v>4</v>
      </c>
      <c r="V39" s="18">
        <v>4</v>
      </c>
      <c r="W39" s="18">
        <v>0</v>
      </c>
      <c r="X39" s="18">
        <v>0</v>
      </c>
      <c r="Y39" s="18">
        <v>508</v>
      </c>
      <c r="Z39" s="241">
        <v>11</v>
      </c>
      <c r="AA39" s="242">
        <v>0</v>
      </c>
      <c r="AB39" s="243">
        <v>89</v>
      </c>
      <c r="AC39" s="18">
        <v>7</v>
      </c>
      <c r="AD39" s="18">
        <v>54</v>
      </c>
      <c r="AE39" s="18">
        <v>0</v>
      </c>
      <c r="AF39" s="18">
        <v>0</v>
      </c>
      <c r="AG39" s="18">
        <v>0</v>
      </c>
      <c r="AH39" s="19">
        <v>10</v>
      </c>
      <c r="AI39" s="18">
        <v>3</v>
      </c>
      <c r="AJ39" s="18">
        <v>5</v>
      </c>
      <c r="AK39" s="18">
        <v>7</v>
      </c>
      <c r="AL39" s="20">
        <v>0</v>
      </c>
      <c r="AM39" s="18">
        <v>0</v>
      </c>
      <c r="AN39" s="18">
        <v>0</v>
      </c>
      <c r="AO39" s="18">
        <v>0</v>
      </c>
      <c r="AP39" s="18">
        <v>0</v>
      </c>
      <c r="AQ39" s="19">
        <v>0</v>
      </c>
      <c r="AR39" s="18">
        <v>0</v>
      </c>
      <c r="AS39" s="18">
        <v>0</v>
      </c>
      <c r="AT39" s="20">
        <v>0</v>
      </c>
      <c r="AU39" s="18">
        <v>3</v>
      </c>
      <c r="AV39" s="18">
        <v>0</v>
      </c>
      <c r="AW39" s="18">
        <v>0</v>
      </c>
      <c r="AX39" s="18">
        <v>0</v>
      </c>
      <c r="AY39" s="19">
        <v>0</v>
      </c>
      <c r="AZ39" s="18">
        <v>7</v>
      </c>
      <c r="BA39" s="18">
        <v>0</v>
      </c>
      <c r="BB39" s="20">
        <v>0</v>
      </c>
      <c r="BC39" s="18">
        <v>0</v>
      </c>
      <c r="BD39" s="18">
        <v>0</v>
      </c>
      <c r="BE39" s="18">
        <v>0</v>
      </c>
      <c r="BF39" s="18">
        <v>0</v>
      </c>
      <c r="BG39" s="19">
        <v>0</v>
      </c>
      <c r="BH39" s="18">
        <v>0</v>
      </c>
      <c r="BI39" s="18">
        <v>0</v>
      </c>
      <c r="BJ39" s="20">
        <v>0</v>
      </c>
      <c r="BK39" s="18">
        <v>0</v>
      </c>
      <c r="BL39" s="18">
        <v>0</v>
      </c>
      <c r="BM39" s="18">
        <v>0</v>
      </c>
      <c r="BN39" s="18">
        <v>0</v>
      </c>
      <c r="BO39" s="19">
        <v>7</v>
      </c>
      <c r="BP39" s="18">
        <v>0</v>
      </c>
      <c r="BQ39" s="18">
        <v>0</v>
      </c>
      <c r="BR39" s="20">
        <v>0</v>
      </c>
      <c r="BS39" s="18">
        <v>0</v>
      </c>
      <c r="BT39" s="18">
        <v>0</v>
      </c>
      <c r="BU39" s="18">
        <v>0</v>
      </c>
      <c r="BV39" s="18">
        <v>0</v>
      </c>
      <c r="BW39" s="19">
        <v>0</v>
      </c>
      <c r="BX39" s="18">
        <v>0</v>
      </c>
      <c r="BY39" s="18">
        <v>0</v>
      </c>
      <c r="BZ39" s="20">
        <v>0</v>
      </c>
      <c r="CA39" s="18">
        <v>9</v>
      </c>
      <c r="CB39" s="18">
        <v>4</v>
      </c>
      <c r="CC39" s="18">
        <v>16</v>
      </c>
      <c r="CD39" s="18">
        <v>0</v>
      </c>
      <c r="CE39" s="19">
        <v>0</v>
      </c>
      <c r="CF39" s="18">
        <v>10</v>
      </c>
      <c r="CG39" s="18">
        <v>0</v>
      </c>
      <c r="CH39" s="20">
        <v>0</v>
      </c>
      <c r="CI39" s="18">
        <v>0</v>
      </c>
      <c r="CJ39" s="18">
        <v>0</v>
      </c>
      <c r="CK39" s="18">
        <v>0</v>
      </c>
      <c r="CL39" s="18">
        <v>0</v>
      </c>
      <c r="CM39" s="19">
        <v>0</v>
      </c>
      <c r="CN39" s="18">
        <v>0</v>
      </c>
      <c r="CO39" s="18">
        <v>0</v>
      </c>
      <c r="CP39" s="20">
        <v>0</v>
      </c>
      <c r="CQ39" s="18">
        <v>0</v>
      </c>
      <c r="CR39" s="18">
        <v>105</v>
      </c>
      <c r="CS39" s="18">
        <v>0</v>
      </c>
      <c r="CT39" s="18">
        <v>0</v>
      </c>
      <c r="CU39" s="19">
        <v>0</v>
      </c>
      <c r="CV39" s="18">
        <v>0</v>
      </c>
      <c r="CW39" s="18">
        <v>0</v>
      </c>
      <c r="CX39" s="20">
        <v>0</v>
      </c>
      <c r="CY39" s="18">
        <v>26</v>
      </c>
      <c r="CZ39" s="18">
        <v>0</v>
      </c>
      <c r="DA39" s="18">
        <v>0</v>
      </c>
      <c r="DB39" s="18">
        <v>0</v>
      </c>
      <c r="DC39" s="19">
        <v>0</v>
      </c>
      <c r="DD39" s="18">
        <v>0</v>
      </c>
      <c r="DE39" s="18">
        <v>0</v>
      </c>
      <c r="DF39" s="20">
        <v>0</v>
      </c>
      <c r="DG39" s="18">
        <v>0</v>
      </c>
      <c r="DH39" s="18">
        <v>3</v>
      </c>
      <c r="DI39" s="18">
        <v>0</v>
      </c>
      <c r="DJ39" s="18">
        <v>6</v>
      </c>
      <c r="DK39" s="19">
        <v>12</v>
      </c>
      <c r="DL39" s="18">
        <v>74</v>
      </c>
      <c r="DM39" s="18">
        <v>0</v>
      </c>
      <c r="DN39" s="20">
        <v>0</v>
      </c>
      <c r="DO39" s="18">
        <v>26</v>
      </c>
      <c r="DP39" s="18">
        <v>40</v>
      </c>
      <c r="DQ39" s="18">
        <v>0</v>
      </c>
      <c r="DR39" s="18">
        <v>0</v>
      </c>
      <c r="DS39" s="19">
        <v>0</v>
      </c>
      <c r="DT39" s="18">
        <v>0</v>
      </c>
      <c r="DU39" s="18">
        <v>0</v>
      </c>
      <c r="DV39" s="20">
        <v>0</v>
      </c>
      <c r="DW39" s="18">
        <v>0</v>
      </c>
      <c r="DX39" s="18">
        <v>0</v>
      </c>
      <c r="DY39" s="18">
        <v>0</v>
      </c>
      <c r="DZ39" s="18">
        <v>0</v>
      </c>
      <c r="EA39" s="19">
        <v>0</v>
      </c>
      <c r="EB39" s="18">
        <v>0</v>
      </c>
      <c r="EC39" s="18">
        <v>0</v>
      </c>
      <c r="ED39" s="20">
        <v>0</v>
      </c>
      <c r="EE39" s="18">
        <v>0</v>
      </c>
      <c r="EF39" s="18">
        <v>0</v>
      </c>
      <c r="EG39" s="18">
        <v>0</v>
      </c>
      <c r="EH39" s="18">
        <v>0</v>
      </c>
      <c r="EI39" s="19">
        <v>434</v>
      </c>
      <c r="EJ39" s="18">
        <v>100</v>
      </c>
      <c r="EK39" s="18">
        <v>300</v>
      </c>
      <c r="EL39" s="18">
        <v>21</v>
      </c>
      <c r="EM39" s="20">
        <v>13</v>
      </c>
      <c r="EN39" s="244"/>
      <c r="EO39" s="242">
        <v>23.041474654377879</v>
      </c>
      <c r="EP39" s="242">
        <v>69.124423963133637</v>
      </c>
      <c r="EQ39" s="242">
        <v>4.838709677419355</v>
      </c>
      <c r="ER39" s="242">
        <v>2.9953917050691246</v>
      </c>
      <c r="ES39" s="148">
        <v>434</v>
      </c>
      <c r="ET39" s="245">
        <v>1.8181818181818181</v>
      </c>
      <c r="EU39" s="246">
        <v>3.6363636363636362</v>
      </c>
      <c r="EV39" s="247">
        <v>94.545454545454547</v>
      </c>
      <c r="EW39" s="18" t="s">
        <v>319</v>
      </c>
      <c r="EX39" s="19">
        <v>103</v>
      </c>
      <c r="EY39" s="18">
        <v>170</v>
      </c>
      <c r="EZ39" s="20">
        <v>161</v>
      </c>
      <c r="FA39" s="18">
        <v>434</v>
      </c>
      <c r="FB39" s="241">
        <v>23.732718894009217</v>
      </c>
      <c r="FC39" s="242">
        <v>39.170506912442399</v>
      </c>
      <c r="FD39" s="243">
        <v>37.096774193548384</v>
      </c>
      <c r="FE39" s="18"/>
      <c r="FF39" s="241">
        <v>54.545454545454547</v>
      </c>
      <c r="FG39" s="242">
        <v>0</v>
      </c>
      <c r="FH39" s="243">
        <v>45.454545454545453</v>
      </c>
    </row>
    <row r="40" spans="1:164" x14ac:dyDescent="0.3">
      <c r="A40" s="19" t="s">
        <v>320</v>
      </c>
      <c r="B40" s="64">
        <v>194</v>
      </c>
      <c r="C40" s="18" t="s">
        <v>172</v>
      </c>
      <c r="D40" s="18" t="s">
        <v>210</v>
      </c>
      <c r="E40" s="18"/>
      <c r="F40" s="18"/>
      <c r="G40" s="18"/>
      <c r="H40" s="19">
        <v>6</v>
      </c>
      <c r="I40" s="18">
        <v>1</v>
      </c>
      <c r="J40" s="20">
        <v>157</v>
      </c>
      <c r="K40" s="18">
        <v>336</v>
      </c>
      <c r="L40" s="18">
        <v>0</v>
      </c>
      <c r="M40" s="18">
        <v>1</v>
      </c>
      <c r="N40" s="18">
        <v>0</v>
      </c>
      <c r="O40" s="18">
        <v>0</v>
      </c>
      <c r="P40" s="237">
        <v>0</v>
      </c>
      <c r="Q40" s="18">
        <v>0</v>
      </c>
      <c r="R40" s="18">
        <v>0</v>
      </c>
      <c r="S40" s="20">
        <v>6</v>
      </c>
      <c r="T40" s="148">
        <v>507</v>
      </c>
      <c r="U40" s="18">
        <v>1</v>
      </c>
      <c r="V40" s="18">
        <v>1</v>
      </c>
      <c r="W40" s="18">
        <v>0</v>
      </c>
      <c r="X40" s="18">
        <v>0</v>
      </c>
      <c r="Y40" s="18">
        <v>509</v>
      </c>
      <c r="Z40" s="241">
        <v>32.34714003944773</v>
      </c>
      <c r="AA40" s="242">
        <v>1.1834319526627219</v>
      </c>
      <c r="AB40" s="243">
        <v>66.469428007889547</v>
      </c>
      <c r="AC40" s="18">
        <v>13</v>
      </c>
      <c r="AD40" s="18">
        <v>87</v>
      </c>
      <c r="AE40" s="18">
        <v>8</v>
      </c>
      <c r="AF40" s="18">
        <v>10</v>
      </c>
      <c r="AG40" s="18">
        <v>0</v>
      </c>
      <c r="AH40" s="19">
        <v>12</v>
      </c>
      <c r="AI40" s="18">
        <v>9</v>
      </c>
      <c r="AJ40" s="18">
        <v>0</v>
      </c>
      <c r="AK40" s="18">
        <v>0</v>
      </c>
      <c r="AL40" s="20">
        <v>0</v>
      </c>
      <c r="AM40" s="18">
        <v>0</v>
      </c>
      <c r="AN40" s="18">
        <v>0</v>
      </c>
      <c r="AO40" s="18">
        <v>0</v>
      </c>
      <c r="AP40" s="18">
        <v>0</v>
      </c>
      <c r="AQ40" s="19">
        <v>0</v>
      </c>
      <c r="AR40" s="18">
        <v>0</v>
      </c>
      <c r="AS40" s="18">
        <v>0</v>
      </c>
      <c r="AT40" s="20">
        <v>0</v>
      </c>
      <c r="AU40" s="18">
        <v>0</v>
      </c>
      <c r="AV40" s="18">
        <v>4</v>
      </c>
      <c r="AW40" s="18">
        <v>0</v>
      </c>
      <c r="AX40" s="18">
        <v>0</v>
      </c>
      <c r="AY40" s="19">
        <v>0</v>
      </c>
      <c r="AZ40" s="18">
        <v>0</v>
      </c>
      <c r="BA40" s="18">
        <v>0</v>
      </c>
      <c r="BB40" s="20">
        <v>0</v>
      </c>
      <c r="BC40" s="18">
        <v>0</v>
      </c>
      <c r="BD40" s="18">
        <v>0</v>
      </c>
      <c r="BE40" s="18">
        <v>0</v>
      </c>
      <c r="BF40" s="18">
        <v>0</v>
      </c>
      <c r="BG40" s="19">
        <v>0</v>
      </c>
      <c r="BH40" s="18">
        <v>0</v>
      </c>
      <c r="BI40" s="18">
        <v>0</v>
      </c>
      <c r="BJ40" s="20">
        <v>0</v>
      </c>
      <c r="BK40" s="18">
        <v>0</v>
      </c>
      <c r="BL40" s="18">
        <v>0</v>
      </c>
      <c r="BM40" s="18">
        <v>0</v>
      </c>
      <c r="BN40" s="18">
        <v>0</v>
      </c>
      <c r="BO40" s="19">
        <v>0</v>
      </c>
      <c r="BP40" s="18">
        <v>0</v>
      </c>
      <c r="BQ40" s="18">
        <v>0</v>
      </c>
      <c r="BR40" s="20">
        <v>0</v>
      </c>
      <c r="BS40" s="18">
        <v>0</v>
      </c>
      <c r="BT40" s="18">
        <v>0</v>
      </c>
      <c r="BU40" s="18">
        <v>0</v>
      </c>
      <c r="BV40" s="18">
        <v>0</v>
      </c>
      <c r="BW40" s="19">
        <v>0</v>
      </c>
      <c r="BX40" s="18">
        <v>0</v>
      </c>
      <c r="BY40" s="18">
        <v>0</v>
      </c>
      <c r="BZ40" s="20">
        <v>0</v>
      </c>
      <c r="CA40" s="18">
        <v>1</v>
      </c>
      <c r="CB40" s="18">
        <v>4</v>
      </c>
      <c r="CC40" s="18">
        <v>0</v>
      </c>
      <c r="CD40" s="18">
        <v>0</v>
      </c>
      <c r="CE40" s="19">
        <v>0</v>
      </c>
      <c r="CF40" s="18">
        <v>0</v>
      </c>
      <c r="CG40" s="18">
        <v>0</v>
      </c>
      <c r="CH40" s="20">
        <v>0</v>
      </c>
      <c r="CI40" s="18">
        <v>0</v>
      </c>
      <c r="CJ40" s="18">
        <v>0</v>
      </c>
      <c r="CK40" s="18">
        <v>0</v>
      </c>
      <c r="CL40" s="18">
        <v>0</v>
      </c>
      <c r="CM40" s="19">
        <v>0</v>
      </c>
      <c r="CN40" s="18">
        <v>0</v>
      </c>
      <c r="CO40" s="18">
        <v>0</v>
      </c>
      <c r="CP40" s="20">
        <v>0</v>
      </c>
      <c r="CQ40" s="18">
        <v>0</v>
      </c>
      <c r="CR40" s="18">
        <v>35</v>
      </c>
      <c r="CS40" s="18">
        <v>0</v>
      </c>
      <c r="CT40" s="18">
        <v>0</v>
      </c>
      <c r="CU40" s="19">
        <v>0</v>
      </c>
      <c r="CV40" s="18">
        <v>0</v>
      </c>
      <c r="CW40" s="18">
        <v>0</v>
      </c>
      <c r="CX40" s="20">
        <v>0</v>
      </c>
      <c r="CY40" s="18">
        <v>26</v>
      </c>
      <c r="CZ40" s="18">
        <v>4</v>
      </c>
      <c r="DA40" s="18">
        <v>0</v>
      </c>
      <c r="DB40" s="18">
        <v>0</v>
      </c>
      <c r="DC40" s="19">
        <v>0</v>
      </c>
      <c r="DD40" s="18">
        <v>0</v>
      </c>
      <c r="DE40" s="18">
        <v>0</v>
      </c>
      <c r="DF40" s="20">
        <v>0</v>
      </c>
      <c r="DG40" s="18">
        <v>0</v>
      </c>
      <c r="DH40" s="18">
        <v>0</v>
      </c>
      <c r="DI40" s="18">
        <v>0</v>
      </c>
      <c r="DJ40" s="18">
        <v>5</v>
      </c>
      <c r="DK40" s="19">
        <v>5</v>
      </c>
      <c r="DL40" s="18">
        <v>96</v>
      </c>
      <c r="DM40" s="18">
        <v>0</v>
      </c>
      <c r="DN40" s="20">
        <v>0</v>
      </c>
      <c r="DO40" s="18">
        <v>1</v>
      </c>
      <c r="DP40" s="18">
        <v>11</v>
      </c>
      <c r="DQ40" s="18">
        <v>0</v>
      </c>
      <c r="DR40" s="18">
        <v>0</v>
      </c>
      <c r="DS40" s="19">
        <v>0</v>
      </c>
      <c r="DT40" s="18">
        <v>0</v>
      </c>
      <c r="DU40" s="18">
        <v>0</v>
      </c>
      <c r="DV40" s="20">
        <v>0</v>
      </c>
      <c r="DW40" s="18">
        <v>0</v>
      </c>
      <c r="DX40" s="18">
        <v>5</v>
      </c>
      <c r="DY40" s="18">
        <v>0</v>
      </c>
      <c r="DZ40" s="18">
        <v>0</v>
      </c>
      <c r="EA40" s="19">
        <v>0</v>
      </c>
      <c r="EB40" s="18">
        <v>0</v>
      </c>
      <c r="EC40" s="18">
        <v>0</v>
      </c>
      <c r="ED40" s="20">
        <v>0</v>
      </c>
      <c r="EE40" s="18">
        <v>0</v>
      </c>
      <c r="EF40" s="18">
        <v>0</v>
      </c>
      <c r="EG40" s="18">
        <v>0</v>
      </c>
      <c r="EH40" s="18">
        <v>0</v>
      </c>
      <c r="EI40" s="19">
        <v>336</v>
      </c>
      <c r="EJ40" s="18">
        <v>58</v>
      </c>
      <c r="EK40" s="18">
        <v>255</v>
      </c>
      <c r="EL40" s="18">
        <v>8</v>
      </c>
      <c r="EM40" s="20">
        <v>15</v>
      </c>
      <c r="EN40" s="244"/>
      <c r="EO40" s="242">
        <v>17.261904761904763</v>
      </c>
      <c r="EP40" s="242">
        <v>75.892857142857139</v>
      </c>
      <c r="EQ40" s="242">
        <v>2.3809523809523809</v>
      </c>
      <c r="ER40" s="242">
        <v>4.4642857142857144</v>
      </c>
      <c r="ES40" s="148">
        <v>336</v>
      </c>
      <c r="ET40" s="245">
        <v>3.6585365853658538</v>
      </c>
      <c r="EU40" s="246">
        <v>0.6097560975609756</v>
      </c>
      <c r="EV40" s="247">
        <v>95.731707317073173</v>
      </c>
      <c r="EW40" s="18" t="s">
        <v>320</v>
      </c>
      <c r="EX40" s="19">
        <v>143</v>
      </c>
      <c r="EY40" s="18">
        <v>75</v>
      </c>
      <c r="EZ40" s="20">
        <v>118</v>
      </c>
      <c r="FA40" s="18">
        <v>336</v>
      </c>
      <c r="FB40" s="241">
        <v>42.55952380952381</v>
      </c>
      <c r="FC40" s="242">
        <v>22.321428571428573</v>
      </c>
      <c r="FD40" s="243">
        <v>35.11904761904762</v>
      </c>
      <c r="FE40" s="18"/>
      <c r="FF40" s="241">
        <v>100</v>
      </c>
      <c r="FG40" s="242">
        <v>0</v>
      </c>
      <c r="FH40" s="243">
        <v>0</v>
      </c>
    </row>
    <row r="41" spans="1:164" x14ac:dyDescent="0.3">
      <c r="A41" s="19" t="s">
        <v>322</v>
      </c>
      <c r="B41" s="64">
        <v>217</v>
      </c>
      <c r="C41" s="18" t="s">
        <v>173</v>
      </c>
      <c r="D41" s="18" t="s">
        <v>210</v>
      </c>
      <c r="E41" s="18"/>
      <c r="F41" s="18"/>
      <c r="G41" s="18"/>
      <c r="H41" s="19">
        <v>1</v>
      </c>
      <c r="I41" s="18">
        <v>1</v>
      </c>
      <c r="J41" s="20">
        <v>48</v>
      </c>
      <c r="K41" s="18">
        <v>390</v>
      </c>
      <c r="L41" s="18">
        <v>22</v>
      </c>
      <c r="M41" s="18">
        <v>34</v>
      </c>
      <c r="N41" s="18">
        <v>0</v>
      </c>
      <c r="O41" s="18">
        <v>4</v>
      </c>
      <c r="P41" s="237">
        <v>0</v>
      </c>
      <c r="Q41" s="18">
        <v>0</v>
      </c>
      <c r="R41" s="18">
        <v>0</v>
      </c>
      <c r="S41" s="20">
        <v>0</v>
      </c>
      <c r="T41" s="148">
        <v>500</v>
      </c>
      <c r="U41" s="18">
        <v>1</v>
      </c>
      <c r="V41" s="18">
        <v>1</v>
      </c>
      <c r="W41" s="18">
        <v>0</v>
      </c>
      <c r="X41" s="18">
        <v>0</v>
      </c>
      <c r="Y41" s="18">
        <v>502</v>
      </c>
      <c r="Z41" s="241">
        <v>10</v>
      </c>
      <c r="AA41" s="242">
        <v>0</v>
      </c>
      <c r="AB41" s="243">
        <v>90</v>
      </c>
      <c r="AC41" s="18">
        <v>12</v>
      </c>
      <c r="AD41" s="18">
        <v>35</v>
      </c>
      <c r="AE41" s="18">
        <v>17</v>
      </c>
      <c r="AF41" s="18">
        <v>6</v>
      </c>
      <c r="AG41" s="18">
        <v>0</v>
      </c>
      <c r="AH41" s="19">
        <v>11</v>
      </c>
      <c r="AI41" s="18">
        <v>21</v>
      </c>
      <c r="AJ41" s="18">
        <v>0</v>
      </c>
      <c r="AK41" s="18">
        <v>0</v>
      </c>
      <c r="AL41" s="20">
        <v>0</v>
      </c>
      <c r="AM41" s="18">
        <v>0</v>
      </c>
      <c r="AN41" s="18">
        <v>0</v>
      </c>
      <c r="AO41" s="18">
        <v>0</v>
      </c>
      <c r="AP41" s="18">
        <v>0</v>
      </c>
      <c r="AQ41" s="19">
        <v>0</v>
      </c>
      <c r="AR41" s="18">
        <v>0</v>
      </c>
      <c r="AS41" s="18">
        <v>0</v>
      </c>
      <c r="AT41" s="20">
        <v>0</v>
      </c>
      <c r="AU41" s="18">
        <v>0</v>
      </c>
      <c r="AV41" s="18">
        <v>0</v>
      </c>
      <c r="AW41" s="18">
        <v>0</v>
      </c>
      <c r="AX41" s="18">
        <v>0</v>
      </c>
      <c r="AY41" s="19">
        <v>0</v>
      </c>
      <c r="AZ41" s="18">
        <v>0</v>
      </c>
      <c r="BA41" s="18">
        <v>0</v>
      </c>
      <c r="BB41" s="20">
        <v>0</v>
      </c>
      <c r="BC41" s="18">
        <v>0</v>
      </c>
      <c r="BD41" s="18">
        <v>0</v>
      </c>
      <c r="BE41" s="18">
        <v>0</v>
      </c>
      <c r="BF41" s="18">
        <v>0</v>
      </c>
      <c r="BG41" s="19">
        <v>0</v>
      </c>
      <c r="BH41" s="18">
        <v>0</v>
      </c>
      <c r="BI41" s="18">
        <v>0</v>
      </c>
      <c r="BJ41" s="20">
        <v>0</v>
      </c>
      <c r="BK41" s="18">
        <v>0</v>
      </c>
      <c r="BL41" s="18">
        <v>0</v>
      </c>
      <c r="BM41" s="18">
        <v>0</v>
      </c>
      <c r="BN41" s="18">
        <v>0</v>
      </c>
      <c r="BO41" s="19">
        <v>0</v>
      </c>
      <c r="BP41" s="18">
        <v>0</v>
      </c>
      <c r="BQ41" s="18">
        <v>0</v>
      </c>
      <c r="BR41" s="20">
        <v>0</v>
      </c>
      <c r="BS41" s="18">
        <v>0</v>
      </c>
      <c r="BT41" s="18">
        <v>0</v>
      </c>
      <c r="BU41" s="18">
        <v>0</v>
      </c>
      <c r="BV41" s="18">
        <v>0</v>
      </c>
      <c r="BW41" s="19">
        <v>0</v>
      </c>
      <c r="BX41" s="18">
        <v>0</v>
      </c>
      <c r="BY41" s="18">
        <v>0</v>
      </c>
      <c r="BZ41" s="20">
        <v>0</v>
      </c>
      <c r="CA41" s="18">
        <v>6</v>
      </c>
      <c r="CB41" s="18">
        <v>2</v>
      </c>
      <c r="CC41" s="18">
        <v>0</v>
      </c>
      <c r="CD41" s="18">
        <v>0</v>
      </c>
      <c r="CE41" s="19">
        <v>0</v>
      </c>
      <c r="CF41" s="18">
        <v>0</v>
      </c>
      <c r="CG41" s="18">
        <v>0</v>
      </c>
      <c r="CH41" s="20">
        <v>0</v>
      </c>
      <c r="CI41" s="18">
        <v>0</v>
      </c>
      <c r="CJ41" s="18">
        <v>0</v>
      </c>
      <c r="CK41" s="18">
        <v>0</v>
      </c>
      <c r="CL41" s="18">
        <v>0</v>
      </c>
      <c r="CM41" s="19">
        <v>0</v>
      </c>
      <c r="CN41" s="18">
        <v>0</v>
      </c>
      <c r="CO41" s="18">
        <v>0</v>
      </c>
      <c r="CP41" s="20">
        <v>0</v>
      </c>
      <c r="CQ41" s="18">
        <v>0</v>
      </c>
      <c r="CR41" s="18">
        <v>52</v>
      </c>
      <c r="CS41" s="18">
        <v>2</v>
      </c>
      <c r="CT41" s="18">
        <v>0</v>
      </c>
      <c r="CU41" s="19">
        <v>0</v>
      </c>
      <c r="CV41" s="18">
        <v>0</v>
      </c>
      <c r="CW41" s="18">
        <v>0</v>
      </c>
      <c r="CX41" s="20">
        <v>0</v>
      </c>
      <c r="CY41" s="18">
        <v>0</v>
      </c>
      <c r="CZ41" s="18">
        <v>0</v>
      </c>
      <c r="DA41" s="18">
        <v>0</v>
      </c>
      <c r="DB41" s="18">
        <v>0</v>
      </c>
      <c r="DC41" s="19">
        <v>0</v>
      </c>
      <c r="DD41" s="18">
        <v>0</v>
      </c>
      <c r="DE41" s="18">
        <v>0</v>
      </c>
      <c r="DF41" s="20">
        <v>0</v>
      </c>
      <c r="DG41" s="18">
        <v>0</v>
      </c>
      <c r="DH41" s="18">
        <v>7</v>
      </c>
      <c r="DI41" s="18">
        <v>0</v>
      </c>
      <c r="DJ41" s="18">
        <v>2</v>
      </c>
      <c r="DK41" s="19">
        <v>19</v>
      </c>
      <c r="DL41" s="18">
        <v>102</v>
      </c>
      <c r="DM41" s="18">
        <v>4</v>
      </c>
      <c r="DN41" s="20">
        <v>4</v>
      </c>
      <c r="DO41" s="18">
        <v>51</v>
      </c>
      <c r="DP41" s="18">
        <v>25</v>
      </c>
      <c r="DQ41" s="18">
        <v>0</v>
      </c>
      <c r="DR41" s="18">
        <v>0</v>
      </c>
      <c r="DS41" s="19">
        <v>0</v>
      </c>
      <c r="DT41" s="18">
        <v>0</v>
      </c>
      <c r="DU41" s="18">
        <v>0</v>
      </c>
      <c r="DV41" s="20">
        <v>0</v>
      </c>
      <c r="DW41" s="18">
        <v>12</v>
      </c>
      <c r="DX41" s="18">
        <v>0</v>
      </c>
      <c r="DY41" s="18">
        <v>0</v>
      </c>
      <c r="DZ41" s="18">
        <v>0</v>
      </c>
      <c r="EA41" s="19">
        <v>0</v>
      </c>
      <c r="EB41" s="18">
        <v>0</v>
      </c>
      <c r="EC41" s="18">
        <v>0</v>
      </c>
      <c r="ED41" s="20">
        <v>0</v>
      </c>
      <c r="EE41" s="18">
        <v>0</v>
      </c>
      <c r="EF41" s="18">
        <v>0</v>
      </c>
      <c r="EG41" s="18">
        <v>0</v>
      </c>
      <c r="EH41" s="18">
        <v>0</v>
      </c>
      <c r="EI41" s="19">
        <v>390</v>
      </c>
      <c r="EJ41" s="18">
        <v>111</v>
      </c>
      <c r="EK41" s="18">
        <v>244</v>
      </c>
      <c r="EL41" s="18">
        <v>23</v>
      </c>
      <c r="EM41" s="20">
        <v>12</v>
      </c>
      <c r="EN41" s="244"/>
      <c r="EO41" s="242">
        <v>28.46153846153846</v>
      </c>
      <c r="EP41" s="242">
        <v>62.564102564102562</v>
      </c>
      <c r="EQ41" s="242">
        <v>5.8974358974358978</v>
      </c>
      <c r="ER41" s="242">
        <v>3.0769230769230771</v>
      </c>
      <c r="ES41" s="148">
        <v>390</v>
      </c>
      <c r="ET41" s="245">
        <v>2</v>
      </c>
      <c r="EU41" s="246">
        <v>2</v>
      </c>
      <c r="EV41" s="247">
        <v>96</v>
      </c>
      <c r="EW41" s="18" t="s">
        <v>322</v>
      </c>
      <c r="EX41" s="19">
        <v>102</v>
      </c>
      <c r="EY41" s="18">
        <v>74</v>
      </c>
      <c r="EZ41" s="20">
        <v>214</v>
      </c>
      <c r="FA41" s="18">
        <v>390</v>
      </c>
      <c r="FB41" s="241">
        <v>26.153846153846153</v>
      </c>
      <c r="FC41" s="242">
        <v>18.974358974358974</v>
      </c>
      <c r="FD41" s="243">
        <v>54.871794871794869</v>
      </c>
      <c r="FE41" s="18"/>
      <c r="FF41" s="241">
        <v>56.666666666666664</v>
      </c>
      <c r="FG41" s="242">
        <v>6.666666666666667</v>
      </c>
      <c r="FH41" s="243">
        <v>36.666666666666664</v>
      </c>
    </row>
    <row r="42" spans="1:164" x14ac:dyDescent="0.3">
      <c r="A42" s="19" t="s">
        <v>323</v>
      </c>
      <c r="B42" s="64">
        <v>252</v>
      </c>
      <c r="C42" s="18" t="s">
        <v>174</v>
      </c>
      <c r="D42" s="18" t="s">
        <v>210</v>
      </c>
      <c r="E42" s="18"/>
      <c r="F42" s="18"/>
      <c r="G42" s="18" t="s">
        <v>175</v>
      </c>
      <c r="H42" s="19">
        <v>1</v>
      </c>
      <c r="I42" s="18">
        <v>1</v>
      </c>
      <c r="J42" s="20">
        <v>81</v>
      </c>
      <c r="K42" s="18">
        <v>324</v>
      </c>
      <c r="L42" s="18">
        <v>92</v>
      </c>
      <c r="M42" s="18">
        <v>0</v>
      </c>
      <c r="N42" s="18">
        <v>0</v>
      </c>
      <c r="O42" s="18">
        <v>0</v>
      </c>
      <c r="P42" s="237">
        <v>0</v>
      </c>
      <c r="Q42" s="18">
        <v>0</v>
      </c>
      <c r="R42" s="18">
        <v>0</v>
      </c>
      <c r="S42" s="20">
        <v>1</v>
      </c>
      <c r="T42" s="148">
        <v>500</v>
      </c>
      <c r="U42" s="18">
        <v>0</v>
      </c>
      <c r="V42" s="18">
        <v>2</v>
      </c>
      <c r="W42" s="18">
        <v>0</v>
      </c>
      <c r="X42" s="18">
        <v>0</v>
      </c>
      <c r="Y42" s="18">
        <v>502</v>
      </c>
      <c r="Z42" s="241">
        <v>16.600000000000001</v>
      </c>
      <c r="AA42" s="242">
        <v>0.2</v>
      </c>
      <c r="AB42" s="243">
        <v>83.2</v>
      </c>
      <c r="AC42" s="18">
        <v>2</v>
      </c>
      <c r="AD42" s="18">
        <v>9</v>
      </c>
      <c r="AE42" s="18">
        <v>2</v>
      </c>
      <c r="AF42" s="18">
        <v>1</v>
      </c>
      <c r="AG42" s="18">
        <v>0</v>
      </c>
      <c r="AH42" s="19">
        <v>19</v>
      </c>
      <c r="AI42" s="18">
        <v>7</v>
      </c>
      <c r="AJ42" s="18">
        <v>0</v>
      </c>
      <c r="AK42" s="18">
        <v>2</v>
      </c>
      <c r="AL42" s="20">
        <v>0</v>
      </c>
      <c r="AM42" s="18">
        <v>0</v>
      </c>
      <c r="AN42" s="18">
        <v>0</v>
      </c>
      <c r="AO42" s="18">
        <v>0</v>
      </c>
      <c r="AP42" s="18">
        <v>0</v>
      </c>
      <c r="AQ42" s="19">
        <v>0</v>
      </c>
      <c r="AR42" s="18">
        <v>0</v>
      </c>
      <c r="AS42" s="18">
        <v>0</v>
      </c>
      <c r="AT42" s="20">
        <v>0</v>
      </c>
      <c r="AU42" s="18">
        <v>0</v>
      </c>
      <c r="AV42" s="18">
        <v>0</v>
      </c>
      <c r="AW42" s="18">
        <v>0</v>
      </c>
      <c r="AX42" s="18">
        <v>0</v>
      </c>
      <c r="AY42" s="19">
        <v>0</v>
      </c>
      <c r="AZ42" s="18">
        <v>0</v>
      </c>
      <c r="BA42" s="18">
        <v>0</v>
      </c>
      <c r="BB42" s="20">
        <v>0</v>
      </c>
      <c r="BC42" s="18">
        <v>0</v>
      </c>
      <c r="BD42" s="18">
        <v>0</v>
      </c>
      <c r="BE42" s="18">
        <v>0</v>
      </c>
      <c r="BF42" s="18">
        <v>0</v>
      </c>
      <c r="BG42" s="19">
        <v>0</v>
      </c>
      <c r="BH42" s="18">
        <v>0</v>
      </c>
      <c r="BI42" s="18">
        <v>0</v>
      </c>
      <c r="BJ42" s="20">
        <v>0</v>
      </c>
      <c r="BK42" s="18">
        <v>0</v>
      </c>
      <c r="BL42" s="18">
        <v>0</v>
      </c>
      <c r="BM42" s="18">
        <v>0</v>
      </c>
      <c r="BN42" s="18">
        <v>0</v>
      </c>
      <c r="BO42" s="19">
        <v>0</v>
      </c>
      <c r="BP42" s="18">
        <v>0</v>
      </c>
      <c r="BQ42" s="18">
        <v>0</v>
      </c>
      <c r="BR42" s="20">
        <v>0</v>
      </c>
      <c r="BS42" s="18">
        <v>0</v>
      </c>
      <c r="BT42" s="18">
        <v>0</v>
      </c>
      <c r="BU42" s="18">
        <v>0</v>
      </c>
      <c r="BV42" s="18">
        <v>0</v>
      </c>
      <c r="BW42" s="19">
        <v>0</v>
      </c>
      <c r="BX42" s="18">
        <v>0</v>
      </c>
      <c r="BY42" s="18">
        <v>0</v>
      </c>
      <c r="BZ42" s="20">
        <v>0</v>
      </c>
      <c r="CA42" s="18">
        <v>0</v>
      </c>
      <c r="CB42" s="18">
        <v>5</v>
      </c>
      <c r="CC42" s="18">
        <v>0</v>
      </c>
      <c r="CD42" s="18">
        <v>0</v>
      </c>
      <c r="CE42" s="19">
        <v>0</v>
      </c>
      <c r="CF42" s="18">
        <v>0</v>
      </c>
      <c r="CG42" s="18">
        <v>0</v>
      </c>
      <c r="CH42" s="20">
        <v>0</v>
      </c>
      <c r="CI42" s="18">
        <v>0</v>
      </c>
      <c r="CJ42" s="18">
        <v>0</v>
      </c>
      <c r="CK42" s="18">
        <v>0</v>
      </c>
      <c r="CL42" s="18">
        <v>0</v>
      </c>
      <c r="CM42" s="19">
        <v>23</v>
      </c>
      <c r="CN42" s="18">
        <v>22</v>
      </c>
      <c r="CO42" s="18">
        <v>0</v>
      </c>
      <c r="CP42" s="20">
        <v>0</v>
      </c>
      <c r="CQ42" s="18">
        <v>5</v>
      </c>
      <c r="CR42" s="18">
        <v>76</v>
      </c>
      <c r="CS42" s="18">
        <v>0</v>
      </c>
      <c r="CT42" s="18">
        <v>0</v>
      </c>
      <c r="CU42" s="19">
        <v>0</v>
      </c>
      <c r="CV42" s="18">
        <v>0</v>
      </c>
      <c r="CW42" s="18">
        <v>0</v>
      </c>
      <c r="CX42" s="20">
        <v>85</v>
      </c>
      <c r="CY42" s="18">
        <v>0</v>
      </c>
      <c r="CZ42" s="18">
        <v>6</v>
      </c>
      <c r="DA42" s="18">
        <v>0</v>
      </c>
      <c r="DB42" s="18">
        <v>0</v>
      </c>
      <c r="DC42" s="19">
        <v>1</v>
      </c>
      <c r="DD42" s="18">
        <v>0</v>
      </c>
      <c r="DE42" s="18">
        <v>0</v>
      </c>
      <c r="DF42" s="20">
        <v>0</v>
      </c>
      <c r="DG42" s="18">
        <v>0</v>
      </c>
      <c r="DH42" s="18">
        <v>23</v>
      </c>
      <c r="DI42" s="18">
        <v>0</v>
      </c>
      <c r="DJ42" s="18">
        <v>0</v>
      </c>
      <c r="DK42" s="19">
        <v>3</v>
      </c>
      <c r="DL42" s="18">
        <v>16</v>
      </c>
      <c r="DM42" s="18">
        <v>0</v>
      </c>
      <c r="DN42" s="20">
        <v>0</v>
      </c>
      <c r="DO42" s="18">
        <v>10</v>
      </c>
      <c r="DP42" s="18">
        <v>7</v>
      </c>
      <c r="DQ42" s="18">
        <v>0</v>
      </c>
      <c r="DR42" s="18">
        <v>0</v>
      </c>
      <c r="DS42" s="19">
        <v>0</v>
      </c>
      <c r="DT42" s="18">
        <v>0</v>
      </c>
      <c r="DU42" s="18">
        <v>0</v>
      </c>
      <c r="DV42" s="20">
        <v>0</v>
      </c>
      <c r="DW42" s="18">
        <v>0</v>
      </c>
      <c r="DX42" s="18">
        <v>0</v>
      </c>
      <c r="DY42" s="18">
        <v>0</v>
      </c>
      <c r="DZ42" s="18">
        <v>0</v>
      </c>
      <c r="EA42" s="19">
        <v>0</v>
      </c>
      <c r="EB42" s="18">
        <v>0</v>
      </c>
      <c r="EC42" s="18">
        <v>0</v>
      </c>
      <c r="ED42" s="20">
        <v>0</v>
      </c>
      <c r="EE42" s="18">
        <v>0</v>
      </c>
      <c r="EF42" s="18">
        <v>0</v>
      </c>
      <c r="EG42" s="18">
        <v>0</v>
      </c>
      <c r="EH42" s="18">
        <v>0</v>
      </c>
      <c r="EI42" s="19">
        <v>324</v>
      </c>
      <c r="EJ42" s="18">
        <v>63</v>
      </c>
      <c r="EK42" s="18">
        <v>171</v>
      </c>
      <c r="EL42" s="18">
        <v>2</v>
      </c>
      <c r="EM42" s="20">
        <v>88</v>
      </c>
      <c r="EN42" s="244"/>
      <c r="EO42" s="242">
        <v>19.444444444444443</v>
      </c>
      <c r="EP42" s="242">
        <v>52.777777777777779</v>
      </c>
      <c r="EQ42" s="242">
        <v>0.61728395061728392</v>
      </c>
      <c r="ER42" s="242">
        <v>27.160493827160494</v>
      </c>
      <c r="ES42" s="148">
        <v>324</v>
      </c>
      <c r="ET42" s="245">
        <v>1.2048192771084338</v>
      </c>
      <c r="EU42" s="246">
        <v>1.2048192771084338</v>
      </c>
      <c r="EV42" s="247">
        <v>97.590361445783131</v>
      </c>
      <c r="EW42" s="18" t="s">
        <v>323</v>
      </c>
      <c r="EX42" s="19">
        <v>42</v>
      </c>
      <c r="EY42" s="18">
        <v>223</v>
      </c>
      <c r="EZ42" s="20">
        <v>59</v>
      </c>
      <c r="FA42" s="18">
        <v>324</v>
      </c>
      <c r="FB42" s="241">
        <v>12.962962962962964</v>
      </c>
      <c r="FC42" s="242">
        <v>68.827160493827165</v>
      </c>
      <c r="FD42" s="243">
        <v>18.209876543209877</v>
      </c>
      <c r="FE42" s="18"/>
      <c r="FF42" s="241">
        <v>0</v>
      </c>
      <c r="FG42" s="242">
        <v>0</v>
      </c>
      <c r="FH42" s="243">
        <v>100</v>
      </c>
    </row>
    <row r="43" spans="1:164" x14ac:dyDescent="0.3">
      <c r="A43" s="19" t="s">
        <v>324</v>
      </c>
      <c r="B43" s="64">
        <v>308</v>
      </c>
      <c r="C43" s="18" t="s">
        <v>176</v>
      </c>
      <c r="D43" s="18" t="s">
        <v>210</v>
      </c>
      <c r="E43" s="18"/>
      <c r="F43" s="18"/>
      <c r="G43" s="18"/>
      <c r="H43" s="19">
        <v>2</v>
      </c>
      <c r="I43" s="18">
        <v>0</v>
      </c>
      <c r="J43" s="20">
        <v>117</v>
      </c>
      <c r="K43" s="18">
        <v>375</v>
      </c>
      <c r="L43" s="18">
        <v>0</v>
      </c>
      <c r="M43" s="18">
        <v>6</v>
      </c>
      <c r="N43" s="18">
        <v>0</v>
      </c>
      <c r="O43" s="18">
        <v>0</v>
      </c>
      <c r="P43" s="237">
        <v>0</v>
      </c>
      <c r="Q43" s="18">
        <v>0</v>
      </c>
      <c r="R43" s="18">
        <v>0</v>
      </c>
      <c r="S43" s="20">
        <v>0</v>
      </c>
      <c r="T43" s="148">
        <v>500</v>
      </c>
      <c r="U43" s="18">
        <v>0</v>
      </c>
      <c r="V43" s="18">
        <v>1</v>
      </c>
      <c r="W43" s="18">
        <v>0</v>
      </c>
      <c r="X43" s="18">
        <v>0</v>
      </c>
      <c r="Y43" s="18">
        <v>501</v>
      </c>
      <c r="Z43" s="241">
        <v>23.8</v>
      </c>
      <c r="AA43" s="242">
        <v>0</v>
      </c>
      <c r="AB43" s="243">
        <v>76.2</v>
      </c>
      <c r="AC43" s="18">
        <v>8</v>
      </c>
      <c r="AD43" s="18">
        <v>5</v>
      </c>
      <c r="AE43" s="18">
        <v>5</v>
      </c>
      <c r="AF43" s="18">
        <v>6</v>
      </c>
      <c r="AG43" s="18">
        <v>0</v>
      </c>
      <c r="AH43" s="19">
        <v>8</v>
      </c>
      <c r="AI43" s="18">
        <v>0</v>
      </c>
      <c r="AJ43" s="18">
        <v>0</v>
      </c>
      <c r="AK43" s="18">
        <v>0</v>
      </c>
      <c r="AL43" s="20">
        <v>0</v>
      </c>
      <c r="AM43" s="18">
        <v>0</v>
      </c>
      <c r="AN43" s="18">
        <v>0</v>
      </c>
      <c r="AO43" s="18">
        <v>0</v>
      </c>
      <c r="AP43" s="18">
        <v>0</v>
      </c>
      <c r="AQ43" s="19">
        <v>0</v>
      </c>
      <c r="AR43" s="18">
        <v>0</v>
      </c>
      <c r="AS43" s="18">
        <v>0</v>
      </c>
      <c r="AT43" s="20">
        <v>0</v>
      </c>
      <c r="AU43" s="18">
        <v>0</v>
      </c>
      <c r="AV43" s="18">
        <v>0</v>
      </c>
      <c r="AW43" s="18">
        <v>0</v>
      </c>
      <c r="AX43" s="18">
        <v>0</v>
      </c>
      <c r="AY43" s="19">
        <v>0</v>
      </c>
      <c r="AZ43" s="18">
        <v>0</v>
      </c>
      <c r="BA43" s="18">
        <v>0</v>
      </c>
      <c r="BB43" s="20">
        <v>0</v>
      </c>
      <c r="BC43" s="18">
        <v>0</v>
      </c>
      <c r="BD43" s="18">
        <v>0</v>
      </c>
      <c r="BE43" s="18">
        <v>0</v>
      </c>
      <c r="BF43" s="18">
        <v>0</v>
      </c>
      <c r="BG43" s="19">
        <v>0</v>
      </c>
      <c r="BH43" s="18">
        <v>0</v>
      </c>
      <c r="BI43" s="18">
        <v>0</v>
      </c>
      <c r="BJ43" s="20">
        <v>0</v>
      </c>
      <c r="BK43" s="18">
        <v>0</v>
      </c>
      <c r="BL43" s="18">
        <v>0</v>
      </c>
      <c r="BM43" s="18">
        <v>0</v>
      </c>
      <c r="BN43" s="18">
        <v>0</v>
      </c>
      <c r="BO43" s="19">
        <v>0</v>
      </c>
      <c r="BP43" s="18">
        <v>0</v>
      </c>
      <c r="BQ43" s="18">
        <v>0</v>
      </c>
      <c r="BR43" s="20">
        <v>0</v>
      </c>
      <c r="BS43" s="18">
        <v>0</v>
      </c>
      <c r="BT43" s="18">
        <v>0</v>
      </c>
      <c r="BU43" s="18">
        <v>0</v>
      </c>
      <c r="BV43" s="18">
        <v>0</v>
      </c>
      <c r="BW43" s="19">
        <v>0</v>
      </c>
      <c r="BX43" s="18">
        <v>0</v>
      </c>
      <c r="BY43" s="18">
        <v>0</v>
      </c>
      <c r="BZ43" s="20">
        <v>0</v>
      </c>
      <c r="CA43" s="18">
        <v>0</v>
      </c>
      <c r="CB43" s="18">
        <v>0</v>
      </c>
      <c r="CC43" s="18">
        <v>0</v>
      </c>
      <c r="CD43" s="18">
        <v>0</v>
      </c>
      <c r="CE43" s="19">
        <v>0</v>
      </c>
      <c r="CF43" s="18">
        <v>0</v>
      </c>
      <c r="CG43" s="18">
        <v>0</v>
      </c>
      <c r="CH43" s="20">
        <v>0</v>
      </c>
      <c r="CI43" s="18">
        <v>0</v>
      </c>
      <c r="CJ43" s="18">
        <v>0</v>
      </c>
      <c r="CK43" s="18">
        <v>0</v>
      </c>
      <c r="CL43" s="18">
        <v>0</v>
      </c>
      <c r="CM43" s="19">
        <v>0</v>
      </c>
      <c r="CN43" s="18">
        <v>0</v>
      </c>
      <c r="CO43" s="18">
        <v>0</v>
      </c>
      <c r="CP43" s="20">
        <v>0</v>
      </c>
      <c r="CQ43" s="18">
        <v>0</v>
      </c>
      <c r="CR43" s="18">
        <v>0</v>
      </c>
      <c r="CS43" s="18">
        <v>0</v>
      </c>
      <c r="CT43" s="18">
        <v>0</v>
      </c>
      <c r="CU43" s="19">
        <v>0</v>
      </c>
      <c r="CV43" s="18">
        <v>0</v>
      </c>
      <c r="CW43" s="18">
        <v>0</v>
      </c>
      <c r="CX43" s="20">
        <v>0</v>
      </c>
      <c r="CY43" s="18">
        <v>64</v>
      </c>
      <c r="CZ43" s="18">
        <v>191</v>
      </c>
      <c r="DA43" s="18">
        <v>0</v>
      </c>
      <c r="DB43" s="18">
        <v>0</v>
      </c>
      <c r="DC43" s="19">
        <v>0</v>
      </c>
      <c r="DD43" s="18">
        <v>0</v>
      </c>
      <c r="DE43" s="18">
        <v>0</v>
      </c>
      <c r="DF43" s="20">
        <v>0</v>
      </c>
      <c r="DG43" s="18">
        <v>0</v>
      </c>
      <c r="DH43" s="18">
        <v>0</v>
      </c>
      <c r="DI43" s="18">
        <v>0</v>
      </c>
      <c r="DJ43" s="18">
        <v>0</v>
      </c>
      <c r="DK43" s="19">
        <v>3</v>
      </c>
      <c r="DL43" s="18">
        <v>4</v>
      </c>
      <c r="DM43" s="18">
        <v>0</v>
      </c>
      <c r="DN43" s="20">
        <v>1</v>
      </c>
      <c r="DO43" s="18">
        <v>0</v>
      </c>
      <c r="DP43" s="18">
        <v>80</v>
      </c>
      <c r="DQ43" s="18">
        <v>0</v>
      </c>
      <c r="DR43" s="18">
        <v>0</v>
      </c>
      <c r="DS43" s="19">
        <v>0</v>
      </c>
      <c r="DT43" s="18">
        <v>0</v>
      </c>
      <c r="DU43" s="18">
        <v>0</v>
      </c>
      <c r="DV43" s="20">
        <v>0</v>
      </c>
      <c r="DW43" s="18">
        <v>0</v>
      </c>
      <c r="DX43" s="18">
        <v>0</v>
      </c>
      <c r="DY43" s="18">
        <v>0</v>
      </c>
      <c r="DZ43" s="18">
        <v>0</v>
      </c>
      <c r="EA43" s="19">
        <v>0</v>
      </c>
      <c r="EB43" s="18">
        <v>0</v>
      </c>
      <c r="EC43" s="18">
        <v>0</v>
      </c>
      <c r="ED43" s="20">
        <v>0</v>
      </c>
      <c r="EE43" s="18">
        <v>0</v>
      </c>
      <c r="EF43" s="18">
        <v>0</v>
      </c>
      <c r="EG43" s="18">
        <v>0</v>
      </c>
      <c r="EH43" s="18">
        <v>0</v>
      </c>
      <c r="EI43" s="19">
        <v>375</v>
      </c>
      <c r="EJ43" s="18">
        <v>83</v>
      </c>
      <c r="EK43" s="18">
        <v>280</v>
      </c>
      <c r="EL43" s="18">
        <v>5</v>
      </c>
      <c r="EM43" s="20">
        <v>7</v>
      </c>
      <c r="EN43" s="244"/>
      <c r="EO43" s="242">
        <v>22.133333333333333</v>
      </c>
      <c r="EP43" s="242">
        <v>74.666666666666671</v>
      </c>
      <c r="EQ43" s="242">
        <v>1.3333333333333333</v>
      </c>
      <c r="ER43" s="242">
        <v>1.8666666666666667</v>
      </c>
      <c r="ES43" s="148">
        <v>375</v>
      </c>
      <c r="ET43" s="245">
        <v>1.680672268907563</v>
      </c>
      <c r="EU43" s="246">
        <v>0</v>
      </c>
      <c r="EV43" s="247">
        <v>98.319327731092443</v>
      </c>
      <c r="EW43" s="18" t="s">
        <v>324</v>
      </c>
      <c r="EX43" s="19">
        <v>32</v>
      </c>
      <c r="EY43" s="18">
        <v>255</v>
      </c>
      <c r="EZ43" s="20">
        <v>88</v>
      </c>
      <c r="FA43" s="18">
        <v>375</v>
      </c>
      <c r="FB43" s="241">
        <v>8.5333333333333332</v>
      </c>
      <c r="FC43" s="242">
        <v>68</v>
      </c>
      <c r="FD43" s="243">
        <v>23.466666666666665</v>
      </c>
      <c r="FE43" s="18"/>
      <c r="FF43" s="241">
        <v>100</v>
      </c>
      <c r="FG43" s="242">
        <v>0</v>
      </c>
      <c r="FH43" s="243">
        <v>0</v>
      </c>
    </row>
    <row r="44" spans="1:164" x14ac:dyDescent="0.3">
      <c r="A44" s="19" t="s">
        <v>177</v>
      </c>
      <c r="B44" s="64">
        <v>321</v>
      </c>
      <c r="C44" s="18" t="s">
        <v>178</v>
      </c>
      <c r="D44" s="18" t="s">
        <v>210</v>
      </c>
      <c r="E44" s="18"/>
      <c r="F44" s="18"/>
      <c r="G44" s="18"/>
      <c r="H44" s="19">
        <v>5</v>
      </c>
      <c r="I44" s="18">
        <v>2</v>
      </c>
      <c r="J44" s="20">
        <v>17</v>
      </c>
      <c r="K44" s="18">
        <v>470</v>
      </c>
      <c r="L44" s="18">
        <v>3</v>
      </c>
      <c r="M44" s="18">
        <v>1</v>
      </c>
      <c r="N44" s="18">
        <v>0</v>
      </c>
      <c r="O44" s="18">
        <v>0</v>
      </c>
      <c r="P44" s="237">
        <v>0</v>
      </c>
      <c r="Q44" s="18">
        <v>0</v>
      </c>
      <c r="R44" s="18">
        <v>0</v>
      </c>
      <c r="S44" s="20">
        <v>2</v>
      </c>
      <c r="T44" s="148">
        <v>500</v>
      </c>
      <c r="U44" s="18">
        <v>0</v>
      </c>
      <c r="V44" s="18">
        <v>6</v>
      </c>
      <c r="W44" s="18">
        <v>0</v>
      </c>
      <c r="X44" s="18">
        <v>0</v>
      </c>
      <c r="Y44" s="18">
        <v>506</v>
      </c>
      <c r="Z44" s="241">
        <v>4.8</v>
      </c>
      <c r="AA44" s="242">
        <v>0.4</v>
      </c>
      <c r="AB44" s="243">
        <v>94.8</v>
      </c>
      <c r="AC44" s="18">
        <v>22</v>
      </c>
      <c r="AD44" s="18">
        <v>20</v>
      </c>
      <c r="AE44" s="18">
        <v>1</v>
      </c>
      <c r="AF44" s="18">
        <v>0</v>
      </c>
      <c r="AG44" s="18">
        <v>0</v>
      </c>
      <c r="AH44" s="19">
        <v>10</v>
      </c>
      <c r="AI44" s="18">
        <v>2</v>
      </c>
      <c r="AJ44" s="18">
        <v>0</v>
      </c>
      <c r="AK44" s="18">
        <v>0</v>
      </c>
      <c r="AL44" s="20">
        <v>0</v>
      </c>
      <c r="AM44" s="18">
        <v>0</v>
      </c>
      <c r="AN44" s="18">
        <v>0</v>
      </c>
      <c r="AO44" s="18">
        <v>0</v>
      </c>
      <c r="AP44" s="18">
        <v>0</v>
      </c>
      <c r="AQ44" s="19">
        <v>0</v>
      </c>
      <c r="AR44" s="18">
        <v>0</v>
      </c>
      <c r="AS44" s="18">
        <v>0</v>
      </c>
      <c r="AT44" s="20">
        <v>0</v>
      </c>
      <c r="AU44" s="18">
        <v>0</v>
      </c>
      <c r="AV44" s="18">
        <v>0</v>
      </c>
      <c r="AW44" s="18">
        <v>0</v>
      </c>
      <c r="AX44" s="18">
        <v>0</v>
      </c>
      <c r="AY44" s="19">
        <v>0</v>
      </c>
      <c r="AZ44" s="18">
        <v>0</v>
      </c>
      <c r="BA44" s="18">
        <v>0</v>
      </c>
      <c r="BB44" s="20">
        <v>0</v>
      </c>
      <c r="BC44" s="18">
        <v>0</v>
      </c>
      <c r="BD44" s="18">
        <v>0</v>
      </c>
      <c r="BE44" s="18">
        <v>0</v>
      </c>
      <c r="BF44" s="18">
        <v>0</v>
      </c>
      <c r="BG44" s="19">
        <v>4</v>
      </c>
      <c r="BH44" s="18">
        <v>0</v>
      </c>
      <c r="BI44" s="18">
        <v>0</v>
      </c>
      <c r="BJ44" s="20">
        <v>0</v>
      </c>
      <c r="BK44" s="18">
        <v>0</v>
      </c>
      <c r="BL44" s="18">
        <v>0</v>
      </c>
      <c r="BM44" s="18">
        <v>0</v>
      </c>
      <c r="BN44" s="18">
        <v>0</v>
      </c>
      <c r="BO44" s="19">
        <v>0</v>
      </c>
      <c r="BP44" s="18">
        <v>0</v>
      </c>
      <c r="BQ44" s="18">
        <v>0</v>
      </c>
      <c r="BR44" s="20">
        <v>0</v>
      </c>
      <c r="BS44" s="18">
        <v>0</v>
      </c>
      <c r="BT44" s="18">
        <v>0</v>
      </c>
      <c r="BU44" s="18">
        <v>0</v>
      </c>
      <c r="BV44" s="18">
        <v>0</v>
      </c>
      <c r="BW44" s="19">
        <v>0</v>
      </c>
      <c r="BX44" s="18">
        <v>0</v>
      </c>
      <c r="BY44" s="18">
        <v>0</v>
      </c>
      <c r="BZ44" s="20">
        <v>0</v>
      </c>
      <c r="CA44" s="18">
        <v>0</v>
      </c>
      <c r="CB44" s="18">
        <v>0</v>
      </c>
      <c r="CC44" s="18">
        <v>0</v>
      </c>
      <c r="CD44" s="18">
        <v>0</v>
      </c>
      <c r="CE44" s="19">
        <v>0</v>
      </c>
      <c r="CF44" s="18">
        <v>0</v>
      </c>
      <c r="CG44" s="18">
        <v>0</v>
      </c>
      <c r="CH44" s="20">
        <v>0</v>
      </c>
      <c r="CI44" s="18">
        <v>0</v>
      </c>
      <c r="CJ44" s="18">
        <v>0</v>
      </c>
      <c r="CK44" s="18">
        <v>0</v>
      </c>
      <c r="CL44" s="18">
        <v>0</v>
      </c>
      <c r="CM44" s="19">
        <v>0</v>
      </c>
      <c r="CN44" s="18">
        <v>0</v>
      </c>
      <c r="CO44" s="18">
        <v>0</v>
      </c>
      <c r="CP44" s="20">
        <v>0</v>
      </c>
      <c r="CQ44" s="18">
        <v>16</v>
      </c>
      <c r="CR44" s="18">
        <v>0</v>
      </c>
      <c r="CS44" s="18">
        <v>0</v>
      </c>
      <c r="CT44" s="18">
        <v>0</v>
      </c>
      <c r="CU44" s="19">
        <v>0</v>
      </c>
      <c r="CV44" s="18">
        <v>0</v>
      </c>
      <c r="CW44" s="18">
        <v>0</v>
      </c>
      <c r="CX44" s="20">
        <v>0</v>
      </c>
      <c r="CY44" s="18">
        <v>1</v>
      </c>
      <c r="CZ44" s="18">
        <v>126</v>
      </c>
      <c r="DA44" s="18">
        <v>0</v>
      </c>
      <c r="DB44" s="18">
        <v>17</v>
      </c>
      <c r="DC44" s="19">
        <v>0</v>
      </c>
      <c r="DD44" s="18">
        <v>0</v>
      </c>
      <c r="DE44" s="18">
        <v>0</v>
      </c>
      <c r="DF44" s="20">
        <v>0</v>
      </c>
      <c r="DG44" s="18">
        <v>0</v>
      </c>
      <c r="DH44" s="18">
        <v>17</v>
      </c>
      <c r="DI44" s="18">
        <v>0</v>
      </c>
      <c r="DJ44" s="18">
        <v>34</v>
      </c>
      <c r="DK44" s="19">
        <v>0</v>
      </c>
      <c r="DL44" s="18">
        <v>160</v>
      </c>
      <c r="DM44" s="18">
        <v>0</v>
      </c>
      <c r="DN44" s="20">
        <v>2</v>
      </c>
      <c r="DO44" s="18">
        <v>11</v>
      </c>
      <c r="DP44" s="18">
        <v>27</v>
      </c>
      <c r="DQ44" s="18">
        <v>0</v>
      </c>
      <c r="DR44" s="18">
        <v>0</v>
      </c>
      <c r="DS44" s="19">
        <v>0</v>
      </c>
      <c r="DT44" s="18">
        <v>0</v>
      </c>
      <c r="DU44" s="18">
        <v>0</v>
      </c>
      <c r="DV44" s="20">
        <v>0</v>
      </c>
      <c r="DW44" s="18">
        <v>0</v>
      </c>
      <c r="DX44" s="18">
        <v>0</v>
      </c>
      <c r="DY44" s="18">
        <v>0</v>
      </c>
      <c r="DZ44" s="18">
        <v>0</v>
      </c>
      <c r="EA44" s="19">
        <v>0</v>
      </c>
      <c r="EB44" s="18">
        <v>0</v>
      </c>
      <c r="EC44" s="18">
        <v>0</v>
      </c>
      <c r="ED44" s="20">
        <v>0</v>
      </c>
      <c r="EE44" s="18">
        <v>0</v>
      </c>
      <c r="EF44" s="18">
        <v>0</v>
      </c>
      <c r="EG44" s="18">
        <v>0</v>
      </c>
      <c r="EH44" s="18">
        <v>0</v>
      </c>
      <c r="EI44" s="19">
        <v>470</v>
      </c>
      <c r="EJ44" s="18">
        <v>64</v>
      </c>
      <c r="EK44" s="18">
        <v>352</v>
      </c>
      <c r="EL44" s="18">
        <v>1</v>
      </c>
      <c r="EM44" s="20">
        <v>53</v>
      </c>
      <c r="EN44" s="244"/>
      <c r="EO44" s="242">
        <v>13.617021276595745</v>
      </c>
      <c r="EP44" s="242">
        <v>74.893617021276597</v>
      </c>
      <c r="EQ44" s="242">
        <v>0.21276595744680851</v>
      </c>
      <c r="ER44" s="242">
        <v>11.276595744680851</v>
      </c>
      <c r="ES44" s="148">
        <v>470</v>
      </c>
      <c r="ET44" s="245">
        <v>20.833333333333332</v>
      </c>
      <c r="EU44" s="246">
        <v>8.3333333333333339</v>
      </c>
      <c r="EV44" s="247">
        <v>70.833333333333329</v>
      </c>
      <c r="EW44" s="18" t="s">
        <v>177</v>
      </c>
      <c r="EX44" s="19">
        <v>59</v>
      </c>
      <c r="EY44" s="18">
        <v>160</v>
      </c>
      <c r="EZ44" s="20">
        <v>251</v>
      </c>
      <c r="FA44" s="18">
        <v>470</v>
      </c>
      <c r="FB44" s="241">
        <v>12.553191489361701</v>
      </c>
      <c r="FC44" s="242">
        <v>34.042553191489361</v>
      </c>
      <c r="FD44" s="243">
        <v>53.404255319148938</v>
      </c>
      <c r="FE44" s="18"/>
      <c r="FF44" s="241">
        <v>25</v>
      </c>
      <c r="FG44" s="242">
        <v>0</v>
      </c>
      <c r="FH44" s="243">
        <v>75</v>
      </c>
    </row>
    <row r="45" spans="1:164" x14ac:dyDescent="0.3">
      <c r="A45" s="19" t="s">
        <v>179</v>
      </c>
      <c r="B45" s="64">
        <v>334</v>
      </c>
      <c r="C45" s="18" t="s">
        <v>174</v>
      </c>
      <c r="D45" s="18" t="s">
        <v>210</v>
      </c>
      <c r="E45" s="18"/>
      <c r="F45" s="18"/>
      <c r="G45" s="18"/>
      <c r="H45" s="19">
        <v>0</v>
      </c>
      <c r="I45" s="18">
        <v>3</v>
      </c>
      <c r="J45" s="20">
        <v>58</v>
      </c>
      <c r="K45" s="18">
        <v>385</v>
      </c>
      <c r="L45" s="18">
        <v>0</v>
      </c>
      <c r="M45" s="18">
        <v>0</v>
      </c>
      <c r="N45" s="18">
        <v>0</v>
      </c>
      <c r="O45" s="18">
        <v>50</v>
      </c>
      <c r="P45" s="237">
        <v>0</v>
      </c>
      <c r="Q45" s="18">
        <v>0</v>
      </c>
      <c r="R45" s="18">
        <v>0</v>
      </c>
      <c r="S45" s="20">
        <v>4</v>
      </c>
      <c r="T45" s="148">
        <v>500</v>
      </c>
      <c r="U45" s="18">
        <v>0</v>
      </c>
      <c r="V45" s="18">
        <v>1</v>
      </c>
      <c r="W45" s="18">
        <v>0</v>
      </c>
      <c r="X45" s="18">
        <v>1</v>
      </c>
      <c r="Y45" s="18">
        <v>502</v>
      </c>
      <c r="Z45" s="241">
        <v>12.2</v>
      </c>
      <c r="AA45" s="242">
        <v>0.8</v>
      </c>
      <c r="AB45" s="243">
        <v>87</v>
      </c>
      <c r="AC45" s="18">
        <v>17</v>
      </c>
      <c r="AD45" s="18">
        <v>24</v>
      </c>
      <c r="AE45" s="18">
        <v>1</v>
      </c>
      <c r="AF45" s="18">
        <v>5</v>
      </c>
      <c r="AG45" s="18">
        <v>0</v>
      </c>
      <c r="AH45" s="19">
        <v>107</v>
      </c>
      <c r="AI45" s="18">
        <v>3</v>
      </c>
      <c r="AJ45" s="18">
        <v>0</v>
      </c>
      <c r="AK45" s="18">
        <v>0</v>
      </c>
      <c r="AL45" s="20">
        <v>0</v>
      </c>
      <c r="AM45" s="18">
        <v>0</v>
      </c>
      <c r="AN45" s="18">
        <v>0</v>
      </c>
      <c r="AO45" s="18">
        <v>0</v>
      </c>
      <c r="AP45" s="18">
        <v>0</v>
      </c>
      <c r="AQ45" s="19">
        <v>0</v>
      </c>
      <c r="AR45" s="18">
        <v>0</v>
      </c>
      <c r="AS45" s="18">
        <v>0</v>
      </c>
      <c r="AT45" s="20">
        <v>0</v>
      </c>
      <c r="AU45" s="18">
        <v>0</v>
      </c>
      <c r="AV45" s="18">
        <v>0</v>
      </c>
      <c r="AW45" s="18">
        <v>0</v>
      </c>
      <c r="AX45" s="18">
        <v>0</v>
      </c>
      <c r="AY45" s="19">
        <v>0</v>
      </c>
      <c r="AZ45" s="18">
        <v>0</v>
      </c>
      <c r="BA45" s="18">
        <v>0</v>
      </c>
      <c r="BB45" s="20">
        <v>0</v>
      </c>
      <c r="BC45" s="18">
        <v>0</v>
      </c>
      <c r="BD45" s="18">
        <v>0</v>
      </c>
      <c r="BE45" s="18">
        <v>0</v>
      </c>
      <c r="BF45" s="18">
        <v>0</v>
      </c>
      <c r="BG45" s="19">
        <v>0</v>
      </c>
      <c r="BH45" s="18">
        <v>0</v>
      </c>
      <c r="BI45" s="18">
        <v>0</v>
      </c>
      <c r="BJ45" s="20">
        <v>0</v>
      </c>
      <c r="BK45" s="18">
        <v>0</v>
      </c>
      <c r="BL45" s="18">
        <v>0</v>
      </c>
      <c r="BM45" s="18">
        <v>0</v>
      </c>
      <c r="BN45" s="18">
        <v>0</v>
      </c>
      <c r="BO45" s="19">
        <v>3</v>
      </c>
      <c r="BP45" s="18">
        <v>0</v>
      </c>
      <c r="BQ45" s="18">
        <v>0</v>
      </c>
      <c r="BR45" s="20">
        <v>0</v>
      </c>
      <c r="BS45" s="18">
        <v>0</v>
      </c>
      <c r="BT45" s="18">
        <v>0</v>
      </c>
      <c r="BU45" s="18">
        <v>0</v>
      </c>
      <c r="BV45" s="18">
        <v>0</v>
      </c>
      <c r="BW45" s="19">
        <v>0</v>
      </c>
      <c r="BX45" s="18">
        <v>0</v>
      </c>
      <c r="BY45" s="18">
        <v>0</v>
      </c>
      <c r="BZ45" s="20">
        <v>0</v>
      </c>
      <c r="CA45" s="18">
        <v>5</v>
      </c>
      <c r="CB45" s="18">
        <v>10</v>
      </c>
      <c r="CC45" s="18">
        <v>0</v>
      </c>
      <c r="CD45" s="18">
        <v>0</v>
      </c>
      <c r="CE45" s="19">
        <v>0</v>
      </c>
      <c r="CF45" s="18">
        <v>0</v>
      </c>
      <c r="CG45" s="18">
        <v>0</v>
      </c>
      <c r="CH45" s="20">
        <v>0</v>
      </c>
      <c r="CI45" s="18">
        <v>0</v>
      </c>
      <c r="CJ45" s="18">
        <v>0</v>
      </c>
      <c r="CK45" s="18">
        <v>0</v>
      </c>
      <c r="CL45" s="18">
        <v>0</v>
      </c>
      <c r="CM45" s="19">
        <v>0</v>
      </c>
      <c r="CN45" s="18">
        <v>0</v>
      </c>
      <c r="CO45" s="18">
        <v>0</v>
      </c>
      <c r="CP45" s="20">
        <v>0</v>
      </c>
      <c r="CQ45" s="18">
        <v>0</v>
      </c>
      <c r="CR45" s="18">
        <v>12</v>
      </c>
      <c r="CS45" s="18">
        <v>0</v>
      </c>
      <c r="CT45" s="18">
        <v>0</v>
      </c>
      <c r="CU45" s="19">
        <v>0</v>
      </c>
      <c r="CV45" s="18">
        <v>0</v>
      </c>
      <c r="CW45" s="18">
        <v>0</v>
      </c>
      <c r="CX45" s="20">
        <v>0</v>
      </c>
      <c r="CY45" s="18">
        <v>0</v>
      </c>
      <c r="CZ45" s="18">
        <v>0</v>
      </c>
      <c r="DA45" s="18">
        <v>0</v>
      </c>
      <c r="DB45" s="18">
        <v>0</v>
      </c>
      <c r="DC45" s="19">
        <v>5</v>
      </c>
      <c r="DD45" s="18">
        <v>0</v>
      </c>
      <c r="DE45" s="18">
        <v>0</v>
      </c>
      <c r="DF45" s="20">
        <v>0</v>
      </c>
      <c r="DG45" s="18">
        <v>0</v>
      </c>
      <c r="DH45" s="18">
        <v>20</v>
      </c>
      <c r="DI45" s="18">
        <v>3</v>
      </c>
      <c r="DJ45" s="18">
        <v>2</v>
      </c>
      <c r="DK45" s="19">
        <v>8</v>
      </c>
      <c r="DL45" s="18">
        <v>72</v>
      </c>
      <c r="DM45" s="18">
        <v>0</v>
      </c>
      <c r="DN45" s="20">
        <v>0</v>
      </c>
      <c r="DO45" s="18">
        <v>34</v>
      </c>
      <c r="DP45" s="18">
        <v>47</v>
      </c>
      <c r="DQ45" s="18">
        <v>7</v>
      </c>
      <c r="DR45" s="18">
        <v>0</v>
      </c>
      <c r="DS45" s="19">
        <v>0</v>
      </c>
      <c r="DT45" s="18">
        <v>0</v>
      </c>
      <c r="DU45" s="18">
        <v>0</v>
      </c>
      <c r="DV45" s="20">
        <v>0</v>
      </c>
      <c r="DW45" s="18">
        <v>0</v>
      </c>
      <c r="DX45" s="18">
        <v>0</v>
      </c>
      <c r="DY45" s="18">
        <v>0</v>
      </c>
      <c r="DZ45" s="18">
        <v>0</v>
      </c>
      <c r="EA45" s="19">
        <v>0</v>
      </c>
      <c r="EB45" s="18">
        <v>0</v>
      </c>
      <c r="EC45" s="18">
        <v>0</v>
      </c>
      <c r="ED45" s="20">
        <v>0</v>
      </c>
      <c r="EE45" s="18">
        <v>0</v>
      </c>
      <c r="EF45" s="18">
        <v>0</v>
      </c>
      <c r="EG45" s="18">
        <v>0</v>
      </c>
      <c r="EH45" s="18">
        <v>0</v>
      </c>
      <c r="EI45" s="19">
        <v>385</v>
      </c>
      <c r="EJ45" s="18">
        <v>179</v>
      </c>
      <c r="EK45" s="18">
        <v>188</v>
      </c>
      <c r="EL45" s="18">
        <v>11</v>
      </c>
      <c r="EM45" s="20">
        <v>7</v>
      </c>
      <c r="EN45" s="244"/>
      <c r="EO45" s="242">
        <v>46.493506493506494</v>
      </c>
      <c r="EP45" s="242">
        <v>48.831168831168831</v>
      </c>
      <c r="EQ45" s="242">
        <v>2.8571428571428572</v>
      </c>
      <c r="ER45" s="242">
        <v>1.8181818181818181</v>
      </c>
      <c r="ES45" s="148">
        <v>385</v>
      </c>
      <c r="ET45" s="245">
        <v>0</v>
      </c>
      <c r="EU45" s="246">
        <v>4.918032786885246</v>
      </c>
      <c r="EV45" s="247">
        <v>95.081967213114751</v>
      </c>
      <c r="EW45" s="18" t="s">
        <v>179</v>
      </c>
      <c r="EX45" s="19">
        <v>160</v>
      </c>
      <c r="EY45" s="18">
        <v>32</v>
      </c>
      <c r="EZ45" s="20">
        <v>193</v>
      </c>
      <c r="FA45" s="18">
        <v>385</v>
      </c>
      <c r="FB45" s="241">
        <v>41.558441558441558</v>
      </c>
      <c r="FC45" s="242">
        <v>8.3116883116883109</v>
      </c>
      <c r="FD45" s="243">
        <v>50.129870129870127</v>
      </c>
      <c r="FE45" s="18"/>
      <c r="FF45" s="241">
        <v>0</v>
      </c>
      <c r="FG45" s="242">
        <v>100</v>
      </c>
      <c r="FH45" s="243">
        <v>0</v>
      </c>
    </row>
    <row r="46" spans="1:164" x14ac:dyDescent="0.3">
      <c r="A46" s="19" t="s">
        <v>180</v>
      </c>
      <c r="B46" s="64"/>
      <c r="C46" s="18" t="s">
        <v>174</v>
      </c>
      <c r="D46" s="18" t="s">
        <v>210</v>
      </c>
      <c r="E46" s="18"/>
      <c r="F46" s="18"/>
      <c r="G46" s="18"/>
      <c r="H46" s="19">
        <v>0</v>
      </c>
      <c r="I46" s="18">
        <v>1</v>
      </c>
      <c r="J46" s="20">
        <v>23</v>
      </c>
      <c r="K46" s="18">
        <v>473</v>
      </c>
      <c r="L46" s="18">
        <v>0</v>
      </c>
      <c r="M46" s="18">
        <v>0</v>
      </c>
      <c r="N46" s="18">
        <v>0</v>
      </c>
      <c r="O46" s="18">
        <v>0</v>
      </c>
      <c r="P46" s="237">
        <v>0</v>
      </c>
      <c r="Q46" s="18">
        <v>0</v>
      </c>
      <c r="R46" s="18">
        <v>0</v>
      </c>
      <c r="S46" s="20">
        <v>3</v>
      </c>
      <c r="T46" s="148">
        <v>500</v>
      </c>
      <c r="U46" s="18">
        <v>1</v>
      </c>
      <c r="V46" s="18">
        <v>14</v>
      </c>
      <c r="W46" s="18">
        <v>0</v>
      </c>
      <c r="X46" s="18">
        <v>0</v>
      </c>
      <c r="Y46" s="18">
        <v>515</v>
      </c>
      <c r="Z46" s="241">
        <v>4.8</v>
      </c>
      <c r="AA46" s="242">
        <v>0.6</v>
      </c>
      <c r="AB46" s="243">
        <v>94.6</v>
      </c>
      <c r="AC46" s="18">
        <v>27</v>
      </c>
      <c r="AD46" s="18">
        <v>77</v>
      </c>
      <c r="AE46" s="18">
        <v>7</v>
      </c>
      <c r="AF46" s="18">
        <v>8</v>
      </c>
      <c r="AG46" s="18">
        <v>0</v>
      </c>
      <c r="AH46" s="19">
        <v>23</v>
      </c>
      <c r="AI46" s="18">
        <v>0</v>
      </c>
      <c r="AJ46" s="18">
        <v>0</v>
      </c>
      <c r="AK46" s="18">
        <v>0</v>
      </c>
      <c r="AL46" s="20">
        <v>0</v>
      </c>
      <c r="AM46" s="18">
        <v>0</v>
      </c>
      <c r="AN46" s="18">
        <v>0</v>
      </c>
      <c r="AO46" s="18">
        <v>0</v>
      </c>
      <c r="AP46" s="18">
        <v>0</v>
      </c>
      <c r="AQ46" s="19">
        <v>0</v>
      </c>
      <c r="AR46" s="18">
        <v>0</v>
      </c>
      <c r="AS46" s="18">
        <v>0</v>
      </c>
      <c r="AT46" s="20">
        <v>0</v>
      </c>
      <c r="AU46" s="18">
        <v>0</v>
      </c>
      <c r="AV46" s="18">
        <v>0</v>
      </c>
      <c r="AW46" s="18">
        <v>0</v>
      </c>
      <c r="AX46" s="18">
        <v>0</v>
      </c>
      <c r="AY46" s="19">
        <v>0</v>
      </c>
      <c r="AZ46" s="18">
        <v>0</v>
      </c>
      <c r="BA46" s="18">
        <v>0</v>
      </c>
      <c r="BB46" s="20">
        <v>0</v>
      </c>
      <c r="BC46" s="18">
        <v>0</v>
      </c>
      <c r="BD46" s="18">
        <v>0</v>
      </c>
      <c r="BE46" s="18">
        <v>0</v>
      </c>
      <c r="BF46" s="18">
        <v>0</v>
      </c>
      <c r="BG46" s="19">
        <v>0</v>
      </c>
      <c r="BH46" s="18">
        <v>0</v>
      </c>
      <c r="BI46" s="18">
        <v>0</v>
      </c>
      <c r="BJ46" s="20">
        <v>0</v>
      </c>
      <c r="BK46" s="18">
        <v>0</v>
      </c>
      <c r="BL46" s="18">
        <v>0</v>
      </c>
      <c r="BM46" s="18">
        <v>0</v>
      </c>
      <c r="BN46" s="18">
        <v>0</v>
      </c>
      <c r="BO46" s="19">
        <v>9</v>
      </c>
      <c r="BP46" s="18">
        <v>0</v>
      </c>
      <c r="BQ46" s="18">
        <v>0</v>
      </c>
      <c r="BR46" s="20">
        <v>0</v>
      </c>
      <c r="BS46" s="18">
        <v>0</v>
      </c>
      <c r="BT46" s="18">
        <v>0</v>
      </c>
      <c r="BU46" s="18">
        <v>0</v>
      </c>
      <c r="BV46" s="18">
        <v>0</v>
      </c>
      <c r="BW46" s="19">
        <v>0</v>
      </c>
      <c r="BX46" s="18">
        <v>0</v>
      </c>
      <c r="BY46" s="18">
        <v>0</v>
      </c>
      <c r="BZ46" s="20">
        <v>0</v>
      </c>
      <c r="CA46" s="18">
        <v>5</v>
      </c>
      <c r="CB46" s="18">
        <v>0</v>
      </c>
      <c r="CC46" s="18">
        <v>0</v>
      </c>
      <c r="CD46" s="18">
        <v>0</v>
      </c>
      <c r="CE46" s="19">
        <v>0</v>
      </c>
      <c r="CF46" s="18">
        <v>0</v>
      </c>
      <c r="CG46" s="18">
        <v>0</v>
      </c>
      <c r="CH46" s="20">
        <v>0</v>
      </c>
      <c r="CI46" s="18">
        <v>0</v>
      </c>
      <c r="CJ46" s="18">
        <v>0</v>
      </c>
      <c r="CK46" s="18">
        <v>0</v>
      </c>
      <c r="CL46" s="18">
        <v>0</v>
      </c>
      <c r="CM46" s="19">
        <v>0</v>
      </c>
      <c r="CN46" s="18">
        <v>0</v>
      </c>
      <c r="CO46" s="18">
        <v>0</v>
      </c>
      <c r="CP46" s="20">
        <v>0</v>
      </c>
      <c r="CQ46" s="18">
        <v>0</v>
      </c>
      <c r="CR46" s="18">
        <v>0</v>
      </c>
      <c r="CS46" s="18">
        <v>4</v>
      </c>
      <c r="CT46" s="18">
        <v>0</v>
      </c>
      <c r="CU46" s="19">
        <v>0</v>
      </c>
      <c r="CV46" s="18">
        <v>0</v>
      </c>
      <c r="CW46" s="18">
        <v>0</v>
      </c>
      <c r="CX46" s="20">
        <v>0</v>
      </c>
      <c r="CY46" s="18">
        <v>7</v>
      </c>
      <c r="CZ46" s="18">
        <v>0</v>
      </c>
      <c r="DA46" s="18">
        <v>3</v>
      </c>
      <c r="DB46" s="18">
        <v>0</v>
      </c>
      <c r="DC46" s="19">
        <v>0</v>
      </c>
      <c r="DD46" s="18">
        <v>0</v>
      </c>
      <c r="DE46" s="18">
        <v>0</v>
      </c>
      <c r="DF46" s="20">
        <v>0</v>
      </c>
      <c r="DG46" s="18">
        <v>0</v>
      </c>
      <c r="DH46" s="18">
        <v>10</v>
      </c>
      <c r="DI46" s="18">
        <v>2</v>
      </c>
      <c r="DJ46" s="18">
        <v>1</v>
      </c>
      <c r="DK46" s="19">
        <v>88</v>
      </c>
      <c r="DL46" s="18">
        <v>19</v>
      </c>
      <c r="DM46" s="18">
        <v>14</v>
      </c>
      <c r="DN46" s="20">
        <v>0</v>
      </c>
      <c r="DO46" s="18">
        <v>63</v>
      </c>
      <c r="DP46" s="18">
        <v>17</v>
      </c>
      <c r="DQ46" s="18">
        <v>7</v>
      </c>
      <c r="DR46" s="18">
        <v>46</v>
      </c>
      <c r="DS46" s="19">
        <v>0</v>
      </c>
      <c r="DT46" s="18">
        <v>0</v>
      </c>
      <c r="DU46" s="18">
        <v>0</v>
      </c>
      <c r="DV46" s="20">
        <v>0</v>
      </c>
      <c r="DW46" s="18">
        <v>0</v>
      </c>
      <c r="DX46" s="18">
        <v>36</v>
      </c>
      <c r="DY46" s="18">
        <v>0</v>
      </c>
      <c r="DZ46" s="18">
        <v>0</v>
      </c>
      <c r="EA46" s="19">
        <v>0</v>
      </c>
      <c r="EB46" s="18">
        <v>0</v>
      </c>
      <c r="EC46" s="18">
        <v>0</v>
      </c>
      <c r="ED46" s="20">
        <v>0</v>
      </c>
      <c r="EE46" s="18">
        <v>0</v>
      </c>
      <c r="EF46" s="18">
        <v>0</v>
      </c>
      <c r="EG46" s="18">
        <v>0</v>
      </c>
      <c r="EH46" s="18">
        <v>0</v>
      </c>
      <c r="EI46" s="19">
        <v>473</v>
      </c>
      <c r="EJ46" s="18">
        <v>222</v>
      </c>
      <c r="EK46" s="18">
        <v>159</v>
      </c>
      <c r="EL46" s="18">
        <v>37</v>
      </c>
      <c r="EM46" s="20">
        <v>55</v>
      </c>
      <c r="EN46" s="244"/>
      <c r="EO46" s="242">
        <v>46.934460887949257</v>
      </c>
      <c r="EP46" s="242">
        <v>33.61522198731501</v>
      </c>
      <c r="EQ46" s="242">
        <v>7.8224101479915431</v>
      </c>
      <c r="ER46" s="242">
        <v>11.627906976744185</v>
      </c>
      <c r="ES46" s="148">
        <v>473</v>
      </c>
      <c r="ET46" s="245">
        <v>0</v>
      </c>
      <c r="EU46" s="246">
        <v>4.166666666666667</v>
      </c>
      <c r="EV46" s="247">
        <v>95.833333333333329</v>
      </c>
      <c r="EW46" s="18" t="s">
        <v>180</v>
      </c>
      <c r="EX46" s="19">
        <v>151</v>
      </c>
      <c r="EY46" s="18">
        <v>55</v>
      </c>
      <c r="EZ46" s="20">
        <v>267</v>
      </c>
      <c r="FA46" s="18">
        <v>473</v>
      </c>
      <c r="FB46" s="241">
        <v>31.923890063424945</v>
      </c>
      <c r="FC46" s="242">
        <v>11.627906976744185</v>
      </c>
      <c r="FD46" s="243">
        <v>56.448202959830866</v>
      </c>
      <c r="FE46" s="18"/>
      <c r="FF46" s="241" t="s">
        <v>257</v>
      </c>
      <c r="FG46" s="244" t="s">
        <v>257</v>
      </c>
      <c r="FH46" s="248" t="s">
        <v>257</v>
      </c>
    </row>
    <row r="47" spans="1:164" x14ac:dyDescent="0.3">
      <c r="A47" s="19" t="s">
        <v>181</v>
      </c>
      <c r="B47" s="64">
        <v>24</v>
      </c>
      <c r="C47" s="18" t="s">
        <v>176</v>
      </c>
      <c r="D47" s="18" t="s">
        <v>210</v>
      </c>
      <c r="E47" s="18"/>
      <c r="F47" s="18"/>
      <c r="G47" s="18"/>
      <c r="H47" s="19">
        <v>5</v>
      </c>
      <c r="I47" s="18">
        <v>10</v>
      </c>
      <c r="J47" s="20">
        <v>61</v>
      </c>
      <c r="K47" s="18">
        <v>317</v>
      </c>
      <c r="L47" s="18">
        <v>15</v>
      </c>
      <c r="M47" s="18">
        <v>14</v>
      </c>
      <c r="N47" s="18">
        <v>0</v>
      </c>
      <c r="O47" s="18">
        <v>59</v>
      </c>
      <c r="P47" s="237">
        <v>0</v>
      </c>
      <c r="Q47" s="18">
        <v>0</v>
      </c>
      <c r="R47" s="18">
        <v>0</v>
      </c>
      <c r="S47" s="20">
        <v>19</v>
      </c>
      <c r="T47" s="148">
        <v>500</v>
      </c>
      <c r="U47" s="18">
        <v>0</v>
      </c>
      <c r="V47" s="18">
        <v>11</v>
      </c>
      <c r="W47" s="18">
        <v>0</v>
      </c>
      <c r="X47" s="18">
        <v>0</v>
      </c>
      <c r="Y47" s="18">
        <v>511</v>
      </c>
      <c r="Z47" s="241">
        <v>15.2</v>
      </c>
      <c r="AA47" s="242">
        <v>3.8</v>
      </c>
      <c r="AB47" s="243">
        <v>81</v>
      </c>
      <c r="AC47" s="18">
        <v>18</v>
      </c>
      <c r="AD47" s="18">
        <v>24</v>
      </c>
      <c r="AE47" s="18">
        <v>4</v>
      </c>
      <c r="AF47" s="18">
        <v>19</v>
      </c>
      <c r="AG47" s="18">
        <v>0</v>
      </c>
      <c r="AH47" s="19">
        <v>13</v>
      </c>
      <c r="AI47" s="18">
        <v>1</v>
      </c>
      <c r="AJ47" s="18">
        <v>3</v>
      </c>
      <c r="AK47" s="18">
        <v>0</v>
      </c>
      <c r="AL47" s="20">
        <v>0</v>
      </c>
      <c r="AM47" s="18">
        <v>0</v>
      </c>
      <c r="AN47" s="18">
        <v>0</v>
      </c>
      <c r="AO47" s="18">
        <v>0</v>
      </c>
      <c r="AP47" s="18">
        <v>0</v>
      </c>
      <c r="AQ47" s="19">
        <v>0</v>
      </c>
      <c r="AR47" s="18">
        <v>0</v>
      </c>
      <c r="AS47" s="18">
        <v>0</v>
      </c>
      <c r="AT47" s="20">
        <v>0</v>
      </c>
      <c r="AU47" s="18">
        <v>0</v>
      </c>
      <c r="AV47" s="18">
        <v>0</v>
      </c>
      <c r="AW47" s="18">
        <v>0</v>
      </c>
      <c r="AX47" s="18">
        <v>0</v>
      </c>
      <c r="AY47" s="19">
        <v>0</v>
      </c>
      <c r="AZ47" s="18">
        <v>0</v>
      </c>
      <c r="BA47" s="18">
        <v>0</v>
      </c>
      <c r="BB47" s="20">
        <v>0</v>
      </c>
      <c r="BC47" s="18">
        <v>0</v>
      </c>
      <c r="BD47" s="18">
        <v>0</v>
      </c>
      <c r="BE47" s="18">
        <v>0</v>
      </c>
      <c r="BF47" s="18">
        <v>0</v>
      </c>
      <c r="BG47" s="19">
        <v>0</v>
      </c>
      <c r="BH47" s="18">
        <v>0</v>
      </c>
      <c r="BI47" s="18">
        <v>0</v>
      </c>
      <c r="BJ47" s="20">
        <v>0</v>
      </c>
      <c r="BK47" s="18">
        <v>0</v>
      </c>
      <c r="BL47" s="18">
        <v>0</v>
      </c>
      <c r="BM47" s="18">
        <v>0</v>
      </c>
      <c r="BN47" s="18">
        <v>0</v>
      </c>
      <c r="BO47" s="19">
        <v>0</v>
      </c>
      <c r="BP47" s="18">
        <v>0</v>
      </c>
      <c r="BQ47" s="18">
        <v>0</v>
      </c>
      <c r="BR47" s="20">
        <v>0</v>
      </c>
      <c r="BS47" s="18">
        <v>1</v>
      </c>
      <c r="BT47" s="18">
        <v>0</v>
      </c>
      <c r="BU47" s="18">
        <v>0</v>
      </c>
      <c r="BV47" s="18">
        <v>0</v>
      </c>
      <c r="BW47" s="19">
        <v>0</v>
      </c>
      <c r="BX47" s="18">
        <v>0</v>
      </c>
      <c r="BY47" s="18">
        <v>0</v>
      </c>
      <c r="BZ47" s="20">
        <v>0</v>
      </c>
      <c r="CA47" s="18">
        <v>107</v>
      </c>
      <c r="CB47" s="18">
        <v>12</v>
      </c>
      <c r="CC47" s="18">
        <v>2</v>
      </c>
      <c r="CD47" s="18">
        <v>0</v>
      </c>
      <c r="CE47" s="19">
        <v>0</v>
      </c>
      <c r="CF47" s="18">
        <v>0</v>
      </c>
      <c r="CG47" s="18">
        <v>0</v>
      </c>
      <c r="CH47" s="20">
        <v>0</v>
      </c>
      <c r="CI47" s="18">
        <v>0</v>
      </c>
      <c r="CJ47" s="18">
        <v>0</v>
      </c>
      <c r="CK47" s="18">
        <v>0</v>
      </c>
      <c r="CL47" s="18">
        <v>0</v>
      </c>
      <c r="CM47" s="19">
        <v>0</v>
      </c>
      <c r="CN47" s="18">
        <v>0</v>
      </c>
      <c r="CO47" s="18">
        <v>0</v>
      </c>
      <c r="CP47" s="20">
        <v>0</v>
      </c>
      <c r="CQ47" s="18">
        <v>3</v>
      </c>
      <c r="CR47" s="18">
        <v>46</v>
      </c>
      <c r="CS47" s="18">
        <v>0</v>
      </c>
      <c r="CT47" s="18">
        <v>6</v>
      </c>
      <c r="CU47" s="19">
        <v>0</v>
      </c>
      <c r="CV47" s="18">
        <v>0</v>
      </c>
      <c r="CW47" s="18">
        <v>0</v>
      </c>
      <c r="CX47" s="20">
        <v>0</v>
      </c>
      <c r="CY47" s="18">
        <v>8</v>
      </c>
      <c r="CZ47" s="18">
        <v>0</v>
      </c>
      <c r="DA47" s="18">
        <v>3</v>
      </c>
      <c r="DB47" s="18">
        <v>0</v>
      </c>
      <c r="DC47" s="19">
        <v>0</v>
      </c>
      <c r="DD47" s="18">
        <v>0</v>
      </c>
      <c r="DE47" s="18">
        <v>0</v>
      </c>
      <c r="DF47" s="20">
        <v>0</v>
      </c>
      <c r="DG47" s="18">
        <v>0</v>
      </c>
      <c r="DH47" s="18">
        <v>10</v>
      </c>
      <c r="DI47" s="18">
        <v>0</v>
      </c>
      <c r="DJ47" s="18">
        <v>0</v>
      </c>
      <c r="DK47" s="19">
        <v>10</v>
      </c>
      <c r="DL47" s="18">
        <v>9</v>
      </c>
      <c r="DM47" s="18">
        <v>0</v>
      </c>
      <c r="DN47" s="20">
        <v>0</v>
      </c>
      <c r="DO47" s="18">
        <v>10</v>
      </c>
      <c r="DP47" s="18">
        <v>2</v>
      </c>
      <c r="DQ47" s="18">
        <v>2</v>
      </c>
      <c r="DR47" s="18">
        <v>0</v>
      </c>
      <c r="DS47" s="19">
        <v>0</v>
      </c>
      <c r="DT47" s="18">
        <v>0</v>
      </c>
      <c r="DU47" s="18">
        <v>0</v>
      </c>
      <c r="DV47" s="20">
        <v>0</v>
      </c>
      <c r="DW47" s="18">
        <v>0</v>
      </c>
      <c r="DX47" s="18">
        <v>4</v>
      </c>
      <c r="DY47" s="18">
        <v>0</v>
      </c>
      <c r="DZ47" s="18">
        <v>0</v>
      </c>
      <c r="EA47" s="19">
        <v>0</v>
      </c>
      <c r="EB47" s="18">
        <v>0</v>
      </c>
      <c r="EC47" s="18">
        <v>0</v>
      </c>
      <c r="ED47" s="20">
        <v>0</v>
      </c>
      <c r="EE47" s="18">
        <v>0</v>
      </c>
      <c r="EF47" s="18">
        <v>0</v>
      </c>
      <c r="EG47" s="18">
        <v>0</v>
      </c>
      <c r="EH47" s="18">
        <v>0</v>
      </c>
      <c r="EI47" s="19">
        <v>317</v>
      </c>
      <c r="EJ47" s="18">
        <v>170</v>
      </c>
      <c r="EK47" s="18">
        <v>108</v>
      </c>
      <c r="EL47" s="18">
        <v>14</v>
      </c>
      <c r="EM47" s="20">
        <v>25</v>
      </c>
      <c r="EN47" s="244"/>
      <c r="EO47" s="242">
        <v>53.627760252365931</v>
      </c>
      <c r="EP47" s="242">
        <v>34.069400630914828</v>
      </c>
      <c r="EQ47" s="242">
        <v>4.4164037854889591</v>
      </c>
      <c r="ER47" s="242">
        <v>7.8864353312302837</v>
      </c>
      <c r="ES47" s="148">
        <v>317</v>
      </c>
      <c r="ET47" s="245">
        <v>6.5789473684210522</v>
      </c>
      <c r="EU47" s="246">
        <v>13.157894736842104</v>
      </c>
      <c r="EV47" s="247">
        <v>80.263157894736835</v>
      </c>
      <c r="EW47" s="18" t="s">
        <v>181</v>
      </c>
      <c r="EX47" s="19">
        <v>83</v>
      </c>
      <c r="EY47" s="18">
        <v>191</v>
      </c>
      <c r="EZ47" s="20">
        <v>43</v>
      </c>
      <c r="FA47" s="18">
        <v>317</v>
      </c>
      <c r="FB47" s="241">
        <v>26.182965299684543</v>
      </c>
      <c r="FC47" s="242">
        <v>60.252365930599368</v>
      </c>
      <c r="FD47" s="243">
        <v>13.564668769716087</v>
      </c>
      <c r="FE47" s="18"/>
      <c r="FF47" s="241">
        <v>15.909090909090908</v>
      </c>
      <c r="FG47" s="242">
        <v>67.045454545454547</v>
      </c>
      <c r="FH47" s="243">
        <v>17.045454545454547</v>
      </c>
    </row>
    <row r="48" spans="1:164" x14ac:dyDescent="0.3">
      <c r="A48" s="19" t="s">
        <v>182</v>
      </c>
      <c r="B48" s="64">
        <v>37</v>
      </c>
      <c r="C48" s="18" t="s">
        <v>209</v>
      </c>
      <c r="D48" s="18" t="s">
        <v>210</v>
      </c>
      <c r="E48" s="18"/>
      <c r="F48" s="18"/>
      <c r="G48" s="18"/>
      <c r="H48" s="19">
        <v>3</v>
      </c>
      <c r="I48" s="18">
        <v>0</v>
      </c>
      <c r="J48" s="20">
        <v>15</v>
      </c>
      <c r="K48" s="18">
        <v>477</v>
      </c>
      <c r="L48" s="18">
        <v>0</v>
      </c>
      <c r="M48" s="18">
        <v>1</v>
      </c>
      <c r="N48" s="18">
        <v>0</v>
      </c>
      <c r="O48" s="18">
        <v>7</v>
      </c>
      <c r="P48" s="237">
        <v>0</v>
      </c>
      <c r="Q48" s="18">
        <v>0</v>
      </c>
      <c r="R48" s="18">
        <v>0</v>
      </c>
      <c r="S48" s="20">
        <v>3</v>
      </c>
      <c r="T48" s="148">
        <v>506</v>
      </c>
      <c r="U48" s="18">
        <v>0</v>
      </c>
      <c r="V48" s="18">
        <v>6</v>
      </c>
      <c r="W48" s="18">
        <v>0</v>
      </c>
      <c r="X48" s="18">
        <v>2</v>
      </c>
      <c r="Y48" s="18">
        <v>514</v>
      </c>
      <c r="Z48" s="241">
        <v>3.5573122529644268</v>
      </c>
      <c r="AA48" s="242">
        <v>0.59288537549407117</v>
      </c>
      <c r="AB48" s="243">
        <v>95.8498023715415</v>
      </c>
      <c r="AC48" s="18">
        <v>23</v>
      </c>
      <c r="AD48" s="18">
        <v>29</v>
      </c>
      <c r="AE48" s="18">
        <v>9</v>
      </c>
      <c r="AF48" s="18">
        <v>7</v>
      </c>
      <c r="AG48" s="18">
        <v>0</v>
      </c>
      <c r="AH48" s="19">
        <v>26</v>
      </c>
      <c r="AI48" s="18">
        <v>2</v>
      </c>
      <c r="AJ48" s="18">
        <v>0</v>
      </c>
      <c r="AK48" s="18">
        <v>0</v>
      </c>
      <c r="AL48" s="20">
        <v>0</v>
      </c>
      <c r="AM48" s="18">
        <v>0</v>
      </c>
      <c r="AN48" s="18">
        <v>0</v>
      </c>
      <c r="AO48" s="18">
        <v>0</v>
      </c>
      <c r="AP48" s="18">
        <v>0</v>
      </c>
      <c r="AQ48" s="19">
        <v>0</v>
      </c>
      <c r="AR48" s="18">
        <v>0</v>
      </c>
      <c r="AS48" s="18">
        <v>0</v>
      </c>
      <c r="AT48" s="20">
        <v>0</v>
      </c>
      <c r="AU48" s="18">
        <v>0</v>
      </c>
      <c r="AV48" s="18">
        <v>0</v>
      </c>
      <c r="AW48" s="18">
        <v>0</v>
      </c>
      <c r="AX48" s="18">
        <v>0</v>
      </c>
      <c r="AY48" s="19">
        <v>0</v>
      </c>
      <c r="AZ48" s="18">
        <v>0</v>
      </c>
      <c r="BA48" s="18">
        <v>0</v>
      </c>
      <c r="BB48" s="20">
        <v>0</v>
      </c>
      <c r="BC48" s="18">
        <v>0</v>
      </c>
      <c r="BD48" s="18">
        <v>0</v>
      </c>
      <c r="BE48" s="18">
        <v>0</v>
      </c>
      <c r="BF48" s="18">
        <v>0</v>
      </c>
      <c r="BG48" s="19">
        <v>0</v>
      </c>
      <c r="BH48" s="18">
        <v>0</v>
      </c>
      <c r="BI48" s="18">
        <v>0</v>
      </c>
      <c r="BJ48" s="20">
        <v>0</v>
      </c>
      <c r="BK48" s="18">
        <v>0</v>
      </c>
      <c r="BL48" s="18">
        <v>0</v>
      </c>
      <c r="BM48" s="18">
        <v>0</v>
      </c>
      <c r="BN48" s="18">
        <v>0</v>
      </c>
      <c r="BO48" s="19">
        <v>0</v>
      </c>
      <c r="BP48" s="18">
        <v>0</v>
      </c>
      <c r="BQ48" s="18">
        <v>0</v>
      </c>
      <c r="BR48" s="20">
        <v>0</v>
      </c>
      <c r="BS48" s="18">
        <v>0</v>
      </c>
      <c r="BT48" s="18">
        <v>0</v>
      </c>
      <c r="BU48" s="18">
        <v>0</v>
      </c>
      <c r="BV48" s="18">
        <v>0</v>
      </c>
      <c r="BW48" s="19">
        <v>0</v>
      </c>
      <c r="BX48" s="18">
        <v>0</v>
      </c>
      <c r="BY48" s="18">
        <v>0</v>
      </c>
      <c r="BZ48" s="20">
        <v>0</v>
      </c>
      <c r="CA48" s="18">
        <v>6</v>
      </c>
      <c r="CB48" s="18">
        <v>111</v>
      </c>
      <c r="CC48" s="18">
        <v>0</v>
      </c>
      <c r="CD48" s="18">
        <v>0</v>
      </c>
      <c r="CE48" s="19">
        <v>0</v>
      </c>
      <c r="CF48" s="18">
        <v>0</v>
      </c>
      <c r="CG48" s="18">
        <v>0</v>
      </c>
      <c r="CH48" s="20">
        <v>0</v>
      </c>
      <c r="CI48" s="18">
        <v>0</v>
      </c>
      <c r="CJ48" s="18">
        <v>0</v>
      </c>
      <c r="CK48" s="18">
        <v>0</v>
      </c>
      <c r="CL48" s="18">
        <v>0</v>
      </c>
      <c r="CM48" s="19">
        <v>0</v>
      </c>
      <c r="CN48" s="18">
        <v>0</v>
      </c>
      <c r="CO48" s="18">
        <v>0</v>
      </c>
      <c r="CP48" s="20">
        <v>0</v>
      </c>
      <c r="CQ48" s="18">
        <v>5</v>
      </c>
      <c r="CR48" s="18">
        <v>61</v>
      </c>
      <c r="CS48" s="18">
        <v>0</v>
      </c>
      <c r="CT48" s="18">
        <v>0</v>
      </c>
      <c r="CU48" s="19">
        <v>0</v>
      </c>
      <c r="CV48" s="18">
        <v>0</v>
      </c>
      <c r="CW48" s="18">
        <v>0</v>
      </c>
      <c r="CX48" s="20">
        <v>0</v>
      </c>
      <c r="CY48" s="18">
        <v>2</v>
      </c>
      <c r="CZ48" s="18">
        <v>23</v>
      </c>
      <c r="DA48" s="18">
        <v>0</v>
      </c>
      <c r="DB48" s="18">
        <v>0</v>
      </c>
      <c r="DC48" s="19">
        <v>0</v>
      </c>
      <c r="DD48" s="18">
        <v>0</v>
      </c>
      <c r="DE48" s="18">
        <v>0</v>
      </c>
      <c r="DF48" s="20">
        <v>0</v>
      </c>
      <c r="DG48" s="18">
        <v>0</v>
      </c>
      <c r="DH48" s="18">
        <v>12</v>
      </c>
      <c r="DI48" s="18">
        <v>0</v>
      </c>
      <c r="DJ48" s="18">
        <v>0</v>
      </c>
      <c r="DK48" s="19">
        <v>3</v>
      </c>
      <c r="DL48" s="18">
        <v>138</v>
      </c>
      <c r="DM48" s="18">
        <v>0</v>
      </c>
      <c r="DN48" s="20">
        <v>0</v>
      </c>
      <c r="DO48" s="18">
        <v>19</v>
      </c>
      <c r="DP48" s="18">
        <v>1</v>
      </c>
      <c r="DQ48" s="18">
        <v>0</v>
      </c>
      <c r="DR48" s="18">
        <v>0</v>
      </c>
      <c r="DS48" s="19">
        <v>0</v>
      </c>
      <c r="DT48" s="18">
        <v>0</v>
      </c>
      <c r="DU48" s="18">
        <v>0</v>
      </c>
      <c r="DV48" s="20">
        <v>0</v>
      </c>
      <c r="DW48" s="18">
        <v>0</v>
      </c>
      <c r="DX48" s="18">
        <v>0</v>
      </c>
      <c r="DY48" s="18">
        <v>0</v>
      </c>
      <c r="DZ48" s="18">
        <v>0</v>
      </c>
      <c r="EA48" s="19">
        <v>0</v>
      </c>
      <c r="EB48" s="18">
        <v>0</v>
      </c>
      <c r="EC48" s="18">
        <v>0</v>
      </c>
      <c r="ED48" s="20">
        <v>0</v>
      </c>
      <c r="EE48" s="18">
        <v>0</v>
      </c>
      <c r="EF48" s="18">
        <v>0</v>
      </c>
      <c r="EG48" s="18">
        <v>0</v>
      </c>
      <c r="EH48" s="18">
        <v>0</v>
      </c>
      <c r="EI48" s="19">
        <v>477</v>
      </c>
      <c r="EJ48" s="18">
        <v>84</v>
      </c>
      <c r="EK48" s="18">
        <v>377</v>
      </c>
      <c r="EL48" s="18">
        <v>9</v>
      </c>
      <c r="EM48" s="20">
        <v>7</v>
      </c>
      <c r="EN48" s="244"/>
      <c r="EO48" s="242">
        <v>17.610062893081761</v>
      </c>
      <c r="EP48" s="242">
        <v>79.035639412997909</v>
      </c>
      <c r="EQ48" s="242">
        <v>1.8867924528301887</v>
      </c>
      <c r="ER48" s="242">
        <v>1.4675052410901468</v>
      </c>
      <c r="ES48" s="148">
        <v>477</v>
      </c>
      <c r="ET48" s="245">
        <v>16.666666666666668</v>
      </c>
      <c r="EU48" s="246">
        <v>0</v>
      </c>
      <c r="EV48" s="247">
        <v>83.333333333333329</v>
      </c>
      <c r="EW48" s="18" t="s">
        <v>182</v>
      </c>
      <c r="EX48" s="19">
        <v>96</v>
      </c>
      <c r="EY48" s="18">
        <v>208</v>
      </c>
      <c r="EZ48" s="20">
        <v>173</v>
      </c>
      <c r="FA48" s="18">
        <v>477</v>
      </c>
      <c r="FB48" s="241">
        <v>20.125786163522012</v>
      </c>
      <c r="FC48" s="242">
        <v>43.60587002096436</v>
      </c>
      <c r="FD48" s="243">
        <v>36.268343815513624</v>
      </c>
      <c r="FE48" s="18"/>
      <c r="FF48" s="241">
        <v>12.5</v>
      </c>
      <c r="FG48" s="242">
        <v>87.5</v>
      </c>
      <c r="FH48" s="243">
        <v>0</v>
      </c>
    </row>
    <row r="49" spans="1:164" x14ac:dyDescent="0.3">
      <c r="A49" s="19" t="s">
        <v>183</v>
      </c>
      <c r="B49" s="64">
        <v>58</v>
      </c>
      <c r="C49" s="18" t="s">
        <v>209</v>
      </c>
      <c r="D49" s="18" t="s">
        <v>210</v>
      </c>
      <c r="E49" s="18"/>
      <c r="F49" s="18"/>
      <c r="G49" s="18"/>
      <c r="H49" s="19">
        <v>0</v>
      </c>
      <c r="I49" s="18">
        <v>0</v>
      </c>
      <c r="J49" s="20">
        <v>12</v>
      </c>
      <c r="K49" s="18">
        <v>488</v>
      </c>
      <c r="L49" s="18">
        <v>0</v>
      </c>
      <c r="M49" s="18">
        <v>0</v>
      </c>
      <c r="N49" s="18">
        <v>0</v>
      </c>
      <c r="O49" s="18">
        <v>0</v>
      </c>
      <c r="P49" s="237">
        <v>0</v>
      </c>
      <c r="Q49" s="18">
        <v>0</v>
      </c>
      <c r="R49" s="18">
        <v>0</v>
      </c>
      <c r="S49" s="20">
        <v>0</v>
      </c>
      <c r="T49" s="148">
        <v>500</v>
      </c>
      <c r="U49" s="18">
        <v>0</v>
      </c>
      <c r="V49" s="18">
        <v>2</v>
      </c>
      <c r="W49" s="18">
        <v>0</v>
      </c>
      <c r="X49" s="18">
        <v>0</v>
      </c>
      <c r="Y49" s="18">
        <v>502</v>
      </c>
      <c r="Z49" s="241">
        <v>2.4</v>
      </c>
      <c r="AA49" s="242">
        <v>0</v>
      </c>
      <c r="AB49" s="243">
        <v>97.6</v>
      </c>
      <c r="AC49" s="18">
        <v>15</v>
      </c>
      <c r="AD49" s="18">
        <v>8</v>
      </c>
      <c r="AE49" s="18">
        <v>4</v>
      </c>
      <c r="AF49" s="18">
        <v>4</v>
      </c>
      <c r="AG49" s="18">
        <v>0</v>
      </c>
      <c r="AH49" s="19">
        <v>4</v>
      </c>
      <c r="AI49" s="18">
        <v>0</v>
      </c>
      <c r="AJ49" s="18">
        <v>0</v>
      </c>
      <c r="AK49" s="18">
        <v>0</v>
      </c>
      <c r="AL49" s="20">
        <v>0</v>
      </c>
      <c r="AM49" s="18">
        <v>0</v>
      </c>
      <c r="AN49" s="18">
        <v>0</v>
      </c>
      <c r="AO49" s="18">
        <v>0</v>
      </c>
      <c r="AP49" s="18">
        <v>0</v>
      </c>
      <c r="AQ49" s="19">
        <v>0</v>
      </c>
      <c r="AR49" s="18">
        <v>0</v>
      </c>
      <c r="AS49" s="18">
        <v>0</v>
      </c>
      <c r="AT49" s="20">
        <v>0</v>
      </c>
      <c r="AU49" s="18">
        <v>0</v>
      </c>
      <c r="AV49" s="18">
        <v>0</v>
      </c>
      <c r="AW49" s="18">
        <v>0</v>
      </c>
      <c r="AX49" s="18">
        <v>0</v>
      </c>
      <c r="AY49" s="19">
        <v>0</v>
      </c>
      <c r="AZ49" s="18">
        <v>0</v>
      </c>
      <c r="BA49" s="18">
        <v>0</v>
      </c>
      <c r="BB49" s="20">
        <v>0</v>
      </c>
      <c r="BC49" s="18">
        <v>0</v>
      </c>
      <c r="BD49" s="18">
        <v>0</v>
      </c>
      <c r="BE49" s="18">
        <v>0</v>
      </c>
      <c r="BF49" s="18">
        <v>0</v>
      </c>
      <c r="BG49" s="19">
        <v>0</v>
      </c>
      <c r="BH49" s="18">
        <v>0</v>
      </c>
      <c r="BI49" s="18">
        <v>0</v>
      </c>
      <c r="BJ49" s="20">
        <v>0</v>
      </c>
      <c r="BK49" s="18">
        <v>0</v>
      </c>
      <c r="BL49" s="18">
        <v>0</v>
      </c>
      <c r="BM49" s="18">
        <v>0</v>
      </c>
      <c r="BN49" s="18">
        <v>0</v>
      </c>
      <c r="BO49" s="19">
        <v>2</v>
      </c>
      <c r="BP49" s="18">
        <v>0</v>
      </c>
      <c r="BQ49" s="18">
        <v>0</v>
      </c>
      <c r="BR49" s="20">
        <v>0</v>
      </c>
      <c r="BS49" s="18">
        <v>0</v>
      </c>
      <c r="BT49" s="18">
        <v>0</v>
      </c>
      <c r="BU49" s="18">
        <v>0</v>
      </c>
      <c r="BV49" s="18">
        <v>0</v>
      </c>
      <c r="BW49" s="19">
        <v>0</v>
      </c>
      <c r="BX49" s="18">
        <v>0</v>
      </c>
      <c r="BY49" s="18">
        <v>0</v>
      </c>
      <c r="BZ49" s="20">
        <v>0</v>
      </c>
      <c r="CA49" s="18">
        <v>1</v>
      </c>
      <c r="CB49" s="18">
        <v>0</v>
      </c>
      <c r="CC49" s="18">
        <v>0</v>
      </c>
      <c r="CD49" s="18">
        <v>0</v>
      </c>
      <c r="CE49" s="19">
        <v>0</v>
      </c>
      <c r="CF49" s="18">
        <v>0</v>
      </c>
      <c r="CG49" s="18">
        <v>0</v>
      </c>
      <c r="CH49" s="20">
        <v>0</v>
      </c>
      <c r="CI49" s="18">
        <v>0</v>
      </c>
      <c r="CJ49" s="18">
        <v>0</v>
      </c>
      <c r="CK49" s="18">
        <v>0</v>
      </c>
      <c r="CL49" s="18">
        <v>0</v>
      </c>
      <c r="CM49" s="19">
        <v>0</v>
      </c>
      <c r="CN49" s="18">
        <v>0</v>
      </c>
      <c r="CO49" s="18">
        <v>0</v>
      </c>
      <c r="CP49" s="20">
        <v>0</v>
      </c>
      <c r="CQ49" s="18">
        <v>266</v>
      </c>
      <c r="CR49" s="18">
        <v>0</v>
      </c>
      <c r="CS49" s="18">
        <v>0</v>
      </c>
      <c r="CT49" s="18">
        <v>0</v>
      </c>
      <c r="CU49" s="19">
        <v>0</v>
      </c>
      <c r="CV49" s="18">
        <v>0</v>
      </c>
      <c r="CW49" s="18">
        <v>0</v>
      </c>
      <c r="CX49" s="20">
        <v>0</v>
      </c>
      <c r="CY49" s="18">
        <v>0</v>
      </c>
      <c r="CZ49" s="18">
        <v>0</v>
      </c>
      <c r="DA49" s="18">
        <v>0</v>
      </c>
      <c r="DB49" s="18">
        <v>0</v>
      </c>
      <c r="DC49" s="19">
        <v>0</v>
      </c>
      <c r="DD49" s="18">
        <v>0</v>
      </c>
      <c r="DE49" s="18">
        <v>0</v>
      </c>
      <c r="DF49" s="20">
        <v>0</v>
      </c>
      <c r="DG49" s="18">
        <v>0</v>
      </c>
      <c r="DH49" s="18">
        <v>1</v>
      </c>
      <c r="DI49" s="18">
        <v>0</v>
      </c>
      <c r="DJ49" s="18">
        <v>0</v>
      </c>
      <c r="DK49" s="19">
        <v>168</v>
      </c>
      <c r="DL49" s="18">
        <v>0</v>
      </c>
      <c r="DM49" s="18">
        <v>0</v>
      </c>
      <c r="DN49" s="20">
        <v>0</v>
      </c>
      <c r="DO49" s="18">
        <v>1</v>
      </c>
      <c r="DP49" s="18">
        <v>14</v>
      </c>
      <c r="DQ49" s="18">
        <v>0</v>
      </c>
      <c r="DR49" s="18">
        <v>0</v>
      </c>
      <c r="DS49" s="19">
        <v>0</v>
      </c>
      <c r="DT49" s="18">
        <v>0</v>
      </c>
      <c r="DU49" s="18">
        <v>0</v>
      </c>
      <c r="DV49" s="20">
        <v>0</v>
      </c>
      <c r="DW49" s="18">
        <v>0</v>
      </c>
      <c r="DX49" s="18">
        <v>0</v>
      </c>
      <c r="DY49" s="18">
        <v>0</v>
      </c>
      <c r="DZ49" s="18">
        <v>0</v>
      </c>
      <c r="EA49" s="19">
        <v>0</v>
      </c>
      <c r="EB49" s="18">
        <v>0</v>
      </c>
      <c r="EC49" s="18">
        <v>0</v>
      </c>
      <c r="ED49" s="20">
        <v>0</v>
      </c>
      <c r="EE49" s="18">
        <v>0</v>
      </c>
      <c r="EF49" s="18">
        <v>0</v>
      </c>
      <c r="EG49" s="18">
        <v>0</v>
      </c>
      <c r="EH49" s="18">
        <v>0</v>
      </c>
      <c r="EI49" s="19">
        <v>488</v>
      </c>
      <c r="EJ49" s="18">
        <v>457</v>
      </c>
      <c r="EK49" s="18">
        <v>23</v>
      </c>
      <c r="EL49" s="18">
        <v>4</v>
      </c>
      <c r="EM49" s="20">
        <v>4</v>
      </c>
      <c r="EN49" s="244"/>
      <c r="EO49" s="242">
        <v>93.647540983606561</v>
      </c>
      <c r="EP49" s="242">
        <v>4.7131147540983607</v>
      </c>
      <c r="EQ49" s="242">
        <v>0.81967213114754101</v>
      </c>
      <c r="ER49" s="242">
        <v>0.81967213114754101</v>
      </c>
      <c r="ES49" s="148">
        <v>488</v>
      </c>
      <c r="ET49" s="245">
        <v>0</v>
      </c>
      <c r="EU49" s="246">
        <v>0</v>
      </c>
      <c r="EV49" s="247">
        <v>100</v>
      </c>
      <c r="EW49" s="18" t="s">
        <v>183</v>
      </c>
      <c r="EX49" s="19">
        <v>37</v>
      </c>
      <c r="EY49" s="18">
        <v>267</v>
      </c>
      <c r="EZ49" s="20">
        <v>184</v>
      </c>
      <c r="FA49" s="18">
        <v>488</v>
      </c>
      <c r="FB49" s="241">
        <v>7.581967213114754</v>
      </c>
      <c r="FC49" s="242">
        <v>54.713114754098363</v>
      </c>
      <c r="FD49" s="243">
        <v>37.704918032786885</v>
      </c>
      <c r="FE49" s="18"/>
      <c r="FF49" s="241" t="s">
        <v>257</v>
      </c>
      <c r="FG49" s="244" t="s">
        <v>257</v>
      </c>
      <c r="FH49" s="248" t="s">
        <v>257</v>
      </c>
    </row>
    <row r="50" spans="1:164" x14ac:dyDescent="0.3">
      <c r="A50" s="19" t="s">
        <v>184</v>
      </c>
      <c r="B50" s="64">
        <v>126</v>
      </c>
      <c r="C50" s="18" t="s">
        <v>209</v>
      </c>
      <c r="D50" s="18" t="s">
        <v>210</v>
      </c>
      <c r="E50" s="18"/>
      <c r="F50" s="18"/>
      <c r="G50" s="18"/>
      <c r="H50" s="19">
        <v>11</v>
      </c>
      <c r="I50" s="18">
        <v>0</v>
      </c>
      <c r="J50" s="20">
        <v>184</v>
      </c>
      <c r="K50" s="18">
        <v>261</v>
      </c>
      <c r="L50" s="18">
        <v>0</v>
      </c>
      <c r="M50" s="18">
        <v>0</v>
      </c>
      <c r="N50" s="18">
        <v>0</v>
      </c>
      <c r="O50" s="18">
        <v>8</v>
      </c>
      <c r="P50" s="237">
        <v>0</v>
      </c>
      <c r="Q50" s="18">
        <v>0</v>
      </c>
      <c r="R50" s="18">
        <v>0</v>
      </c>
      <c r="S50" s="20">
        <v>36</v>
      </c>
      <c r="T50" s="148">
        <v>500</v>
      </c>
      <c r="U50" s="18">
        <v>0</v>
      </c>
      <c r="V50" s="18">
        <v>10</v>
      </c>
      <c r="W50" s="18">
        <v>0</v>
      </c>
      <c r="X50" s="18">
        <v>0</v>
      </c>
      <c r="Y50" s="18">
        <v>510</v>
      </c>
      <c r="Z50" s="241">
        <v>39</v>
      </c>
      <c r="AA50" s="242">
        <v>7.2</v>
      </c>
      <c r="AB50" s="243">
        <v>53.8</v>
      </c>
      <c r="AC50" s="18">
        <v>80</v>
      </c>
      <c r="AD50" s="18">
        <v>28</v>
      </c>
      <c r="AE50" s="18">
        <v>24</v>
      </c>
      <c r="AF50" s="18">
        <v>8</v>
      </c>
      <c r="AG50" s="18">
        <v>0</v>
      </c>
      <c r="AH50" s="19">
        <v>34</v>
      </c>
      <c r="AI50" s="18">
        <v>2</v>
      </c>
      <c r="AJ50" s="18">
        <v>3</v>
      </c>
      <c r="AK50" s="18">
        <v>0</v>
      </c>
      <c r="AL50" s="20">
        <v>0</v>
      </c>
      <c r="AM50" s="18">
        <v>0</v>
      </c>
      <c r="AN50" s="18">
        <v>0</v>
      </c>
      <c r="AO50" s="18">
        <v>0</v>
      </c>
      <c r="AP50" s="18">
        <v>0</v>
      </c>
      <c r="AQ50" s="19">
        <v>0</v>
      </c>
      <c r="AR50" s="18">
        <v>0</v>
      </c>
      <c r="AS50" s="18">
        <v>0</v>
      </c>
      <c r="AT50" s="20">
        <v>0</v>
      </c>
      <c r="AU50" s="18">
        <v>0</v>
      </c>
      <c r="AV50" s="18">
        <v>0</v>
      </c>
      <c r="AW50" s="18">
        <v>0</v>
      </c>
      <c r="AX50" s="18">
        <v>0</v>
      </c>
      <c r="AY50" s="19">
        <v>0</v>
      </c>
      <c r="AZ50" s="18">
        <v>0</v>
      </c>
      <c r="BA50" s="18">
        <v>0</v>
      </c>
      <c r="BB50" s="20">
        <v>0</v>
      </c>
      <c r="BC50" s="18">
        <v>0</v>
      </c>
      <c r="BD50" s="18">
        <v>0</v>
      </c>
      <c r="BE50" s="18">
        <v>0</v>
      </c>
      <c r="BF50" s="18">
        <v>0</v>
      </c>
      <c r="BG50" s="19">
        <v>0</v>
      </c>
      <c r="BH50" s="18">
        <v>0</v>
      </c>
      <c r="BI50" s="18">
        <v>0</v>
      </c>
      <c r="BJ50" s="20">
        <v>0</v>
      </c>
      <c r="BK50" s="18">
        <v>0</v>
      </c>
      <c r="BL50" s="18">
        <v>0</v>
      </c>
      <c r="BM50" s="18">
        <v>0</v>
      </c>
      <c r="BN50" s="18">
        <v>0</v>
      </c>
      <c r="BO50" s="19">
        <v>3</v>
      </c>
      <c r="BP50" s="18">
        <v>0</v>
      </c>
      <c r="BQ50" s="18">
        <v>1</v>
      </c>
      <c r="BR50" s="20">
        <v>0</v>
      </c>
      <c r="BS50" s="18">
        <v>0</v>
      </c>
      <c r="BT50" s="18">
        <v>0</v>
      </c>
      <c r="BU50" s="18">
        <v>0</v>
      </c>
      <c r="BV50" s="18">
        <v>0</v>
      </c>
      <c r="BW50" s="19">
        <v>0</v>
      </c>
      <c r="BX50" s="18">
        <v>0</v>
      </c>
      <c r="BY50" s="18">
        <v>0</v>
      </c>
      <c r="BZ50" s="20">
        <v>0</v>
      </c>
      <c r="CA50" s="18">
        <v>4</v>
      </c>
      <c r="CB50" s="18">
        <v>3</v>
      </c>
      <c r="CC50" s="18">
        <v>1</v>
      </c>
      <c r="CD50" s="18">
        <v>1</v>
      </c>
      <c r="CE50" s="19">
        <v>0</v>
      </c>
      <c r="CF50" s="18">
        <v>0</v>
      </c>
      <c r="CG50" s="18">
        <v>0</v>
      </c>
      <c r="CH50" s="20">
        <v>0</v>
      </c>
      <c r="CI50" s="18">
        <v>0</v>
      </c>
      <c r="CJ50" s="18">
        <v>0</v>
      </c>
      <c r="CK50" s="18">
        <v>0</v>
      </c>
      <c r="CL50" s="18">
        <v>0</v>
      </c>
      <c r="CM50" s="19">
        <v>0</v>
      </c>
      <c r="CN50" s="18">
        <v>0</v>
      </c>
      <c r="CO50" s="18">
        <v>0</v>
      </c>
      <c r="CP50" s="20">
        <v>0</v>
      </c>
      <c r="CQ50" s="18">
        <v>1</v>
      </c>
      <c r="CR50" s="18">
        <v>36</v>
      </c>
      <c r="CS50" s="18">
        <v>0</v>
      </c>
      <c r="CT50" s="18">
        <v>1</v>
      </c>
      <c r="CU50" s="19">
        <v>0</v>
      </c>
      <c r="CV50" s="18">
        <v>0</v>
      </c>
      <c r="CW50" s="18">
        <v>0</v>
      </c>
      <c r="CX50" s="20">
        <v>0</v>
      </c>
      <c r="CY50" s="18">
        <v>0</v>
      </c>
      <c r="CZ50" s="18">
        <v>2</v>
      </c>
      <c r="DA50" s="18">
        <v>0</v>
      </c>
      <c r="DB50" s="18">
        <v>0</v>
      </c>
      <c r="DC50" s="19">
        <v>0</v>
      </c>
      <c r="DD50" s="18">
        <v>0</v>
      </c>
      <c r="DE50" s="18">
        <v>0</v>
      </c>
      <c r="DF50" s="20">
        <v>0</v>
      </c>
      <c r="DG50" s="18">
        <v>0</v>
      </c>
      <c r="DH50" s="18">
        <v>0</v>
      </c>
      <c r="DI50" s="18">
        <v>0</v>
      </c>
      <c r="DJ50" s="18">
        <v>0</v>
      </c>
      <c r="DK50" s="19">
        <v>7</v>
      </c>
      <c r="DL50" s="18">
        <v>8</v>
      </c>
      <c r="DM50" s="18">
        <v>2</v>
      </c>
      <c r="DN50" s="20">
        <v>2</v>
      </c>
      <c r="DO50" s="18">
        <v>7</v>
      </c>
      <c r="DP50" s="18">
        <v>2</v>
      </c>
      <c r="DQ50" s="18">
        <v>1</v>
      </c>
      <c r="DR50" s="18">
        <v>0</v>
      </c>
      <c r="DS50" s="19">
        <v>0</v>
      </c>
      <c r="DT50" s="18">
        <v>0</v>
      </c>
      <c r="DU50" s="18">
        <v>0</v>
      </c>
      <c r="DV50" s="20">
        <v>0</v>
      </c>
      <c r="DW50" s="18">
        <v>0</v>
      </c>
      <c r="DX50" s="18">
        <v>0</v>
      </c>
      <c r="DY50" s="18">
        <v>0</v>
      </c>
      <c r="DZ50" s="18">
        <v>0</v>
      </c>
      <c r="EA50" s="19">
        <v>0</v>
      </c>
      <c r="EB50" s="18">
        <v>0</v>
      </c>
      <c r="EC50" s="18">
        <v>0</v>
      </c>
      <c r="ED50" s="20">
        <v>0</v>
      </c>
      <c r="EE50" s="18">
        <v>0</v>
      </c>
      <c r="EF50" s="18">
        <v>0</v>
      </c>
      <c r="EG50" s="18">
        <v>0</v>
      </c>
      <c r="EH50" s="18">
        <v>0</v>
      </c>
      <c r="EI50" s="19">
        <v>261</v>
      </c>
      <c r="EJ50" s="18">
        <v>136</v>
      </c>
      <c r="EK50" s="18">
        <v>81</v>
      </c>
      <c r="EL50" s="18">
        <v>32</v>
      </c>
      <c r="EM50" s="20">
        <v>12</v>
      </c>
      <c r="EN50" s="244"/>
      <c r="EO50" s="242">
        <v>52.107279693486589</v>
      </c>
      <c r="EP50" s="242">
        <v>31.03448275862069</v>
      </c>
      <c r="EQ50" s="242">
        <v>12.260536398467433</v>
      </c>
      <c r="ER50" s="242">
        <v>4.5977011494252871</v>
      </c>
      <c r="ES50" s="148">
        <v>261</v>
      </c>
      <c r="ET50" s="245">
        <v>5.6410256410256414</v>
      </c>
      <c r="EU50" s="246">
        <v>0</v>
      </c>
      <c r="EV50" s="247">
        <v>94.358974358974365</v>
      </c>
      <c r="EW50" s="18" t="s">
        <v>184</v>
      </c>
      <c r="EX50" s="19">
        <v>183</v>
      </c>
      <c r="EY50" s="18">
        <v>49</v>
      </c>
      <c r="EZ50" s="20">
        <v>29</v>
      </c>
      <c r="FA50" s="18">
        <v>261</v>
      </c>
      <c r="FB50" s="241">
        <v>70.114942528735625</v>
      </c>
      <c r="FC50" s="242">
        <v>18.773946360153257</v>
      </c>
      <c r="FD50" s="243">
        <v>11.111111111111111</v>
      </c>
      <c r="FE50" s="18"/>
      <c r="FF50" s="241">
        <v>0</v>
      </c>
      <c r="FG50" s="242">
        <v>100</v>
      </c>
      <c r="FH50" s="243">
        <v>0</v>
      </c>
    </row>
    <row r="51" spans="1:164" x14ac:dyDescent="0.3">
      <c r="A51" s="19" t="s">
        <v>327</v>
      </c>
      <c r="B51" s="64">
        <v>0.25</v>
      </c>
      <c r="C51" s="18" t="s">
        <v>311</v>
      </c>
      <c r="D51" s="18" t="s">
        <v>210</v>
      </c>
      <c r="E51" s="18"/>
      <c r="F51" s="18"/>
      <c r="G51" s="18"/>
      <c r="H51" s="19">
        <v>2</v>
      </c>
      <c r="I51" s="18">
        <v>0</v>
      </c>
      <c r="J51" s="20">
        <v>3</v>
      </c>
      <c r="K51" s="18">
        <v>495</v>
      </c>
      <c r="L51" s="18">
        <v>0</v>
      </c>
      <c r="M51" s="18">
        <v>0</v>
      </c>
      <c r="N51" s="18">
        <v>0</v>
      </c>
      <c r="O51" s="18">
        <v>0</v>
      </c>
      <c r="P51" s="237">
        <v>0</v>
      </c>
      <c r="Q51" s="18">
        <v>0</v>
      </c>
      <c r="R51" s="18">
        <v>0</v>
      </c>
      <c r="S51" s="20">
        <v>0</v>
      </c>
      <c r="T51" s="148">
        <v>500</v>
      </c>
      <c r="U51" s="18">
        <v>42</v>
      </c>
      <c r="V51" s="18">
        <v>2</v>
      </c>
      <c r="W51" s="18">
        <v>0</v>
      </c>
      <c r="X51" s="18">
        <v>5</v>
      </c>
      <c r="Y51" s="18">
        <v>549</v>
      </c>
      <c r="Z51" s="245">
        <v>1</v>
      </c>
      <c r="AA51" s="246">
        <v>0</v>
      </c>
      <c r="AB51" s="247">
        <v>99</v>
      </c>
      <c r="AC51" s="18">
        <v>33</v>
      </c>
      <c r="AD51" s="18">
        <v>148</v>
      </c>
      <c r="AE51" s="18">
        <v>5</v>
      </c>
      <c r="AF51" s="18">
        <v>20</v>
      </c>
      <c r="AG51" s="250">
        <v>1</v>
      </c>
      <c r="AH51" s="19">
        <v>19</v>
      </c>
      <c r="AI51" s="18">
        <v>17</v>
      </c>
      <c r="AJ51" s="18">
        <v>0</v>
      </c>
      <c r="AK51" s="18">
        <v>0</v>
      </c>
      <c r="AL51" s="20">
        <v>0</v>
      </c>
      <c r="AM51" s="18">
        <v>0</v>
      </c>
      <c r="AN51" s="18">
        <v>0</v>
      </c>
      <c r="AO51" s="18">
        <v>0</v>
      </c>
      <c r="AP51" s="18">
        <v>0</v>
      </c>
      <c r="AQ51" s="19">
        <v>0</v>
      </c>
      <c r="AR51" s="18">
        <v>0</v>
      </c>
      <c r="AS51" s="18">
        <v>0</v>
      </c>
      <c r="AT51" s="20">
        <v>0</v>
      </c>
      <c r="AU51" s="18">
        <v>0</v>
      </c>
      <c r="AV51" s="18">
        <v>0</v>
      </c>
      <c r="AW51" s="18">
        <v>0</v>
      </c>
      <c r="AX51" s="18">
        <v>0</v>
      </c>
      <c r="AY51" s="19">
        <v>0</v>
      </c>
      <c r="AZ51" s="18">
        <v>0</v>
      </c>
      <c r="BA51" s="18">
        <v>0</v>
      </c>
      <c r="BB51" s="20">
        <v>0</v>
      </c>
      <c r="BC51" s="18">
        <v>0</v>
      </c>
      <c r="BD51" s="18">
        <v>0</v>
      </c>
      <c r="BE51" s="18">
        <v>0</v>
      </c>
      <c r="BF51" s="18">
        <v>0</v>
      </c>
      <c r="BG51" s="19">
        <v>0</v>
      </c>
      <c r="BH51" s="18">
        <v>0</v>
      </c>
      <c r="BI51" s="18">
        <v>0</v>
      </c>
      <c r="BJ51" s="20">
        <v>0</v>
      </c>
      <c r="BK51" s="18">
        <v>0</v>
      </c>
      <c r="BL51" s="18">
        <v>0</v>
      </c>
      <c r="BM51" s="18">
        <v>0</v>
      </c>
      <c r="BN51" s="18">
        <v>0</v>
      </c>
      <c r="BO51" s="19">
        <v>0</v>
      </c>
      <c r="BP51" s="18">
        <v>0</v>
      </c>
      <c r="BQ51" s="18">
        <v>0</v>
      </c>
      <c r="BR51" s="20">
        <v>0</v>
      </c>
      <c r="BS51" s="18">
        <v>0</v>
      </c>
      <c r="BT51" s="18">
        <v>0</v>
      </c>
      <c r="BU51" s="18">
        <v>0</v>
      </c>
      <c r="BV51" s="18">
        <v>4</v>
      </c>
      <c r="BW51" s="19">
        <v>0</v>
      </c>
      <c r="BX51" s="18">
        <v>0</v>
      </c>
      <c r="BY51" s="18">
        <v>0</v>
      </c>
      <c r="BZ51" s="20">
        <v>0</v>
      </c>
      <c r="CA51" s="18">
        <v>0</v>
      </c>
      <c r="CB51" s="18">
        <v>0</v>
      </c>
      <c r="CC51" s="18">
        <v>0</v>
      </c>
      <c r="CD51" s="18">
        <v>0</v>
      </c>
      <c r="CE51" s="19">
        <v>3</v>
      </c>
      <c r="CF51" s="18">
        <v>0</v>
      </c>
      <c r="CG51" s="18">
        <v>0</v>
      </c>
      <c r="CH51" s="20">
        <v>0</v>
      </c>
      <c r="CI51" s="18">
        <v>0</v>
      </c>
      <c r="CJ51" s="18">
        <v>0</v>
      </c>
      <c r="CK51" s="18">
        <v>0</v>
      </c>
      <c r="CL51" s="18">
        <v>9</v>
      </c>
      <c r="CM51" s="19">
        <v>0</v>
      </c>
      <c r="CN51" s="18">
        <v>0</v>
      </c>
      <c r="CO51" s="18">
        <v>0</v>
      </c>
      <c r="CP51" s="20">
        <v>0</v>
      </c>
      <c r="CQ51" s="18">
        <v>0</v>
      </c>
      <c r="CR51" s="18">
        <v>0</v>
      </c>
      <c r="CS51" s="18">
        <v>0</v>
      </c>
      <c r="CT51" s="18">
        <v>0</v>
      </c>
      <c r="CU51" s="19">
        <v>0</v>
      </c>
      <c r="CV51" s="18">
        <v>0</v>
      </c>
      <c r="CW51" s="18">
        <v>40</v>
      </c>
      <c r="CX51" s="20">
        <v>49</v>
      </c>
      <c r="CY51" s="18">
        <v>0</v>
      </c>
      <c r="CZ51" s="18">
        <v>0</v>
      </c>
      <c r="DA51" s="18">
        <v>146</v>
      </c>
      <c r="DB51" s="18">
        <v>39</v>
      </c>
      <c r="DC51" s="19">
        <v>0</v>
      </c>
      <c r="DD51" s="18">
        <v>0</v>
      </c>
      <c r="DE51" s="18">
        <v>0</v>
      </c>
      <c r="DF51" s="20">
        <v>0</v>
      </c>
      <c r="DG51" s="18">
        <v>0</v>
      </c>
      <c r="DH51" s="18">
        <v>0</v>
      </c>
      <c r="DI51" s="18">
        <v>0</v>
      </c>
      <c r="DJ51" s="18">
        <v>0</v>
      </c>
      <c r="DK51" s="19">
        <v>0</v>
      </c>
      <c r="DL51" s="18">
        <v>3</v>
      </c>
      <c r="DM51" s="18">
        <v>0</v>
      </c>
      <c r="DN51" s="20">
        <v>0</v>
      </c>
      <c r="DO51" s="18">
        <v>0</v>
      </c>
      <c r="DP51" s="18">
        <v>0</v>
      </c>
      <c r="DQ51" s="18">
        <v>0</v>
      </c>
      <c r="DR51" s="18">
        <v>0</v>
      </c>
      <c r="DS51" s="19">
        <v>0</v>
      </c>
      <c r="DT51" s="18">
        <v>0</v>
      </c>
      <c r="DU51" s="18">
        <v>0</v>
      </c>
      <c r="DV51" s="20">
        <v>0</v>
      </c>
      <c r="DW51" s="18">
        <v>0</v>
      </c>
      <c r="DX51" s="18">
        <v>8</v>
      </c>
      <c r="DY51" s="18">
        <v>0</v>
      </c>
      <c r="DZ51" s="18">
        <v>0</v>
      </c>
      <c r="EA51" s="19">
        <v>0</v>
      </c>
      <c r="EB51" s="18">
        <v>0</v>
      </c>
      <c r="EC51" s="18">
        <v>0</v>
      </c>
      <c r="ED51" s="20">
        <v>0</v>
      </c>
      <c r="EE51" s="18">
        <v>0</v>
      </c>
      <c r="EF51" s="18">
        <v>0</v>
      </c>
      <c r="EG51" s="18">
        <v>0</v>
      </c>
      <c r="EH51" s="18">
        <v>0</v>
      </c>
      <c r="EI51" s="19">
        <v>544</v>
      </c>
      <c r="EJ51" s="18">
        <v>55</v>
      </c>
      <c r="EK51" s="18">
        <v>176</v>
      </c>
      <c r="EL51" s="18">
        <v>191</v>
      </c>
      <c r="EM51" s="20">
        <v>122</v>
      </c>
      <c r="EN51" s="244"/>
      <c r="EO51" s="242">
        <v>10.110294117647058</v>
      </c>
      <c r="EP51" s="242">
        <v>32.352941176470587</v>
      </c>
      <c r="EQ51" s="242">
        <v>35.110294117647058</v>
      </c>
      <c r="ER51" s="242">
        <v>22.242647058823529</v>
      </c>
      <c r="ES51" s="148">
        <v>495</v>
      </c>
      <c r="ET51" s="245">
        <v>40</v>
      </c>
      <c r="EU51" s="246">
        <v>0</v>
      </c>
      <c r="EV51" s="247">
        <v>60</v>
      </c>
      <c r="EW51" s="18" t="s">
        <v>327</v>
      </c>
      <c r="EX51" s="19">
        <v>247</v>
      </c>
      <c r="EY51" s="18">
        <v>294</v>
      </c>
      <c r="EZ51" s="20">
        <v>3</v>
      </c>
      <c r="FA51" s="18">
        <v>544</v>
      </c>
      <c r="FB51" s="241">
        <v>45.404411764705884</v>
      </c>
      <c r="FC51" s="242">
        <v>54.044117647058826</v>
      </c>
      <c r="FD51" s="243">
        <v>0.55147058823529416</v>
      </c>
      <c r="FE51" s="18"/>
      <c r="FF51" s="241" t="s">
        <v>257</v>
      </c>
      <c r="FG51" s="244" t="s">
        <v>257</v>
      </c>
      <c r="FH51" s="248" t="s">
        <v>257</v>
      </c>
    </row>
    <row r="52" spans="1:164" x14ac:dyDescent="0.3">
      <c r="A52" s="19" t="s">
        <v>328</v>
      </c>
      <c r="B52" s="64">
        <v>58.6</v>
      </c>
      <c r="C52" s="18" t="s">
        <v>311</v>
      </c>
      <c r="D52" s="18" t="s">
        <v>210</v>
      </c>
      <c r="E52" s="18"/>
      <c r="F52" s="18"/>
      <c r="G52" s="18"/>
      <c r="H52" s="19">
        <v>0</v>
      </c>
      <c r="I52" s="18">
        <v>0</v>
      </c>
      <c r="J52" s="20">
        <v>0</v>
      </c>
      <c r="K52" s="18">
        <v>500</v>
      </c>
      <c r="L52" s="18">
        <v>0</v>
      </c>
      <c r="M52" s="18">
        <v>0</v>
      </c>
      <c r="N52" s="18">
        <v>0</v>
      </c>
      <c r="O52" s="18">
        <v>0</v>
      </c>
      <c r="P52" s="237">
        <v>0</v>
      </c>
      <c r="Q52" s="18">
        <v>0</v>
      </c>
      <c r="R52" s="18">
        <v>0</v>
      </c>
      <c r="S52" s="20">
        <v>0</v>
      </c>
      <c r="T52" s="148">
        <v>500</v>
      </c>
      <c r="U52" s="18">
        <v>5</v>
      </c>
      <c r="V52" s="18">
        <v>0</v>
      </c>
      <c r="W52" s="18">
        <v>0</v>
      </c>
      <c r="X52" s="18">
        <v>3</v>
      </c>
      <c r="Y52" s="18">
        <v>508</v>
      </c>
      <c r="Z52" s="245">
        <v>0</v>
      </c>
      <c r="AA52" s="246">
        <v>0</v>
      </c>
      <c r="AB52" s="247">
        <v>100</v>
      </c>
      <c r="AC52" s="18">
        <v>7</v>
      </c>
      <c r="AD52" s="18">
        <v>4</v>
      </c>
      <c r="AE52" s="18">
        <v>0</v>
      </c>
      <c r="AF52" s="18">
        <v>0</v>
      </c>
      <c r="AG52" s="18">
        <v>0</v>
      </c>
      <c r="AH52" s="19">
        <v>4</v>
      </c>
      <c r="AI52" s="18">
        <v>1</v>
      </c>
      <c r="AJ52" s="18">
        <v>0</v>
      </c>
      <c r="AK52" s="18">
        <v>0</v>
      </c>
      <c r="AL52" s="20">
        <v>0</v>
      </c>
      <c r="AM52" s="18">
        <v>0</v>
      </c>
      <c r="AN52" s="18">
        <v>0</v>
      </c>
      <c r="AO52" s="18">
        <v>0</v>
      </c>
      <c r="AP52" s="18">
        <v>0</v>
      </c>
      <c r="AQ52" s="19">
        <v>0</v>
      </c>
      <c r="AR52" s="18">
        <v>0</v>
      </c>
      <c r="AS52" s="18">
        <v>0</v>
      </c>
      <c r="AT52" s="20">
        <v>0</v>
      </c>
      <c r="AU52" s="18">
        <v>0</v>
      </c>
      <c r="AV52" s="18">
        <v>5</v>
      </c>
      <c r="AW52" s="18">
        <v>0</v>
      </c>
      <c r="AX52" s="18">
        <v>12</v>
      </c>
      <c r="AY52" s="19">
        <v>0</v>
      </c>
      <c r="AZ52" s="18">
        <v>0</v>
      </c>
      <c r="BA52" s="18">
        <v>0</v>
      </c>
      <c r="BB52" s="20">
        <v>0</v>
      </c>
      <c r="BC52" s="18">
        <v>0</v>
      </c>
      <c r="BD52" s="18">
        <v>0</v>
      </c>
      <c r="BE52" s="18">
        <v>0</v>
      </c>
      <c r="BF52" s="18">
        <v>0</v>
      </c>
      <c r="BG52" s="19">
        <v>0</v>
      </c>
      <c r="BH52" s="18">
        <v>0</v>
      </c>
      <c r="BI52" s="18">
        <v>0</v>
      </c>
      <c r="BJ52" s="20">
        <v>0</v>
      </c>
      <c r="BK52" s="18">
        <v>235</v>
      </c>
      <c r="BL52" s="18">
        <v>0</v>
      </c>
      <c r="BM52" s="18">
        <v>0</v>
      </c>
      <c r="BN52" s="18">
        <v>0</v>
      </c>
      <c r="BO52" s="19">
        <v>0</v>
      </c>
      <c r="BP52" s="18">
        <v>0</v>
      </c>
      <c r="BQ52" s="18">
        <v>0</v>
      </c>
      <c r="BR52" s="20">
        <v>0</v>
      </c>
      <c r="BS52" s="18">
        <v>0</v>
      </c>
      <c r="BT52" s="18">
        <v>0</v>
      </c>
      <c r="BU52" s="18">
        <v>0</v>
      </c>
      <c r="BV52" s="18">
        <v>0</v>
      </c>
      <c r="BW52" s="19">
        <v>0</v>
      </c>
      <c r="BX52" s="18">
        <v>0</v>
      </c>
      <c r="BY52" s="18">
        <v>0</v>
      </c>
      <c r="BZ52" s="20">
        <v>0</v>
      </c>
      <c r="CA52" s="18">
        <v>4</v>
      </c>
      <c r="CB52" s="18">
        <v>0</v>
      </c>
      <c r="CC52" s="18">
        <v>0</v>
      </c>
      <c r="CD52" s="18">
        <v>0</v>
      </c>
      <c r="CE52" s="19">
        <v>0</v>
      </c>
      <c r="CF52" s="18">
        <v>0</v>
      </c>
      <c r="CG52" s="18">
        <v>0</v>
      </c>
      <c r="CH52" s="20">
        <v>145</v>
      </c>
      <c r="CI52" s="18">
        <v>0</v>
      </c>
      <c r="CJ52" s="18">
        <v>0</v>
      </c>
      <c r="CK52" s="18">
        <v>0</v>
      </c>
      <c r="CL52" s="18">
        <v>0</v>
      </c>
      <c r="CM52" s="19">
        <v>0</v>
      </c>
      <c r="CN52" s="18">
        <v>0</v>
      </c>
      <c r="CO52" s="18">
        <v>0</v>
      </c>
      <c r="CP52" s="20">
        <v>0</v>
      </c>
      <c r="CQ52" s="18">
        <v>0</v>
      </c>
      <c r="CR52" s="18">
        <v>0</v>
      </c>
      <c r="CS52" s="18">
        <v>0</v>
      </c>
      <c r="CT52" s="18">
        <v>0</v>
      </c>
      <c r="CU52" s="19">
        <v>0</v>
      </c>
      <c r="CV52" s="18">
        <v>0</v>
      </c>
      <c r="CW52" s="18">
        <v>0</v>
      </c>
      <c r="CX52" s="20">
        <v>0</v>
      </c>
      <c r="CY52" s="18">
        <v>0</v>
      </c>
      <c r="CZ52" s="18">
        <v>0</v>
      </c>
      <c r="DA52" s="18">
        <v>0</v>
      </c>
      <c r="DB52" s="18">
        <v>0</v>
      </c>
      <c r="DC52" s="19">
        <v>0</v>
      </c>
      <c r="DD52" s="18">
        <v>0</v>
      </c>
      <c r="DE52" s="18">
        <v>0</v>
      </c>
      <c r="DF52" s="20">
        <v>0</v>
      </c>
      <c r="DG52" s="18">
        <v>0</v>
      </c>
      <c r="DH52" s="18">
        <v>0</v>
      </c>
      <c r="DI52" s="18">
        <v>0</v>
      </c>
      <c r="DJ52" s="18">
        <v>0</v>
      </c>
      <c r="DK52" s="19">
        <v>93</v>
      </c>
      <c r="DL52" s="18">
        <v>0</v>
      </c>
      <c r="DM52" s="18">
        <v>0</v>
      </c>
      <c r="DN52" s="20">
        <v>0</v>
      </c>
      <c r="DO52" s="18">
        <v>0</v>
      </c>
      <c r="DP52" s="18">
        <v>0</v>
      </c>
      <c r="DQ52" s="18">
        <v>0</v>
      </c>
      <c r="DR52" s="18">
        <v>0</v>
      </c>
      <c r="DS52" s="19">
        <v>0</v>
      </c>
      <c r="DT52" s="18">
        <v>0</v>
      </c>
      <c r="DU52" s="18">
        <v>0</v>
      </c>
      <c r="DV52" s="20">
        <v>0</v>
      </c>
      <c r="DW52" s="18">
        <v>0</v>
      </c>
      <c r="DX52" s="18">
        <v>0</v>
      </c>
      <c r="DY52" s="18">
        <v>0</v>
      </c>
      <c r="DZ52" s="18">
        <v>0</v>
      </c>
      <c r="EA52" s="19">
        <v>0</v>
      </c>
      <c r="EB52" s="18">
        <v>0</v>
      </c>
      <c r="EC52" s="18">
        <v>0</v>
      </c>
      <c r="ED52" s="20">
        <v>0</v>
      </c>
      <c r="EE52" s="18">
        <v>0</v>
      </c>
      <c r="EF52" s="18">
        <v>0</v>
      </c>
      <c r="EG52" s="18">
        <v>0</v>
      </c>
      <c r="EH52" s="18">
        <v>0</v>
      </c>
      <c r="EI52" s="19">
        <v>510</v>
      </c>
      <c r="EJ52" s="18">
        <v>343</v>
      </c>
      <c r="EK52" s="18">
        <v>10</v>
      </c>
      <c r="EL52" s="18">
        <v>0</v>
      </c>
      <c r="EM52" s="20">
        <v>157</v>
      </c>
      <c r="EN52" s="244"/>
      <c r="EO52" s="242">
        <v>67.254901960784309</v>
      </c>
      <c r="EP52" s="242">
        <v>1.9607843137254901</v>
      </c>
      <c r="EQ52" s="242">
        <v>0</v>
      </c>
      <c r="ER52" s="242">
        <v>30.784313725490197</v>
      </c>
      <c r="ES52" s="148">
        <v>500</v>
      </c>
      <c r="ET52" s="245">
        <v>0</v>
      </c>
      <c r="EU52" s="246">
        <v>0</v>
      </c>
      <c r="EV52" s="247">
        <v>0</v>
      </c>
      <c r="EW52" s="18" t="s">
        <v>328</v>
      </c>
      <c r="EX52" s="19">
        <v>268</v>
      </c>
      <c r="EY52" s="18">
        <v>149</v>
      </c>
      <c r="EZ52" s="20">
        <v>93</v>
      </c>
      <c r="FA52" s="18">
        <v>510</v>
      </c>
      <c r="FB52" s="241">
        <v>52.549019607843135</v>
      </c>
      <c r="FC52" s="242">
        <v>29.215686274509803</v>
      </c>
      <c r="FD52" s="243">
        <v>18.235294117647058</v>
      </c>
      <c r="FE52" s="18"/>
      <c r="FF52" s="241" t="s">
        <v>257</v>
      </c>
      <c r="FG52" s="244" t="s">
        <v>257</v>
      </c>
      <c r="FH52" s="248" t="s">
        <v>257</v>
      </c>
    </row>
    <row r="53" spans="1:164" x14ac:dyDescent="0.3">
      <c r="A53" s="19" t="s">
        <v>39</v>
      </c>
      <c r="B53" s="64">
        <v>124.6</v>
      </c>
      <c r="C53" s="18" t="s">
        <v>311</v>
      </c>
      <c r="D53" s="18" t="s">
        <v>210</v>
      </c>
      <c r="E53" s="18"/>
      <c r="F53" s="18"/>
      <c r="G53" s="18"/>
      <c r="H53" s="19">
        <v>1</v>
      </c>
      <c r="I53" s="18">
        <v>13</v>
      </c>
      <c r="J53" s="20">
        <v>0</v>
      </c>
      <c r="K53" s="18">
        <v>486</v>
      </c>
      <c r="L53" s="18">
        <v>0</v>
      </c>
      <c r="M53" s="18">
        <v>0</v>
      </c>
      <c r="N53" s="18">
        <v>0</v>
      </c>
      <c r="O53" s="18">
        <v>0</v>
      </c>
      <c r="P53" s="237">
        <v>0</v>
      </c>
      <c r="Q53" s="18">
        <v>0</v>
      </c>
      <c r="R53" s="18">
        <v>0</v>
      </c>
      <c r="S53" s="20">
        <v>0</v>
      </c>
      <c r="T53" s="148">
        <v>500</v>
      </c>
      <c r="U53" s="18">
        <v>31</v>
      </c>
      <c r="V53" s="18">
        <v>70</v>
      </c>
      <c r="W53" s="18">
        <v>0</v>
      </c>
      <c r="X53" s="18">
        <v>0</v>
      </c>
      <c r="Y53" s="18">
        <v>601</v>
      </c>
      <c r="Z53" s="245">
        <v>2.8</v>
      </c>
      <c r="AA53" s="246">
        <v>0</v>
      </c>
      <c r="AB53" s="247">
        <v>97.2</v>
      </c>
      <c r="AC53" s="18">
        <v>28</v>
      </c>
      <c r="AD53" s="18">
        <v>0</v>
      </c>
      <c r="AE53" s="18">
        <v>0</v>
      </c>
      <c r="AF53" s="18">
        <v>0</v>
      </c>
      <c r="AG53" s="18">
        <v>0</v>
      </c>
      <c r="AH53" s="19">
        <v>22</v>
      </c>
      <c r="AI53" s="18">
        <v>16</v>
      </c>
      <c r="AJ53" s="18">
        <v>0</v>
      </c>
      <c r="AK53" s="18">
        <v>0</v>
      </c>
      <c r="AL53" s="20">
        <v>0</v>
      </c>
      <c r="AM53" s="18">
        <v>0</v>
      </c>
      <c r="AN53" s="18">
        <v>0</v>
      </c>
      <c r="AO53" s="18">
        <v>0</v>
      </c>
      <c r="AP53" s="18">
        <v>0</v>
      </c>
      <c r="AQ53" s="19">
        <v>0</v>
      </c>
      <c r="AR53" s="18">
        <v>0</v>
      </c>
      <c r="AS53" s="18">
        <v>0</v>
      </c>
      <c r="AT53" s="20">
        <v>0</v>
      </c>
      <c r="AU53" s="18">
        <v>0</v>
      </c>
      <c r="AV53" s="18">
        <v>0</v>
      </c>
      <c r="AW53" s="18">
        <v>0</v>
      </c>
      <c r="AX53" s="18">
        <v>0</v>
      </c>
      <c r="AY53" s="19">
        <v>0</v>
      </c>
      <c r="AZ53" s="18">
        <v>0</v>
      </c>
      <c r="BA53" s="18">
        <v>0</v>
      </c>
      <c r="BB53" s="20">
        <v>0</v>
      </c>
      <c r="BC53" s="18">
        <v>0</v>
      </c>
      <c r="BD53" s="18">
        <v>0</v>
      </c>
      <c r="BE53" s="18">
        <v>0</v>
      </c>
      <c r="BF53" s="18">
        <v>0</v>
      </c>
      <c r="BG53" s="19">
        <v>0</v>
      </c>
      <c r="BH53" s="18">
        <v>0</v>
      </c>
      <c r="BI53" s="18">
        <v>0</v>
      </c>
      <c r="BJ53" s="20">
        <v>0</v>
      </c>
      <c r="BK53" s="18">
        <v>0</v>
      </c>
      <c r="BL53" s="18">
        <v>0</v>
      </c>
      <c r="BM53" s="18">
        <v>0</v>
      </c>
      <c r="BN53" s="18">
        <v>0</v>
      </c>
      <c r="BO53" s="19">
        <v>0</v>
      </c>
      <c r="BP53" s="18">
        <v>0</v>
      </c>
      <c r="BQ53" s="18">
        <v>0</v>
      </c>
      <c r="BR53" s="20">
        <v>0</v>
      </c>
      <c r="BS53" s="18">
        <v>0</v>
      </c>
      <c r="BT53" s="18">
        <v>0</v>
      </c>
      <c r="BU53" s="18">
        <v>0</v>
      </c>
      <c r="BV53" s="18">
        <v>0</v>
      </c>
      <c r="BW53" s="19">
        <v>0</v>
      </c>
      <c r="BX53" s="18">
        <v>0</v>
      </c>
      <c r="BY53" s="18">
        <v>0</v>
      </c>
      <c r="BZ53" s="20">
        <v>0</v>
      </c>
      <c r="CA53" s="18">
        <v>102</v>
      </c>
      <c r="CB53" s="18">
        <v>0</v>
      </c>
      <c r="CC53" s="18">
        <v>0</v>
      </c>
      <c r="CD53" s="18">
        <v>0</v>
      </c>
      <c r="CE53" s="19">
        <v>0</v>
      </c>
      <c r="CF53" s="18">
        <v>161</v>
      </c>
      <c r="CG53" s="18">
        <v>0</v>
      </c>
      <c r="CH53" s="20">
        <v>0</v>
      </c>
      <c r="CI53" s="18">
        <v>0</v>
      </c>
      <c r="CJ53" s="18">
        <v>0</v>
      </c>
      <c r="CK53" s="18">
        <v>0</v>
      </c>
      <c r="CL53" s="18">
        <v>0</v>
      </c>
      <c r="CM53" s="19">
        <v>0</v>
      </c>
      <c r="CN53" s="18">
        <v>0</v>
      </c>
      <c r="CO53" s="18">
        <v>0</v>
      </c>
      <c r="CP53" s="20">
        <v>0</v>
      </c>
      <c r="CQ53" s="18">
        <v>0</v>
      </c>
      <c r="CR53" s="18">
        <v>0</v>
      </c>
      <c r="CS53" s="18">
        <v>0</v>
      </c>
      <c r="CT53" s="18">
        <v>0</v>
      </c>
      <c r="CU53" s="19">
        <v>0</v>
      </c>
      <c r="CV53" s="18">
        <v>0</v>
      </c>
      <c r="CW53" s="18">
        <v>0</v>
      </c>
      <c r="CX53" s="20">
        <v>0</v>
      </c>
      <c r="CY53" s="18">
        <v>0</v>
      </c>
      <c r="CZ53" s="18">
        <v>0</v>
      </c>
      <c r="DA53" s="18">
        <v>0</v>
      </c>
      <c r="DB53" s="18">
        <v>0</v>
      </c>
      <c r="DC53" s="19">
        <v>0</v>
      </c>
      <c r="DD53" s="18">
        <v>0</v>
      </c>
      <c r="DE53" s="18">
        <v>0</v>
      </c>
      <c r="DF53" s="20">
        <v>0</v>
      </c>
      <c r="DG53" s="18">
        <v>15</v>
      </c>
      <c r="DH53" s="18">
        <v>96</v>
      </c>
      <c r="DI53" s="18">
        <v>0</v>
      </c>
      <c r="DJ53" s="18">
        <v>0</v>
      </c>
      <c r="DK53" s="19">
        <v>20</v>
      </c>
      <c r="DL53" s="18">
        <v>26</v>
      </c>
      <c r="DM53" s="18">
        <v>0</v>
      </c>
      <c r="DN53" s="20">
        <v>0</v>
      </c>
      <c r="DO53" s="18">
        <v>0</v>
      </c>
      <c r="DP53" s="18">
        <v>0</v>
      </c>
      <c r="DQ53" s="18">
        <v>0</v>
      </c>
      <c r="DR53" s="18">
        <v>0</v>
      </c>
      <c r="DS53" s="19">
        <v>0</v>
      </c>
      <c r="DT53" s="18">
        <v>0</v>
      </c>
      <c r="DU53" s="18">
        <v>0</v>
      </c>
      <c r="DV53" s="20">
        <v>0</v>
      </c>
      <c r="DW53" s="18">
        <v>0</v>
      </c>
      <c r="DX53" s="18">
        <v>0</v>
      </c>
      <c r="DY53" s="18">
        <v>0</v>
      </c>
      <c r="DZ53" s="18">
        <v>0</v>
      </c>
      <c r="EA53" s="19">
        <v>0</v>
      </c>
      <c r="EB53" s="18">
        <v>0</v>
      </c>
      <c r="EC53" s="18">
        <v>0</v>
      </c>
      <c r="ED53" s="20">
        <v>0</v>
      </c>
      <c r="EE53" s="18">
        <v>0</v>
      </c>
      <c r="EF53" s="18">
        <v>0</v>
      </c>
      <c r="EG53" s="18">
        <v>0</v>
      </c>
      <c r="EH53" s="18">
        <v>0</v>
      </c>
      <c r="EI53" s="19">
        <v>486</v>
      </c>
      <c r="EJ53" s="18">
        <v>187</v>
      </c>
      <c r="EK53" s="18">
        <v>299</v>
      </c>
      <c r="EL53" s="18">
        <v>0</v>
      </c>
      <c r="EM53" s="20">
        <v>0</v>
      </c>
      <c r="EN53" s="244"/>
      <c r="EO53" s="242">
        <v>38.477366255144034</v>
      </c>
      <c r="EP53" s="242">
        <v>61.522633744855966</v>
      </c>
      <c r="EQ53" s="242">
        <v>0</v>
      </c>
      <c r="ER53" s="242">
        <v>0</v>
      </c>
      <c r="ES53" s="148">
        <v>486</v>
      </c>
      <c r="ET53" s="245">
        <v>7.1428571428571432</v>
      </c>
      <c r="EU53" s="246">
        <v>92.857142857142861</v>
      </c>
      <c r="EV53" s="247">
        <v>0</v>
      </c>
      <c r="EW53" s="18" t="s">
        <v>39</v>
      </c>
      <c r="EX53" s="19">
        <v>66</v>
      </c>
      <c r="EY53" s="18">
        <v>263</v>
      </c>
      <c r="EZ53" s="20">
        <v>157</v>
      </c>
      <c r="FA53" s="18">
        <v>486</v>
      </c>
      <c r="FB53" s="241">
        <v>13.580246913580247</v>
      </c>
      <c r="FC53" s="242">
        <v>54.115226337448561</v>
      </c>
      <c r="FD53" s="243">
        <v>32.304526748971192</v>
      </c>
      <c r="FE53" s="18"/>
      <c r="FF53" s="241" t="s">
        <v>257</v>
      </c>
      <c r="FG53" s="244" t="s">
        <v>257</v>
      </c>
      <c r="FH53" s="248" t="s">
        <v>257</v>
      </c>
    </row>
    <row r="54" spans="1:164" x14ac:dyDescent="0.3">
      <c r="A54" s="19" t="s">
        <v>40</v>
      </c>
      <c r="B54" s="64">
        <v>135</v>
      </c>
      <c r="C54" s="18" t="s">
        <v>311</v>
      </c>
      <c r="D54" s="18" t="s">
        <v>210</v>
      </c>
      <c r="E54" s="18"/>
      <c r="F54" s="18"/>
      <c r="G54" s="18"/>
      <c r="H54" s="19">
        <v>1</v>
      </c>
      <c r="I54" s="18">
        <v>0</v>
      </c>
      <c r="J54" s="20">
        <v>0</v>
      </c>
      <c r="K54" s="18">
        <v>499</v>
      </c>
      <c r="L54" s="18">
        <v>0</v>
      </c>
      <c r="M54" s="18">
        <v>0</v>
      </c>
      <c r="N54" s="18">
        <v>0</v>
      </c>
      <c r="O54" s="18">
        <v>0</v>
      </c>
      <c r="P54" s="237">
        <v>0</v>
      </c>
      <c r="Q54" s="18">
        <v>0</v>
      </c>
      <c r="R54" s="18">
        <v>0</v>
      </c>
      <c r="S54" s="20">
        <v>0</v>
      </c>
      <c r="T54" s="148">
        <v>500</v>
      </c>
      <c r="U54" s="18">
        <v>15</v>
      </c>
      <c r="V54" s="18">
        <v>46</v>
      </c>
      <c r="W54" s="18">
        <v>0</v>
      </c>
      <c r="X54" s="18">
        <v>0</v>
      </c>
      <c r="Y54" s="18">
        <v>561</v>
      </c>
      <c r="Z54" s="245">
        <v>0.2</v>
      </c>
      <c r="AA54" s="246">
        <v>0</v>
      </c>
      <c r="AB54" s="247">
        <v>99.8</v>
      </c>
      <c r="AC54" s="18">
        <v>3</v>
      </c>
      <c r="AD54" s="18">
        <v>14</v>
      </c>
      <c r="AE54" s="18">
        <v>0</v>
      </c>
      <c r="AF54" s="18">
        <v>0</v>
      </c>
      <c r="AG54" s="18">
        <v>0</v>
      </c>
      <c r="AH54" s="19">
        <v>8</v>
      </c>
      <c r="AI54" s="18">
        <v>0</v>
      </c>
      <c r="AJ54" s="18">
        <v>0</v>
      </c>
      <c r="AK54" s="18">
        <v>0</v>
      </c>
      <c r="AL54" s="20">
        <v>0</v>
      </c>
      <c r="AM54" s="18">
        <v>0</v>
      </c>
      <c r="AN54" s="18">
        <v>0</v>
      </c>
      <c r="AO54" s="18">
        <v>0</v>
      </c>
      <c r="AP54" s="18">
        <v>0</v>
      </c>
      <c r="AQ54" s="19">
        <v>0</v>
      </c>
      <c r="AR54" s="18">
        <v>0</v>
      </c>
      <c r="AS54" s="18">
        <v>0</v>
      </c>
      <c r="AT54" s="20">
        <v>0</v>
      </c>
      <c r="AU54" s="18">
        <v>0</v>
      </c>
      <c r="AV54" s="18">
        <v>0</v>
      </c>
      <c r="AW54" s="18">
        <v>0</v>
      </c>
      <c r="AX54" s="18">
        <v>0</v>
      </c>
      <c r="AY54" s="19">
        <v>0</v>
      </c>
      <c r="AZ54" s="18">
        <v>0</v>
      </c>
      <c r="BA54" s="18">
        <v>0</v>
      </c>
      <c r="BB54" s="20">
        <v>0</v>
      </c>
      <c r="BC54" s="18">
        <v>0</v>
      </c>
      <c r="BD54" s="18">
        <v>0</v>
      </c>
      <c r="BE54" s="18">
        <v>0</v>
      </c>
      <c r="BF54" s="18">
        <v>0</v>
      </c>
      <c r="BG54" s="19">
        <v>0</v>
      </c>
      <c r="BH54" s="18">
        <v>0</v>
      </c>
      <c r="BI54" s="18">
        <v>0</v>
      </c>
      <c r="BJ54" s="20">
        <v>0</v>
      </c>
      <c r="BK54" s="18">
        <v>0</v>
      </c>
      <c r="BL54" s="18">
        <v>0</v>
      </c>
      <c r="BM54" s="18">
        <v>0</v>
      </c>
      <c r="BN54" s="18">
        <v>0</v>
      </c>
      <c r="BO54" s="19">
        <v>0</v>
      </c>
      <c r="BP54" s="18">
        <v>0</v>
      </c>
      <c r="BQ54" s="18">
        <v>0</v>
      </c>
      <c r="BR54" s="20">
        <v>0</v>
      </c>
      <c r="BS54" s="18">
        <v>0</v>
      </c>
      <c r="BT54" s="18">
        <v>0</v>
      </c>
      <c r="BU54" s="18">
        <v>0</v>
      </c>
      <c r="BV54" s="18">
        <v>0</v>
      </c>
      <c r="BW54" s="19">
        <v>0</v>
      </c>
      <c r="BX54" s="18">
        <v>0</v>
      </c>
      <c r="BY54" s="18">
        <v>0</v>
      </c>
      <c r="BZ54" s="20">
        <v>0</v>
      </c>
      <c r="CA54" s="18">
        <v>0</v>
      </c>
      <c r="CB54" s="18">
        <v>0</v>
      </c>
      <c r="CC54" s="18">
        <v>0</v>
      </c>
      <c r="CD54" s="18">
        <v>0</v>
      </c>
      <c r="CE54" s="19">
        <v>0</v>
      </c>
      <c r="CF54" s="18">
        <v>0</v>
      </c>
      <c r="CG54" s="18">
        <v>0</v>
      </c>
      <c r="CH54" s="20">
        <v>0</v>
      </c>
      <c r="CI54" s="18">
        <v>0</v>
      </c>
      <c r="CJ54" s="18">
        <v>0</v>
      </c>
      <c r="CK54" s="18">
        <v>0</v>
      </c>
      <c r="CL54" s="18">
        <v>0</v>
      </c>
      <c r="CM54" s="19">
        <v>0</v>
      </c>
      <c r="CN54" s="18">
        <v>0</v>
      </c>
      <c r="CO54" s="18">
        <v>0</v>
      </c>
      <c r="CP54" s="20">
        <v>0</v>
      </c>
      <c r="CQ54" s="18">
        <v>73</v>
      </c>
      <c r="CR54" s="18">
        <v>0</v>
      </c>
      <c r="CS54" s="18">
        <v>0</v>
      </c>
      <c r="CT54" s="18">
        <v>0</v>
      </c>
      <c r="CU54" s="19">
        <v>0</v>
      </c>
      <c r="CV54" s="18">
        <v>0</v>
      </c>
      <c r="CW54" s="18">
        <v>0</v>
      </c>
      <c r="CX54" s="20">
        <v>0</v>
      </c>
      <c r="CY54" s="18">
        <v>0</v>
      </c>
      <c r="CZ54" s="18">
        <v>0</v>
      </c>
      <c r="DA54" s="18">
        <v>0</v>
      </c>
      <c r="DB54" s="18">
        <v>0</v>
      </c>
      <c r="DC54" s="19">
        <v>0</v>
      </c>
      <c r="DD54" s="18">
        <v>0</v>
      </c>
      <c r="DE54" s="18">
        <v>0</v>
      </c>
      <c r="DF54" s="20">
        <v>0</v>
      </c>
      <c r="DG54" s="18">
        <v>0</v>
      </c>
      <c r="DH54" s="18">
        <v>10</v>
      </c>
      <c r="DI54" s="18">
        <v>0</v>
      </c>
      <c r="DJ54" s="18">
        <v>0</v>
      </c>
      <c r="DK54" s="19">
        <v>97</v>
      </c>
      <c r="DL54" s="18">
        <v>0</v>
      </c>
      <c r="DM54" s="18">
        <v>0</v>
      </c>
      <c r="DN54" s="20">
        <v>0</v>
      </c>
      <c r="DO54" s="18">
        <v>294</v>
      </c>
      <c r="DP54" s="18">
        <v>0</v>
      </c>
      <c r="DQ54" s="18">
        <v>0</v>
      </c>
      <c r="DR54" s="18">
        <v>0</v>
      </c>
      <c r="DS54" s="19">
        <v>0</v>
      </c>
      <c r="DT54" s="18">
        <v>0</v>
      </c>
      <c r="DU54" s="18">
        <v>0</v>
      </c>
      <c r="DV54" s="20">
        <v>0</v>
      </c>
      <c r="DW54" s="18">
        <v>0</v>
      </c>
      <c r="DX54" s="18">
        <v>0</v>
      </c>
      <c r="DY54" s="18">
        <v>0</v>
      </c>
      <c r="DZ54" s="18">
        <v>0</v>
      </c>
      <c r="EA54" s="19">
        <v>0</v>
      </c>
      <c r="EB54" s="18">
        <v>0</v>
      </c>
      <c r="EC54" s="18">
        <v>0</v>
      </c>
      <c r="ED54" s="20">
        <v>0</v>
      </c>
      <c r="EE54" s="18">
        <v>0</v>
      </c>
      <c r="EF54" s="18">
        <v>0</v>
      </c>
      <c r="EG54" s="18">
        <v>0</v>
      </c>
      <c r="EH54" s="18">
        <v>0</v>
      </c>
      <c r="EI54" s="19">
        <v>499</v>
      </c>
      <c r="EJ54" s="18">
        <v>475</v>
      </c>
      <c r="EK54" s="18">
        <v>24</v>
      </c>
      <c r="EL54" s="18">
        <v>0</v>
      </c>
      <c r="EM54" s="20">
        <v>0</v>
      </c>
      <c r="EN54" s="244"/>
      <c r="EO54" s="242">
        <v>95.190380761523045</v>
      </c>
      <c r="EP54" s="242">
        <v>4.8096192384769543</v>
      </c>
      <c r="EQ54" s="242">
        <v>0</v>
      </c>
      <c r="ER54" s="242">
        <v>0</v>
      </c>
      <c r="ES54" s="148">
        <v>499</v>
      </c>
      <c r="ET54" s="245">
        <v>100</v>
      </c>
      <c r="EU54" s="246">
        <v>0</v>
      </c>
      <c r="EV54" s="247">
        <v>0</v>
      </c>
      <c r="EW54" s="18" t="s">
        <v>40</v>
      </c>
      <c r="EX54" s="19">
        <v>25</v>
      </c>
      <c r="EY54" s="18">
        <v>73</v>
      </c>
      <c r="EZ54" s="20">
        <v>401</v>
      </c>
      <c r="FA54" s="18">
        <v>499</v>
      </c>
      <c r="FB54" s="241">
        <v>5.0100200400801604</v>
      </c>
      <c r="FC54" s="242">
        <v>14.629258517034069</v>
      </c>
      <c r="FD54" s="243">
        <v>80.360721442885776</v>
      </c>
      <c r="FE54" s="18"/>
      <c r="FF54" s="241" t="s">
        <v>257</v>
      </c>
      <c r="FG54" s="244" t="s">
        <v>257</v>
      </c>
      <c r="FH54" s="248" t="s">
        <v>257</v>
      </c>
    </row>
    <row r="55" spans="1:164" x14ac:dyDescent="0.3">
      <c r="A55" s="19" t="s">
        <v>41</v>
      </c>
      <c r="B55" s="64">
        <v>202.5</v>
      </c>
      <c r="C55" s="18" t="s">
        <v>311</v>
      </c>
      <c r="D55" s="18" t="s">
        <v>210</v>
      </c>
      <c r="E55" s="18"/>
      <c r="F55" s="18"/>
      <c r="G55" s="18"/>
      <c r="H55" s="19">
        <v>12</v>
      </c>
      <c r="I55" s="18">
        <v>0</v>
      </c>
      <c r="J55" s="20">
        <v>8</v>
      </c>
      <c r="K55" s="18">
        <v>480</v>
      </c>
      <c r="L55" s="18">
        <v>0</v>
      </c>
      <c r="M55" s="18">
        <v>0</v>
      </c>
      <c r="N55" s="18">
        <v>0</v>
      </c>
      <c r="O55" s="18">
        <v>0</v>
      </c>
      <c r="P55" s="237">
        <v>0</v>
      </c>
      <c r="Q55" s="18">
        <v>0</v>
      </c>
      <c r="R55" s="18">
        <v>0</v>
      </c>
      <c r="S55" s="20">
        <v>0</v>
      </c>
      <c r="T55" s="148">
        <v>500</v>
      </c>
      <c r="U55" s="18">
        <v>51</v>
      </c>
      <c r="V55" s="18">
        <v>27</v>
      </c>
      <c r="W55" s="18">
        <v>0</v>
      </c>
      <c r="X55" s="18">
        <v>0</v>
      </c>
      <c r="Y55" s="18">
        <v>578</v>
      </c>
      <c r="Z55" s="245">
        <v>4</v>
      </c>
      <c r="AA55" s="246">
        <v>0</v>
      </c>
      <c r="AB55" s="247">
        <v>96</v>
      </c>
      <c r="AC55" s="18">
        <v>20</v>
      </c>
      <c r="AD55" s="18">
        <v>12</v>
      </c>
      <c r="AE55" s="18">
        <v>3</v>
      </c>
      <c r="AF55" s="18">
        <v>1</v>
      </c>
      <c r="AG55" s="18">
        <v>0</v>
      </c>
      <c r="AH55" s="19">
        <v>17</v>
      </c>
      <c r="AI55" s="18">
        <v>0</v>
      </c>
      <c r="AJ55" s="18">
        <v>0</v>
      </c>
      <c r="AK55" s="18">
        <v>0</v>
      </c>
      <c r="AL55" s="20">
        <v>0</v>
      </c>
      <c r="AM55" s="18">
        <v>0</v>
      </c>
      <c r="AN55" s="18">
        <v>0</v>
      </c>
      <c r="AO55" s="18">
        <v>0</v>
      </c>
      <c r="AP55" s="18">
        <v>0</v>
      </c>
      <c r="AQ55" s="19">
        <v>0</v>
      </c>
      <c r="AR55" s="18">
        <v>0</v>
      </c>
      <c r="AS55" s="18">
        <v>0</v>
      </c>
      <c r="AT55" s="20">
        <v>0</v>
      </c>
      <c r="AU55" s="18">
        <v>0</v>
      </c>
      <c r="AV55" s="18">
        <v>0</v>
      </c>
      <c r="AW55" s="18">
        <v>0</v>
      </c>
      <c r="AX55" s="18">
        <v>0</v>
      </c>
      <c r="AY55" s="19">
        <v>0</v>
      </c>
      <c r="AZ55" s="18">
        <v>0</v>
      </c>
      <c r="BA55" s="18">
        <v>0</v>
      </c>
      <c r="BB55" s="20">
        <v>0</v>
      </c>
      <c r="BC55" s="18">
        <v>0</v>
      </c>
      <c r="BD55" s="18">
        <v>0</v>
      </c>
      <c r="BE55" s="18">
        <v>0</v>
      </c>
      <c r="BF55" s="18">
        <v>0</v>
      </c>
      <c r="BG55" s="19">
        <v>0</v>
      </c>
      <c r="BH55" s="18">
        <v>0</v>
      </c>
      <c r="BI55" s="18">
        <v>0</v>
      </c>
      <c r="BJ55" s="20">
        <v>0</v>
      </c>
      <c r="BK55" s="18">
        <v>0</v>
      </c>
      <c r="BL55" s="18">
        <v>0</v>
      </c>
      <c r="BM55" s="18">
        <v>0</v>
      </c>
      <c r="BN55" s="18">
        <v>0</v>
      </c>
      <c r="BO55" s="19">
        <v>0</v>
      </c>
      <c r="BP55" s="18">
        <v>0</v>
      </c>
      <c r="BQ55" s="18">
        <v>0</v>
      </c>
      <c r="BR55" s="20">
        <v>0</v>
      </c>
      <c r="BS55" s="18">
        <v>83</v>
      </c>
      <c r="BT55" s="18">
        <v>69</v>
      </c>
      <c r="BU55" s="18">
        <v>0</v>
      </c>
      <c r="BV55" s="18">
        <v>0</v>
      </c>
      <c r="BW55" s="19">
        <v>0</v>
      </c>
      <c r="BX55" s="18">
        <v>0</v>
      </c>
      <c r="BY55" s="18">
        <v>0</v>
      </c>
      <c r="BZ55" s="20">
        <v>0</v>
      </c>
      <c r="CA55" s="18">
        <v>11</v>
      </c>
      <c r="CB55" s="18">
        <v>0</v>
      </c>
      <c r="CC55" s="18">
        <v>0</v>
      </c>
      <c r="CD55" s="18">
        <v>0</v>
      </c>
      <c r="CE55" s="19">
        <v>17</v>
      </c>
      <c r="CF55" s="18">
        <v>0</v>
      </c>
      <c r="CG55" s="18">
        <v>0</v>
      </c>
      <c r="CH55" s="20">
        <v>0</v>
      </c>
      <c r="CI55" s="18">
        <v>0</v>
      </c>
      <c r="CJ55" s="18">
        <v>0</v>
      </c>
      <c r="CK55" s="18">
        <v>0</v>
      </c>
      <c r="CL55" s="18">
        <v>0</v>
      </c>
      <c r="CM55" s="19">
        <v>0</v>
      </c>
      <c r="CN55" s="18">
        <v>0</v>
      </c>
      <c r="CO55" s="18">
        <v>0</v>
      </c>
      <c r="CP55" s="20">
        <v>0</v>
      </c>
      <c r="CQ55" s="18">
        <v>0</v>
      </c>
      <c r="CR55" s="18">
        <v>0</v>
      </c>
      <c r="CS55" s="18">
        <v>0</v>
      </c>
      <c r="CT55" s="18">
        <v>0</v>
      </c>
      <c r="CU55" s="19">
        <v>0</v>
      </c>
      <c r="CV55" s="18">
        <v>0</v>
      </c>
      <c r="CW55" s="18">
        <v>0</v>
      </c>
      <c r="CX55" s="20">
        <v>0</v>
      </c>
      <c r="CY55" s="18">
        <v>0</v>
      </c>
      <c r="CZ55" s="18">
        <v>0</v>
      </c>
      <c r="DA55" s="18">
        <v>0</v>
      </c>
      <c r="DB55" s="18">
        <v>0</v>
      </c>
      <c r="DC55" s="19">
        <v>0</v>
      </c>
      <c r="DD55" s="18">
        <v>0</v>
      </c>
      <c r="DE55" s="18">
        <v>0</v>
      </c>
      <c r="DF55" s="20">
        <v>0</v>
      </c>
      <c r="DG55" s="18">
        <v>0</v>
      </c>
      <c r="DH55" s="18">
        <v>91</v>
      </c>
      <c r="DI55" s="18">
        <v>0</v>
      </c>
      <c r="DJ55" s="18">
        <v>36</v>
      </c>
      <c r="DK55" s="19">
        <v>4</v>
      </c>
      <c r="DL55" s="18">
        <v>129</v>
      </c>
      <c r="DM55" s="18">
        <v>0</v>
      </c>
      <c r="DN55" s="20">
        <v>0</v>
      </c>
      <c r="DO55" s="18">
        <v>0</v>
      </c>
      <c r="DP55" s="18">
        <v>0</v>
      </c>
      <c r="DQ55" s="18">
        <v>0</v>
      </c>
      <c r="DR55" s="18">
        <v>0</v>
      </c>
      <c r="DS55" s="19">
        <v>0</v>
      </c>
      <c r="DT55" s="18">
        <v>0</v>
      </c>
      <c r="DU55" s="18">
        <v>0</v>
      </c>
      <c r="DV55" s="20">
        <v>0</v>
      </c>
      <c r="DW55" s="18">
        <v>0</v>
      </c>
      <c r="DX55" s="18">
        <v>0</v>
      </c>
      <c r="DY55" s="18">
        <v>0</v>
      </c>
      <c r="DZ55" s="18">
        <v>0</v>
      </c>
      <c r="EA55" s="19">
        <v>0</v>
      </c>
      <c r="EB55" s="18">
        <v>0</v>
      </c>
      <c r="EC55" s="18">
        <v>0</v>
      </c>
      <c r="ED55" s="20">
        <v>0</v>
      </c>
      <c r="EE55" s="18">
        <v>0</v>
      </c>
      <c r="EF55" s="18">
        <v>0</v>
      </c>
      <c r="EG55" s="18">
        <v>0</v>
      </c>
      <c r="EH55" s="18">
        <v>0</v>
      </c>
      <c r="EI55" s="19">
        <v>493</v>
      </c>
      <c r="EJ55" s="18">
        <v>152</v>
      </c>
      <c r="EK55" s="18">
        <v>301</v>
      </c>
      <c r="EL55" s="18">
        <v>3</v>
      </c>
      <c r="EM55" s="20">
        <v>37</v>
      </c>
      <c r="EN55" s="244"/>
      <c r="EO55" s="242">
        <v>30.8316430020284</v>
      </c>
      <c r="EP55" s="242">
        <v>61.054766734279923</v>
      </c>
      <c r="EQ55" s="242">
        <v>0.60851926977687598</v>
      </c>
      <c r="ER55" s="242">
        <v>7.5050709939148081</v>
      </c>
      <c r="ES55" s="148">
        <v>480</v>
      </c>
      <c r="ET55" s="245">
        <v>60</v>
      </c>
      <c r="EU55" s="246">
        <v>0</v>
      </c>
      <c r="EV55" s="247">
        <v>40</v>
      </c>
      <c r="EW55" s="18" t="s">
        <v>41</v>
      </c>
      <c r="EX55" s="19">
        <v>205</v>
      </c>
      <c r="EY55" s="18">
        <v>28</v>
      </c>
      <c r="EZ55" s="20">
        <v>260</v>
      </c>
      <c r="FA55" s="18">
        <v>493</v>
      </c>
      <c r="FB55" s="241">
        <v>41.582150101419877</v>
      </c>
      <c r="FC55" s="242">
        <v>5.67951318458418</v>
      </c>
      <c r="FD55" s="243">
        <v>52.738336713995956</v>
      </c>
      <c r="FE55" s="18"/>
      <c r="FF55" s="241" t="s">
        <v>257</v>
      </c>
      <c r="FG55" s="244" t="s">
        <v>257</v>
      </c>
      <c r="FH55" s="248" t="s">
        <v>257</v>
      </c>
    </row>
    <row r="56" spans="1:164" x14ac:dyDescent="0.3">
      <c r="A56" s="19" t="s">
        <v>329</v>
      </c>
      <c r="B56" s="64">
        <v>269.8</v>
      </c>
      <c r="C56" s="18" t="s">
        <v>311</v>
      </c>
      <c r="D56" s="18" t="s">
        <v>210</v>
      </c>
      <c r="E56" s="18"/>
      <c r="F56" s="18"/>
      <c r="G56" s="18"/>
      <c r="H56" s="19">
        <v>3</v>
      </c>
      <c r="I56" s="18">
        <v>0</v>
      </c>
      <c r="J56" s="20">
        <v>5</v>
      </c>
      <c r="K56" s="18">
        <v>395</v>
      </c>
      <c r="L56" s="18">
        <v>97</v>
      </c>
      <c r="M56" s="18">
        <v>0</v>
      </c>
      <c r="N56" s="18">
        <v>0</v>
      </c>
      <c r="O56" s="18">
        <v>0</v>
      </c>
      <c r="P56" s="237">
        <v>0</v>
      </c>
      <c r="Q56" s="18">
        <v>0</v>
      </c>
      <c r="R56" s="18">
        <v>0</v>
      </c>
      <c r="S56" s="20">
        <v>0</v>
      </c>
      <c r="T56" s="148">
        <v>500</v>
      </c>
      <c r="U56" s="18">
        <v>4</v>
      </c>
      <c r="V56" s="18">
        <v>32</v>
      </c>
      <c r="W56" s="18">
        <v>0</v>
      </c>
      <c r="X56" s="18">
        <v>0</v>
      </c>
      <c r="Y56" s="18">
        <v>536</v>
      </c>
      <c r="Z56" s="245">
        <v>1.6</v>
      </c>
      <c r="AA56" s="246">
        <v>0</v>
      </c>
      <c r="AB56" s="247">
        <v>98.4</v>
      </c>
      <c r="AC56" s="18">
        <v>6</v>
      </c>
      <c r="AD56" s="18">
        <v>163</v>
      </c>
      <c r="AE56" s="18">
        <v>0</v>
      </c>
      <c r="AF56" s="18">
        <v>0</v>
      </c>
      <c r="AG56" s="18">
        <v>0</v>
      </c>
      <c r="AH56" s="19">
        <v>0</v>
      </c>
      <c r="AI56" s="18">
        <v>0</v>
      </c>
      <c r="AJ56" s="18">
        <v>0</v>
      </c>
      <c r="AK56" s="18">
        <v>0</v>
      </c>
      <c r="AL56" s="20">
        <v>0</v>
      </c>
      <c r="AM56" s="18">
        <v>0</v>
      </c>
      <c r="AN56" s="18">
        <v>0</v>
      </c>
      <c r="AO56" s="18">
        <v>0</v>
      </c>
      <c r="AP56" s="18">
        <v>0</v>
      </c>
      <c r="AQ56" s="19">
        <v>0</v>
      </c>
      <c r="AR56" s="18">
        <v>0</v>
      </c>
      <c r="AS56" s="18">
        <v>0</v>
      </c>
      <c r="AT56" s="20">
        <v>0</v>
      </c>
      <c r="AU56" s="18">
        <v>0</v>
      </c>
      <c r="AV56" s="18">
        <v>0</v>
      </c>
      <c r="AW56" s="18">
        <v>0</v>
      </c>
      <c r="AX56" s="18">
        <v>0</v>
      </c>
      <c r="AY56" s="19">
        <v>0</v>
      </c>
      <c r="AZ56" s="18">
        <v>0</v>
      </c>
      <c r="BA56" s="18">
        <v>0</v>
      </c>
      <c r="BB56" s="20">
        <v>0</v>
      </c>
      <c r="BC56" s="18">
        <v>0</v>
      </c>
      <c r="BD56" s="18">
        <v>0</v>
      </c>
      <c r="BE56" s="18">
        <v>0</v>
      </c>
      <c r="BF56" s="18">
        <v>0</v>
      </c>
      <c r="BG56" s="19">
        <v>0</v>
      </c>
      <c r="BH56" s="18">
        <v>0</v>
      </c>
      <c r="BI56" s="18">
        <v>0</v>
      </c>
      <c r="BJ56" s="20">
        <v>0</v>
      </c>
      <c r="BK56" s="18">
        <v>0</v>
      </c>
      <c r="BL56" s="18">
        <v>0</v>
      </c>
      <c r="BM56" s="18">
        <v>0</v>
      </c>
      <c r="BN56" s="18">
        <v>0</v>
      </c>
      <c r="BO56" s="19">
        <v>0</v>
      </c>
      <c r="BP56" s="18">
        <v>0</v>
      </c>
      <c r="BQ56" s="18">
        <v>0</v>
      </c>
      <c r="BR56" s="20">
        <v>0</v>
      </c>
      <c r="BS56" s="18">
        <v>0</v>
      </c>
      <c r="BT56" s="18">
        <v>0</v>
      </c>
      <c r="BU56" s="18">
        <v>0</v>
      </c>
      <c r="BV56" s="18">
        <v>0</v>
      </c>
      <c r="BW56" s="19">
        <v>0</v>
      </c>
      <c r="BX56" s="18">
        <v>0</v>
      </c>
      <c r="BY56" s="18">
        <v>0</v>
      </c>
      <c r="BZ56" s="20">
        <v>0</v>
      </c>
      <c r="CA56" s="18">
        <v>126</v>
      </c>
      <c r="CB56" s="18">
        <v>0</v>
      </c>
      <c r="CC56" s="18">
        <v>0</v>
      </c>
      <c r="CD56" s="18">
        <v>0</v>
      </c>
      <c r="CE56" s="19">
        <v>0</v>
      </c>
      <c r="CF56" s="18">
        <v>0</v>
      </c>
      <c r="CG56" s="18">
        <v>0</v>
      </c>
      <c r="CH56" s="20">
        <v>0</v>
      </c>
      <c r="CI56" s="18">
        <v>0</v>
      </c>
      <c r="CJ56" s="18">
        <v>0</v>
      </c>
      <c r="CK56" s="18">
        <v>0</v>
      </c>
      <c r="CL56" s="18">
        <v>0</v>
      </c>
      <c r="CM56" s="19">
        <v>0</v>
      </c>
      <c r="CN56" s="18">
        <v>0</v>
      </c>
      <c r="CO56" s="18">
        <v>0</v>
      </c>
      <c r="CP56" s="20">
        <v>0</v>
      </c>
      <c r="CQ56" s="18">
        <v>0</v>
      </c>
      <c r="CR56" s="18">
        <v>0</v>
      </c>
      <c r="CS56" s="18">
        <v>0</v>
      </c>
      <c r="CT56" s="18">
        <v>0</v>
      </c>
      <c r="CU56" s="19">
        <v>0</v>
      </c>
      <c r="CV56" s="18">
        <v>0</v>
      </c>
      <c r="CW56" s="18">
        <v>0</v>
      </c>
      <c r="CX56" s="20">
        <v>0</v>
      </c>
      <c r="CY56" s="18">
        <v>0</v>
      </c>
      <c r="CZ56" s="18">
        <v>0</v>
      </c>
      <c r="DA56" s="18">
        <v>0</v>
      </c>
      <c r="DB56" s="18">
        <v>0</v>
      </c>
      <c r="DC56" s="19">
        <v>0</v>
      </c>
      <c r="DD56" s="18">
        <v>0</v>
      </c>
      <c r="DE56" s="18">
        <v>0</v>
      </c>
      <c r="DF56" s="20">
        <v>0</v>
      </c>
      <c r="DG56" s="18">
        <v>0</v>
      </c>
      <c r="DH56" s="18">
        <v>0</v>
      </c>
      <c r="DI56" s="18">
        <v>0</v>
      </c>
      <c r="DJ56" s="18">
        <v>0</v>
      </c>
      <c r="DK56" s="19">
        <v>0</v>
      </c>
      <c r="DL56" s="18">
        <v>23</v>
      </c>
      <c r="DM56" s="18">
        <v>0</v>
      </c>
      <c r="DN56" s="20">
        <v>0</v>
      </c>
      <c r="DO56" s="18">
        <v>68</v>
      </c>
      <c r="DP56" s="18">
        <v>0</v>
      </c>
      <c r="DQ56" s="18">
        <v>0</v>
      </c>
      <c r="DR56" s="18">
        <v>0</v>
      </c>
      <c r="DS56" s="19">
        <v>0</v>
      </c>
      <c r="DT56" s="18">
        <v>0</v>
      </c>
      <c r="DU56" s="18">
        <v>0</v>
      </c>
      <c r="DV56" s="20">
        <v>0</v>
      </c>
      <c r="DW56" s="18">
        <v>0</v>
      </c>
      <c r="DX56" s="18">
        <v>0</v>
      </c>
      <c r="DY56" s="18">
        <v>9</v>
      </c>
      <c r="DZ56" s="18">
        <v>0</v>
      </c>
      <c r="EA56" s="19">
        <v>0</v>
      </c>
      <c r="EB56" s="18">
        <v>0</v>
      </c>
      <c r="EC56" s="18">
        <v>0</v>
      </c>
      <c r="ED56" s="20">
        <v>0</v>
      </c>
      <c r="EE56" s="18">
        <v>0</v>
      </c>
      <c r="EF56" s="18">
        <v>0</v>
      </c>
      <c r="EG56" s="18">
        <v>0</v>
      </c>
      <c r="EH56" s="18">
        <v>0</v>
      </c>
      <c r="EI56" s="19">
        <v>395</v>
      </c>
      <c r="EJ56" s="18">
        <v>200</v>
      </c>
      <c r="EK56" s="18">
        <v>186</v>
      </c>
      <c r="EL56" s="18">
        <v>9</v>
      </c>
      <c r="EM56" s="20">
        <v>0</v>
      </c>
      <c r="EN56" s="244"/>
      <c r="EO56" s="242">
        <v>50.632911392405063</v>
      </c>
      <c r="EP56" s="242">
        <v>47.088607594936711</v>
      </c>
      <c r="EQ56" s="242">
        <v>2.278481012658228</v>
      </c>
      <c r="ER56" s="242">
        <v>0</v>
      </c>
      <c r="ES56" s="148">
        <v>395</v>
      </c>
      <c r="ET56" s="245">
        <v>37.5</v>
      </c>
      <c r="EU56" s="246">
        <v>0</v>
      </c>
      <c r="EV56" s="247">
        <v>62.5</v>
      </c>
      <c r="EW56" s="18" t="s">
        <v>329</v>
      </c>
      <c r="EX56" s="19">
        <v>169</v>
      </c>
      <c r="EY56" s="18">
        <v>135</v>
      </c>
      <c r="EZ56" s="20">
        <v>91</v>
      </c>
      <c r="FA56" s="18">
        <v>395</v>
      </c>
      <c r="FB56" s="241">
        <v>42.784810126582279</v>
      </c>
      <c r="FC56" s="242">
        <v>34.177215189873415</v>
      </c>
      <c r="FD56" s="243">
        <v>23.037974683544302</v>
      </c>
      <c r="FE56" s="18"/>
      <c r="FF56" s="241">
        <v>0</v>
      </c>
      <c r="FG56" s="242">
        <v>0</v>
      </c>
      <c r="FH56" s="243">
        <v>100</v>
      </c>
    </row>
    <row r="57" spans="1:164" x14ac:dyDescent="0.3">
      <c r="A57" s="19" t="s">
        <v>42</v>
      </c>
      <c r="B57" s="64">
        <v>422</v>
      </c>
      <c r="C57" s="18" t="s">
        <v>311</v>
      </c>
      <c r="D57" s="18" t="s">
        <v>210</v>
      </c>
      <c r="E57" s="18"/>
      <c r="F57" s="18"/>
      <c r="G57" s="18"/>
      <c r="H57" s="19">
        <v>0</v>
      </c>
      <c r="I57" s="18">
        <v>1</v>
      </c>
      <c r="J57" s="20">
        <v>7</v>
      </c>
      <c r="K57" s="18">
        <v>492</v>
      </c>
      <c r="L57" s="18">
        <v>0</v>
      </c>
      <c r="M57" s="18">
        <v>0</v>
      </c>
      <c r="N57" s="18">
        <v>0</v>
      </c>
      <c r="O57" s="18">
        <v>0</v>
      </c>
      <c r="P57" s="237">
        <v>0</v>
      </c>
      <c r="Q57" s="18">
        <v>0</v>
      </c>
      <c r="R57" s="18">
        <v>0</v>
      </c>
      <c r="S57" s="20">
        <v>0</v>
      </c>
      <c r="T57" s="148">
        <v>500</v>
      </c>
      <c r="U57" s="18">
        <v>21</v>
      </c>
      <c r="V57" s="18">
        <v>1</v>
      </c>
      <c r="W57" s="18">
        <v>0</v>
      </c>
      <c r="X57" s="18">
        <v>0</v>
      </c>
      <c r="Y57" s="18">
        <v>522</v>
      </c>
      <c r="Z57" s="245">
        <v>1.6</v>
      </c>
      <c r="AA57" s="246">
        <v>0</v>
      </c>
      <c r="AB57" s="247">
        <v>98.4</v>
      </c>
      <c r="AC57" s="18">
        <v>22</v>
      </c>
      <c r="AD57" s="18">
        <v>0</v>
      </c>
      <c r="AE57" s="18">
        <v>0</v>
      </c>
      <c r="AF57" s="18">
        <v>0</v>
      </c>
      <c r="AG57" s="18">
        <v>0</v>
      </c>
      <c r="AH57" s="19">
        <v>22</v>
      </c>
      <c r="AI57" s="18">
        <v>0</v>
      </c>
      <c r="AJ57" s="18">
        <v>0</v>
      </c>
      <c r="AK57" s="18">
        <v>0</v>
      </c>
      <c r="AL57" s="20">
        <v>0</v>
      </c>
      <c r="AM57" s="18">
        <v>0</v>
      </c>
      <c r="AN57" s="18">
        <v>0</v>
      </c>
      <c r="AO57" s="18">
        <v>0</v>
      </c>
      <c r="AP57" s="18">
        <v>0</v>
      </c>
      <c r="AQ57" s="19">
        <v>0</v>
      </c>
      <c r="AR57" s="18">
        <v>0</v>
      </c>
      <c r="AS57" s="18">
        <v>0</v>
      </c>
      <c r="AT57" s="20">
        <v>0</v>
      </c>
      <c r="AU57" s="18">
        <v>0</v>
      </c>
      <c r="AV57" s="18">
        <v>0</v>
      </c>
      <c r="AW57" s="18">
        <v>0</v>
      </c>
      <c r="AX57" s="18">
        <v>0</v>
      </c>
      <c r="AY57" s="19">
        <v>0</v>
      </c>
      <c r="AZ57" s="18">
        <v>0</v>
      </c>
      <c r="BA57" s="18">
        <v>0</v>
      </c>
      <c r="BB57" s="20">
        <v>0</v>
      </c>
      <c r="BC57" s="18">
        <v>0</v>
      </c>
      <c r="BD57" s="18">
        <v>0</v>
      </c>
      <c r="BE57" s="18">
        <v>0</v>
      </c>
      <c r="BF57" s="18">
        <v>0</v>
      </c>
      <c r="BG57" s="19">
        <v>0</v>
      </c>
      <c r="BH57" s="18">
        <v>0</v>
      </c>
      <c r="BI57" s="18">
        <v>0</v>
      </c>
      <c r="BJ57" s="20">
        <v>0</v>
      </c>
      <c r="BK57" s="18">
        <v>0</v>
      </c>
      <c r="BL57" s="18">
        <v>0</v>
      </c>
      <c r="BM57" s="18">
        <v>0</v>
      </c>
      <c r="BN57" s="18">
        <v>0</v>
      </c>
      <c r="BO57" s="19">
        <v>0</v>
      </c>
      <c r="BP57" s="18">
        <v>0</v>
      </c>
      <c r="BQ57" s="18">
        <v>0</v>
      </c>
      <c r="BR57" s="20">
        <v>0</v>
      </c>
      <c r="BS57" s="18">
        <v>0</v>
      </c>
      <c r="BT57" s="18">
        <v>0</v>
      </c>
      <c r="BU57" s="18">
        <v>0</v>
      </c>
      <c r="BV57" s="18">
        <v>0</v>
      </c>
      <c r="BW57" s="19">
        <v>0</v>
      </c>
      <c r="BX57" s="18">
        <v>0</v>
      </c>
      <c r="BY57" s="18">
        <v>0</v>
      </c>
      <c r="BZ57" s="20">
        <v>0</v>
      </c>
      <c r="CA57" s="18">
        <v>372</v>
      </c>
      <c r="CB57" s="18">
        <v>0</v>
      </c>
      <c r="CC57" s="18">
        <v>0</v>
      </c>
      <c r="CD57" s="18">
        <v>0</v>
      </c>
      <c r="CE57" s="19">
        <v>61</v>
      </c>
      <c r="CF57" s="18">
        <v>0</v>
      </c>
      <c r="CG57" s="18">
        <v>0</v>
      </c>
      <c r="CH57" s="20">
        <v>0</v>
      </c>
      <c r="CI57" s="18">
        <v>0</v>
      </c>
      <c r="CJ57" s="18">
        <v>0</v>
      </c>
      <c r="CK57" s="18">
        <v>0</v>
      </c>
      <c r="CL57" s="18">
        <v>0</v>
      </c>
      <c r="CM57" s="19">
        <v>0</v>
      </c>
      <c r="CN57" s="18">
        <v>0</v>
      </c>
      <c r="CO57" s="18">
        <v>0</v>
      </c>
      <c r="CP57" s="20">
        <v>0</v>
      </c>
      <c r="CQ57" s="18">
        <v>0</v>
      </c>
      <c r="CR57" s="18">
        <v>0</v>
      </c>
      <c r="CS57" s="18">
        <v>0</v>
      </c>
      <c r="CT57" s="18">
        <v>0</v>
      </c>
      <c r="CU57" s="19">
        <v>0</v>
      </c>
      <c r="CV57" s="18">
        <v>0</v>
      </c>
      <c r="CW57" s="18">
        <v>0</v>
      </c>
      <c r="CX57" s="20">
        <v>0</v>
      </c>
      <c r="CY57" s="18">
        <v>0</v>
      </c>
      <c r="CZ57" s="18">
        <v>0</v>
      </c>
      <c r="DA57" s="18">
        <v>0</v>
      </c>
      <c r="DB57" s="18">
        <v>0</v>
      </c>
      <c r="DC57" s="19">
        <v>0</v>
      </c>
      <c r="DD57" s="18">
        <v>0</v>
      </c>
      <c r="DE57" s="18">
        <v>0</v>
      </c>
      <c r="DF57" s="20">
        <v>0</v>
      </c>
      <c r="DG57" s="18">
        <v>0</v>
      </c>
      <c r="DH57" s="18">
        <v>0</v>
      </c>
      <c r="DI57" s="18">
        <v>0</v>
      </c>
      <c r="DJ57" s="18">
        <v>0</v>
      </c>
      <c r="DK57" s="19">
        <v>13</v>
      </c>
      <c r="DL57" s="18">
        <v>0</v>
      </c>
      <c r="DM57" s="18">
        <v>0</v>
      </c>
      <c r="DN57" s="20">
        <v>0</v>
      </c>
      <c r="DO57" s="18">
        <v>2</v>
      </c>
      <c r="DP57" s="18">
        <v>0</v>
      </c>
      <c r="DQ57" s="18">
        <v>0</v>
      </c>
      <c r="DR57" s="18">
        <v>0</v>
      </c>
      <c r="DS57" s="19">
        <v>0</v>
      </c>
      <c r="DT57" s="18">
        <v>0</v>
      </c>
      <c r="DU57" s="18">
        <v>0</v>
      </c>
      <c r="DV57" s="20">
        <v>0</v>
      </c>
      <c r="DW57" s="18">
        <v>0</v>
      </c>
      <c r="DX57" s="18">
        <v>0</v>
      </c>
      <c r="DY57" s="18">
        <v>0</v>
      </c>
      <c r="DZ57" s="18">
        <v>0</v>
      </c>
      <c r="EA57" s="19">
        <v>0</v>
      </c>
      <c r="EB57" s="18">
        <v>0</v>
      </c>
      <c r="EC57" s="18">
        <v>0</v>
      </c>
      <c r="ED57" s="20">
        <v>0</v>
      </c>
      <c r="EE57" s="18">
        <v>0</v>
      </c>
      <c r="EF57" s="18">
        <v>0</v>
      </c>
      <c r="EG57" s="18">
        <v>0</v>
      </c>
      <c r="EH57" s="18">
        <v>0</v>
      </c>
      <c r="EI57" s="19">
        <v>492</v>
      </c>
      <c r="EJ57" s="18">
        <v>492</v>
      </c>
      <c r="EK57" s="18">
        <v>0</v>
      </c>
      <c r="EL57" s="18">
        <v>0</v>
      </c>
      <c r="EM57" s="20">
        <v>0</v>
      </c>
      <c r="EN57" s="244"/>
      <c r="EO57" s="242">
        <v>100</v>
      </c>
      <c r="EP57" s="242">
        <v>0</v>
      </c>
      <c r="EQ57" s="242">
        <v>0</v>
      </c>
      <c r="ER57" s="242">
        <v>0</v>
      </c>
      <c r="ES57" s="148">
        <v>492</v>
      </c>
      <c r="ET57" s="245">
        <v>0</v>
      </c>
      <c r="EU57" s="246">
        <v>12.5</v>
      </c>
      <c r="EV57" s="247">
        <v>87.5</v>
      </c>
      <c r="EW57" s="18" t="s">
        <v>42</v>
      </c>
      <c r="EX57" s="19">
        <v>44</v>
      </c>
      <c r="EY57" s="18">
        <v>433</v>
      </c>
      <c r="EZ57" s="20">
        <v>15</v>
      </c>
      <c r="FA57" s="18">
        <v>492</v>
      </c>
      <c r="FB57" s="241">
        <v>8.9430894308943092</v>
      </c>
      <c r="FC57" s="242">
        <v>88.00813008130082</v>
      </c>
      <c r="FD57" s="243">
        <v>3.0487804878048781</v>
      </c>
      <c r="FE57" s="18"/>
      <c r="FF57" s="241" t="s">
        <v>257</v>
      </c>
      <c r="FG57" s="244" t="s">
        <v>257</v>
      </c>
      <c r="FH57" s="248" t="s">
        <v>257</v>
      </c>
    </row>
    <row r="58" spans="1:164" x14ac:dyDescent="0.3">
      <c r="A58" s="19" t="s">
        <v>330</v>
      </c>
      <c r="B58" s="64">
        <v>545</v>
      </c>
      <c r="C58" s="18" t="s">
        <v>311</v>
      </c>
      <c r="D58" s="18" t="s">
        <v>210</v>
      </c>
      <c r="E58" s="18"/>
      <c r="F58" s="18"/>
      <c r="G58" s="18"/>
      <c r="H58" s="19">
        <v>1</v>
      </c>
      <c r="I58" s="18">
        <v>0</v>
      </c>
      <c r="J58" s="20">
        <v>4</v>
      </c>
      <c r="K58" s="18">
        <v>297</v>
      </c>
      <c r="L58" s="18">
        <v>198</v>
      </c>
      <c r="M58" s="18">
        <v>0</v>
      </c>
      <c r="N58" s="18">
        <v>0</v>
      </c>
      <c r="O58" s="18">
        <v>0</v>
      </c>
      <c r="P58" s="237">
        <v>0</v>
      </c>
      <c r="Q58" s="18">
        <v>0</v>
      </c>
      <c r="R58" s="18">
        <v>0</v>
      </c>
      <c r="S58" s="20">
        <v>0</v>
      </c>
      <c r="T58" s="148">
        <v>500</v>
      </c>
      <c r="U58" s="18">
        <v>2</v>
      </c>
      <c r="V58" s="18">
        <v>8</v>
      </c>
      <c r="W58" s="18">
        <v>0</v>
      </c>
      <c r="X58" s="18">
        <v>1</v>
      </c>
      <c r="Y58" s="18">
        <v>511</v>
      </c>
      <c r="Z58" s="245">
        <v>1</v>
      </c>
      <c r="AA58" s="246">
        <v>0</v>
      </c>
      <c r="AB58" s="247">
        <v>99</v>
      </c>
      <c r="AC58" s="18">
        <v>28</v>
      </c>
      <c r="AD58" s="18">
        <v>7</v>
      </c>
      <c r="AE58" s="18">
        <v>0</v>
      </c>
      <c r="AF58" s="18">
        <v>9</v>
      </c>
      <c r="AG58" s="18">
        <v>0</v>
      </c>
      <c r="AH58" s="19">
        <v>23</v>
      </c>
      <c r="AI58" s="18">
        <v>3</v>
      </c>
      <c r="AJ58" s="18">
        <v>0</v>
      </c>
      <c r="AK58" s="18">
        <v>0</v>
      </c>
      <c r="AL58" s="20">
        <v>0</v>
      </c>
      <c r="AM58" s="18">
        <v>0</v>
      </c>
      <c r="AN58" s="18">
        <v>0</v>
      </c>
      <c r="AO58" s="18">
        <v>0</v>
      </c>
      <c r="AP58" s="18">
        <v>0</v>
      </c>
      <c r="AQ58" s="19">
        <v>0</v>
      </c>
      <c r="AR58" s="18">
        <v>0</v>
      </c>
      <c r="AS58" s="18">
        <v>0</v>
      </c>
      <c r="AT58" s="20">
        <v>0</v>
      </c>
      <c r="AU58" s="18">
        <v>0</v>
      </c>
      <c r="AV58" s="18">
        <v>0</v>
      </c>
      <c r="AW58" s="18">
        <v>0</v>
      </c>
      <c r="AX58" s="18">
        <v>0</v>
      </c>
      <c r="AY58" s="19">
        <v>0</v>
      </c>
      <c r="AZ58" s="18">
        <v>0</v>
      </c>
      <c r="BA58" s="18">
        <v>0</v>
      </c>
      <c r="BB58" s="20">
        <v>0</v>
      </c>
      <c r="BC58" s="18">
        <v>0</v>
      </c>
      <c r="BD58" s="18">
        <v>0</v>
      </c>
      <c r="BE58" s="18">
        <v>0</v>
      </c>
      <c r="BF58" s="18">
        <v>0</v>
      </c>
      <c r="BG58" s="19">
        <v>0</v>
      </c>
      <c r="BH58" s="18">
        <v>0</v>
      </c>
      <c r="BI58" s="18">
        <v>0</v>
      </c>
      <c r="BJ58" s="20">
        <v>0</v>
      </c>
      <c r="BK58" s="18">
        <v>0</v>
      </c>
      <c r="BL58" s="18">
        <v>0</v>
      </c>
      <c r="BM58" s="18">
        <v>0</v>
      </c>
      <c r="BN58" s="18">
        <v>0</v>
      </c>
      <c r="BO58" s="19">
        <v>0</v>
      </c>
      <c r="BP58" s="18">
        <v>0</v>
      </c>
      <c r="BQ58" s="18">
        <v>0</v>
      </c>
      <c r="BR58" s="20">
        <v>0</v>
      </c>
      <c r="BS58" s="18">
        <v>0</v>
      </c>
      <c r="BT58" s="18">
        <v>0</v>
      </c>
      <c r="BU58" s="18">
        <v>0</v>
      </c>
      <c r="BV58" s="18">
        <v>0</v>
      </c>
      <c r="BW58" s="19">
        <v>0</v>
      </c>
      <c r="BX58" s="18">
        <v>0</v>
      </c>
      <c r="BY58" s="18">
        <v>0</v>
      </c>
      <c r="BZ58" s="20">
        <v>0</v>
      </c>
      <c r="CA58" s="18">
        <v>45</v>
      </c>
      <c r="CB58" s="18">
        <v>0</v>
      </c>
      <c r="CC58" s="18">
        <v>0</v>
      </c>
      <c r="CD58" s="18">
        <v>0</v>
      </c>
      <c r="CE58" s="19">
        <v>0</v>
      </c>
      <c r="CF58" s="18">
        <v>0</v>
      </c>
      <c r="CG58" s="18">
        <v>0</v>
      </c>
      <c r="CH58" s="20">
        <v>0</v>
      </c>
      <c r="CI58" s="18">
        <v>0</v>
      </c>
      <c r="CJ58" s="18">
        <v>0</v>
      </c>
      <c r="CK58" s="18">
        <v>0</v>
      </c>
      <c r="CL58" s="18">
        <v>0</v>
      </c>
      <c r="CM58" s="19">
        <v>0</v>
      </c>
      <c r="CN58" s="18">
        <v>0</v>
      </c>
      <c r="CO58" s="18">
        <v>0</v>
      </c>
      <c r="CP58" s="20">
        <v>0</v>
      </c>
      <c r="CQ58" s="18">
        <v>0</v>
      </c>
      <c r="CR58" s="18">
        <v>0</v>
      </c>
      <c r="CS58" s="18">
        <v>0</v>
      </c>
      <c r="CT58" s="18">
        <v>0</v>
      </c>
      <c r="CU58" s="19">
        <v>0</v>
      </c>
      <c r="CV58" s="18">
        <v>0</v>
      </c>
      <c r="CW58" s="18">
        <v>0</v>
      </c>
      <c r="CX58" s="20">
        <v>0</v>
      </c>
      <c r="CY58" s="18">
        <v>0</v>
      </c>
      <c r="CZ58" s="18">
        <v>0</v>
      </c>
      <c r="DA58" s="18">
        <v>0</v>
      </c>
      <c r="DB58" s="18">
        <v>0</v>
      </c>
      <c r="DC58" s="19">
        <v>0</v>
      </c>
      <c r="DD58" s="18">
        <v>0</v>
      </c>
      <c r="DE58" s="18">
        <v>0</v>
      </c>
      <c r="DF58" s="20">
        <v>0</v>
      </c>
      <c r="DG58" s="18">
        <v>0</v>
      </c>
      <c r="DH58" s="18">
        <v>0</v>
      </c>
      <c r="DI58" s="18">
        <v>0</v>
      </c>
      <c r="DJ58" s="18">
        <v>0</v>
      </c>
      <c r="DK58" s="19">
        <v>34</v>
      </c>
      <c r="DL58" s="18">
        <v>1</v>
      </c>
      <c r="DM58" s="18">
        <v>0</v>
      </c>
      <c r="DN58" s="20">
        <v>0</v>
      </c>
      <c r="DO58" s="18">
        <v>0</v>
      </c>
      <c r="DP58" s="18">
        <v>0</v>
      </c>
      <c r="DQ58" s="18">
        <v>0</v>
      </c>
      <c r="DR58" s="18">
        <v>0</v>
      </c>
      <c r="DS58" s="19">
        <v>0</v>
      </c>
      <c r="DT58" s="18">
        <v>0</v>
      </c>
      <c r="DU58" s="18">
        <v>0</v>
      </c>
      <c r="DV58" s="20">
        <v>0</v>
      </c>
      <c r="DW58" s="18">
        <v>0</v>
      </c>
      <c r="DX58" s="18">
        <v>146</v>
      </c>
      <c r="DY58" s="18">
        <v>0</v>
      </c>
      <c r="DZ58" s="18">
        <v>0</v>
      </c>
      <c r="EA58" s="19">
        <v>1</v>
      </c>
      <c r="EB58" s="18">
        <v>0</v>
      </c>
      <c r="EC58" s="18">
        <v>0</v>
      </c>
      <c r="ED58" s="20">
        <v>0</v>
      </c>
      <c r="EE58" s="18">
        <v>0</v>
      </c>
      <c r="EF58" s="18">
        <v>0</v>
      </c>
      <c r="EG58" s="18">
        <v>0</v>
      </c>
      <c r="EH58" s="18">
        <v>0</v>
      </c>
      <c r="EI58" s="19">
        <v>297</v>
      </c>
      <c r="EJ58" s="18">
        <v>131</v>
      </c>
      <c r="EK58" s="18">
        <v>157</v>
      </c>
      <c r="EL58" s="18">
        <v>0</v>
      </c>
      <c r="EM58" s="20">
        <v>9</v>
      </c>
      <c r="EN58" s="244"/>
      <c r="EO58" s="242">
        <v>44.107744107744111</v>
      </c>
      <c r="EP58" s="242">
        <v>52.861952861952865</v>
      </c>
      <c r="EQ58" s="242">
        <v>0</v>
      </c>
      <c r="ER58" s="242">
        <v>3.0303030303030303</v>
      </c>
      <c r="ES58" s="148">
        <v>297</v>
      </c>
      <c r="ET58" s="245">
        <v>20</v>
      </c>
      <c r="EU58" s="246">
        <v>0</v>
      </c>
      <c r="EV58" s="247">
        <v>80</v>
      </c>
      <c r="EW58" s="18" t="s">
        <v>330</v>
      </c>
      <c r="EX58" s="19">
        <v>70</v>
      </c>
      <c r="EY58" s="18">
        <v>191</v>
      </c>
      <c r="EZ58" s="20">
        <v>35</v>
      </c>
      <c r="FA58" s="18">
        <v>296</v>
      </c>
      <c r="FB58" s="241">
        <v>23.648648648648649</v>
      </c>
      <c r="FC58" s="242">
        <v>64.527027027027032</v>
      </c>
      <c r="FD58" s="243">
        <v>11.824324324324325</v>
      </c>
      <c r="FE58" s="18"/>
      <c r="FF58" s="241">
        <v>0</v>
      </c>
      <c r="FG58" s="242">
        <v>0</v>
      </c>
      <c r="FH58" s="243">
        <v>100</v>
      </c>
    </row>
    <row r="59" spans="1:164" x14ac:dyDescent="0.3">
      <c r="A59" s="19" t="s">
        <v>331</v>
      </c>
      <c r="B59" s="64">
        <v>625</v>
      </c>
      <c r="C59" s="18" t="s">
        <v>311</v>
      </c>
      <c r="D59" s="18" t="s">
        <v>210</v>
      </c>
      <c r="E59" s="18"/>
      <c r="F59" s="18"/>
      <c r="G59" s="18"/>
      <c r="H59" s="19">
        <v>3</v>
      </c>
      <c r="I59" s="18">
        <v>2</v>
      </c>
      <c r="J59" s="20">
        <v>6</v>
      </c>
      <c r="K59" s="18">
        <v>452</v>
      </c>
      <c r="L59" s="18">
        <v>35</v>
      </c>
      <c r="M59" s="18">
        <v>0</v>
      </c>
      <c r="N59" s="18">
        <v>0</v>
      </c>
      <c r="O59" s="18">
        <v>0</v>
      </c>
      <c r="P59" s="237">
        <v>0</v>
      </c>
      <c r="Q59" s="18">
        <v>0</v>
      </c>
      <c r="R59" s="18">
        <v>0</v>
      </c>
      <c r="S59" s="20">
        <v>2</v>
      </c>
      <c r="T59" s="148">
        <v>500</v>
      </c>
      <c r="U59" s="18">
        <v>7</v>
      </c>
      <c r="V59" s="18">
        <v>7</v>
      </c>
      <c r="W59" s="18">
        <v>0</v>
      </c>
      <c r="X59" s="18">
        <v>0</v>
      </c>
      <c r="Y59" s="18">
        <v>514</v>
      </c>
      <c r="Z59" s="245">
        <v>2.2000000000000002</v>
      </c>
      <c r="AA59" s="246">
        <v>0.4</v>
      </c>
      <c r="AB59" s="247">
        <v>97.4</v>
      </c>
      <c r="AC59" s="18">
        <v>42</v>
      </c>
      <c r="AD59" s="18">
        <v>5</v>
      </c>
      <c r="AE59" s="18">
        <v>0</v>
      </c>
      <c r="AF59" s="18">
        <v>7</v>
      </c>
      <c r="AG59" s="18">
        <v>0</v>
      </c>
      <c r="AH59" s="19">
        <v>16</v>
      </c>
      <c r="AI59" s="18">
        <v>1</v>
      </c>
      <c r="AJ59" s="18">
        <v>0</v>
      </c>
      <c r="AK59" s="18">
        <v>0</v>
      </c>
      <c r="AL59" s="20">
        <v>0</v>
      </c>
      <c r="AM59" s="18">
        <v>0</v>
      </c>
      <c r="AN59" s="18">
        <v>0</v>
      </c>
      <c r="AO59" s="18">
        <v>0</v>
      </c>
      <c r="AP59" s="18">
        <v>0</v>
      </c>
      <c r="AQ59" s="19">
        <v>0</v>
      </c>
      <c r="AR59" s="18">
        <v>0</v>
      </c>
      <c r="AS59" s="18">
        <v>0</v>
      </c>
      <c r="AT59" s="20">
        <v>0</v>
      </c>
      <c r="AU59" s="18">
        <v>0</v>
      </c>
      <c r="AV59" s="18">
        <v>0</v>
      </c>
      <c r="AW59" s="18">
        <v>0</v>
      </c>
      <c r="AX59" s="18">
        <v>0</v>
      </c>
      <c r="AY59" s="19">
        <v>0</v>
      </c>
      <c r="AZ59" s="18">
        <v>0</v>
      </c>
      <c r="BA59" s="18">
        <v>0</v>
      </c>
      <c r="BB59" s="20">
        <v>0</v>
      </c>
      <c r="BC59" s="18">
        <v>0</v>
      </c>
      <c r="BD59" s="18">
        <v>0</v>
      </c>
      <c r="BE59" s="18">
        <v>0</v>
      </c>
      <c r="BF59" s="18">
        <v>0</v>
      </c>
      <c r="BG59" s="19">
        <v>0</v>
      </c>
      <c r="BH59" s="18">
        <v>0</v>
      </c>
      <c r="BI59" s="18">
        <v>0</v>
      </c>
      <c r="BJ59" s="20">
        <v>0</v>
      </c>
      <c r="BK59" s="18">
        <v>0</v>
      </c>
      <c r="BL59" s="18">
        <v>0</v>
      </c>
      <c r="BM59" s="18">
        <v>0</v>
      </c>
      <c r="BN59" s="18">
        <v>0</v>
      </c>
      <c r="BO59" s="19">
        <v>0</v>
      </c>
      <c r="BP59" s="18">
        <v>0</v>
      </c>
      <c r="BQ59" s="18">
        <v>0</v>
      </c>
      <c r="BR59" s="20">
        <v>0</v>
      </c>
      <c r="BS59" s="18">
        <v>0</v>
      </c>
      <c r="BT59" s="18">
        <v>0</v>
      </c>
      <c r="BU59" s="18">
        <v>0</v>
      </c>
      <c r="BV59" s="18">
        <v>0</v>
      </c>
      <c r="BW59" s="19">
        <v>0</v>
      </c>
      <c r="BX59" s="18">
        <v>0</v>
      </c>
      <c r="BY59" s="18">
        <v>0</v>
      </c>
      <c r="BZ59" s="20">
        <v>0</v>
      </c>
      <c r="CA59" s="18">
        <v>0</v>
      </c>
      <c r="CB59" s="18">
        <v>0</v>
      </c>
      <c r="CC59" s="18">
        <v>0</v>
      </c>
      <c r="CD59" s="18">
        <v>0</v>
      </c>
      <c r="CE59" s="19">
        <v>127</v>
      </c>
      <c r="CF59" s="18">
        <v>0</v>
      </c>
      <c r="CG59" s="18">
        <v>0</v>
      </c>
      <c r="CH59" s="20">
        <v>0</v>
      </c>
      <c r="CI59" s="18">
        <v>0</v>
      </c>
      <c r="CJ59" s="18">
        <v>0</v>
      </c>
      <c r="CK59" s="18">
        <v>0</v>
      </c>
      <c r="CL59" s="18">
        <v>0</v>
      </c>
      <c r="CM59" s="19">
        <v>0</v>
      </c>
      <c r="CN59" s="18">
        <v>0</v>
      </c>
      <c r="CO59" s="18">
        <v>0</v>
      </c>
      <c r="CP59" s="20">
        <v>36</v>
      </c>
      <c r="CQ59" s="18">
        <v>0</v>
      </c>
      <c r="CR59" s="18">
        <v>0</v>
      </c>
      <c r="CS59" s="18">
        <v>0</v>
      </c>
      <c r="CT59" s="18">
        <v>0</v>
      </c>
      <c r="CU59" s="19">
        <v>0</v>
      </c>
      <c r="CV59" s="18">
        <v>0</v>
      </c>
      <c r="CW59" s="18">
        <v>0</v>
      </c>
      <c r="CX59" s="20">
        <v>0</v>
      </c>
      <c r="CY59" s="18">
        <v>0</v>
      </c>
      <c r="CZ59" s="18">
        <v>0</v>
      </c>
      <c r="DA59" s="18">
        <v>0</v>
      </c>
      <c r="DB59" s="18">
        <v>0</v>
      </c>
      <c r="DC59" s="19">
        <v>0</v>
      </c>
      <c r="DD59" s="18">
        <v>0</v>
      </c>
      <c r="DE59" s="18">
        <v>0</v>
      </c>
      <c r="DF59" s="20">
        <v>0</v>
      </c>
      <c r="DG59" s="18">
        <v>0</v>
      </c>
      <c r="DH59" s="18">
        <v>0</v>
      </c>
      <c r="DI59" s="18">
        <v>0</v>
      </c>
      <c r="DJ59" s="18">
        <v>0</v>
      </c>
      <c r="DK59" s="19">
        <v>34</v>
      </c>
      <c r="DL59" s="18">
        <v>11</v>
      </c>
      <c r="DM59" s="18">
        <v>0</v>
      </c>
      <c r="DN59" s="20">
        <v>0</v>
      </c>
      <c r="DO59" s="18">
        <v>173</v>
      </c>
      <c r="DP59" s="18">
        <v>0</v>
      </c>
      <c r="DQ59" s="18">
        <v>0</v>
      </c>
      <c r="DR59" s="18">
        <v>0</v>
      </c>
      <c r="DS59" s="19">
        <v>0</v>
      </c>
      <c r="DT59" s="18">
        <v>0</v>
      </c>
      <c r="DU59" s="18">
        <v>0</v>
      </c>
      <c r="DV59" s="20">
        <v>0</v>
      </c>
      <c r="DW59" s="18">
        <v>0</v>
      </c>
      <c r="DX59" s="18">
        <v>0</v>
      </c>
      <c r="DY59" s="18">
        <v>0</v>
      </c>
      <c r="DZ59" s="18">
        <v>0</v>
      </c>
      <c r="EA59" s="19">
        <v>0</v>
      </c>
      <c r="EB59" s="18">
        <v>0</v>
      </c>
      <c r="EC59" s="18">
        <v>0</v>
      </c>
      <c r="ED59" s="20">
        <v>0</v>
      </c>
      <c r="EE59" s="18">
        <v>0</v>
      </c>
      <c r="EF59" s="18">
        <v>0</v>
      </c>
      <c r="EG59" s="18">
        <v>0</v>
      </c>
      <c r="EH59" s="18">
        <v>0</v>
      </c>
      <c r="EI59" s="19">
        <v>452</v>
      </c>
      <c r="EJ59" s="18">
        <v>392</v>
      </c>
      <c r="EK59" s="18">
        <v>17</v>
      </c>
      <c r="EL59" s="18">
        <v>0</v>
      </c>
      <c r="EM59" s="20">
        <v>43</v>
      </c>
      <c r="EN59" s="244"/>
      <c r="EO59" s="242">
        <v>86.725663716814154</v>
      </c>
      <c r="EP59" s="242">
        <v>3.7610619469026547</v>
      </c>
      <c r="EQ59" s="242">
        <v>0</v>
      </c>
      <c r="ER59" s="242">
        <v>9.5132743362831853</v>
      </c>
      <c r="ES59" s="148">
        <v>452</v>
      </c>
      <c r="ET59" s="245">
        <v>27.272727272727273</v>
      </c>
      <c r="EU59" s="246">
        <v>18.181818181818183</v>
      </c>
      <c r="EV59" s="247">
        <v>54.545454545454547</v>
      </c>
      <c r="EW59" s="18" t="s">
        <v>331</v>
      </c>
      <c r="EX59" s="19">
        <v>71</v>
      </c>
      <c r="EY59" s="18">
        <v>163</v>
      </c>
      <c r="EZ59" s="20">
        <v>218</v>
      </c>
      <c r="FA59" s="18">
        <v>452</v>
      </c>
      <c r="FB59" s="241">
        <v>15.707964601769911</v>
      </c>
      <c r="FC59" s="242">
        <v>36.061946902654867</v>
      </c>
      <c r="FD59" s="243">
        <v>48.230088495575224</v>
      </c>
      <c r="FE59" s="18"/>
      <c r="FF59" s="241">
        <v>0</v>
      </c>
      <c r="FG59" s="242">
        <v>0</v>
      </c>
      <c r="FH59" s="243">
        <v>100</v>
      </c>
    </row>
    <row r="60" spans="1:164" x14ac:dyDescent="0.3">
      <c r="A60" s="19" t="s">
        <v>332</v>
      </c>
      <c r="B60" s="64">
        <v>740</v>
      </c>
      <c r="C60" s="18" t="s">
        <v>311</v>
      </c>
      <c r="D60" s="18" t="s">
        <v>210</v>
      </c>
      <c r="E60" s="18"/>
      <c r="F60" s="18"/>
      <c r="G60" s="18"/>
      <c r="H60" s="19">
        <v>1</v>
      </c>
      <c r="I60" s="18">
        <v>6</v>
      </c>
      <c r="J60" s="20">
        <v>4</v>
      </c>
      <c r="K60" s="18">
        <v>489</v>
      </c>
      <c r="L60" s="18">
        <v>0</v>
      </c>
      <c r="M60" s="18">
        <v>0</v>
      </c>
      <c r="N60" s="18">
        <v>0</v>
      </c>
      <c r="O60" s="18">
        <v>0</v>
      </c>
      <c r="P60" s="237">
        <v>0</v>
      </c>
      <c r="Q60" s="18">
        <v>0</v>
      </c>
      <c r="R60" s="18">
        <v>0</v>
      </c>
      <c r="S60" s="20">
        <v>0</v>
      </c>
      <c r="T60" s="148">
        <v>500</v>
      </c>
      <c r="U60" s="18">
        <v>29</v>
      </c>
      <c r="V60" s="18">
        <v>45</v>
      </c>
      <c r="W60" s="18">
        <v>0</v>
      </c>
      <c r="X60" s="18">
        <v>0</v>
      </c>
      <c r="Y60" s="18">
        <v>574</v>
      </c>
      <c r="Z60" s="245">
        <v>2.2000000000000002</v>
      </c>
      <c r="AA60" s="246">
        <v>0</v>
      </c>
      <c r="AB60" s="247">
        <v>97.8</v>
      </c>
      <c r="AC60" s="18">
        <v>1</v>
      </c>
      <c r="AD60" s="18">
        <v>0</v>
      </c>
      <c r="AE60" s="18">
        <v>0</v>
      </c>
      <c r="AF60" s="18">
        <v>13</v>
      </c>
      <c r="AG60" s="251">
        <v>102</v>
      </c>
      <c r="AH60" s="19">
        <v>5</v>
      </c>
      <c r="AI60" s="18">
        <v>6</v>
      </c>
      <c r="AJ60" s="18">
        <v>0</v>
      </c>
      <c r="AK60" s="18">
        <v>0</v>
      </c>
      <c r="AL60" s="20">
        <v>0</v>
      </c>
      <c r="AM60" s="18">
        <v>0</v>
      </c>
      <c r="AN60" s="18">
        <v>0</v>
      </c>
      <c r="AO60" s="18">
        <v>0</v>
      </c>
      <c r="AP60" s="18">
        <v>0</v>
      </c>
      <c r="AQ60" s="19">
        <v>0</v>
      </c>
      <c r="AR60" s="18">
        <v>0</v>
      </c>
      <c r="AS60" s="18">
        <v>0</v>
      </c>
      <c r="AT60" s="20">
        <v>0</v>
      </c>
      <c r="AU60" s="18">
        <v>0</v>
      </c>
      <c r="AV60" s="18">
        <v>0</v>
      </c>
      <c r="AW60" s="18">
        <v>0</v>
      </c>
      <c r="AX60" s="18">
        <v>0</v>
      </c>
      <c r="AY60" s="19">
        <v>0</v>
      </c>
      <c r="AZ60" s="18">
        <v>0</v>
      </c>
      <c r="BA60" s="18">
        <v>0</v>
      </c>
      <c r="BB60" s="20">
        <v>0</v>
      </c>
      <c r="BC60" s="18">
        <v>0</v>
      </c>
      <c r="BD60" s="18">
        <v>0</v>
      </c>
      <c r="BE60" s="18">
        <v>0</v>
      </c>
      <c r="BF60" s="18">
        <v>0</v>
      </c>
      <c r="BG60" s="19">
        <v>0</v>
      </c>
      <c r="BH60" s="18">
        <v>0</v>
      </c>
      <c r="BI60" s="18">
        <v>0</v>
      </c>
      <c r="BJ60" s="20">
        <v>0</v>
      </c>
      <c r="BK60" s="18">
        <v>0</v>
      </c>
      <c r="BL60" s="18">
        <v>0</v>
      </c>
      <c r="BM60" s="18">
        <v>0</v>
      </c>
      <c r="BN60" s="18">
        <v>0</v>
      </c>
      <c r="BO60" s="19">
        <v>0</v>
      </c>
      <c r="BP60" s="18">
        <v>0</v>
      </c>
      <c r="BQ60" s="18">
        <v>0</v>
      </c>
      <c r="BR60" s="20">
        <v>0</v>
      </c>
      <c r="BS60" s="18">
        <v>0</v>
      </c>
      <c r="BT60" s="18">
        <v>0</v>
      </c>
      <c r="BU60" s="18">
        <v>0</v>
      </c>
      <c r="BV60" s="18">
        <v>0</v>
      </c>
      <c r="BW60" s="19">
        <v>0</v>
      </c>
      <c r="BX60" s="18">
        <v>0</v>
      </c>
      <c r="BY60" s="18">
        <v>0</v>
      </c>
      <c r="BZ60" s="20">
        <v>0</v>
      </c>
      <c r="CA60" s="18">
        <v>50</v>
      </c>
      <c r="CB60" s="18">
        <v>0</v>
      </c>
      <c r="CC60" s="18">
        <v>0</v>
      </c>
      <c r="CD60" s="18">
        <v>0</v>
      </c>
      <c r="CE60" s="19">
        <v>48</v>
      </c>
      <c r="CF60" s="18">
        <v>14</v>
      </c>
      <c r="CG60" s="18">
        <v>0</v>
      </c>
      <c r="CH60" s="20">
        <v>0</v>
      </c>
      <c r="CI60" s="18">
        <v>0</v>
      </c>
      <c r="CJ60" s="18">
        <v>0</v>
      </c>
      <c r="CK60" s="18">
        <v>0</v>
      </c>
      <c r="CL60" s="18">
        <v>0</v>
      </c>
      <c r="CM60" s="19">
        <v>0</v>
      </c>
      <c r="CN60" s="18">
        <v>0</v>
      </c>
      <c r="CO60" s="18">
        <v>0</v>
      </c>
      <c r="CP60" s="20">
        <v>0</v>
      </c>
      <c r="CQ60" s="18">
        <v>0</v>
      </c>
      <c r="CR60" s="18">
        <v>0</v>
      </c>
      <c r="CS60" s="18">
        <v>0</v>
      </c>
      <c r="CT60" s="18">
        <v>0</v>
      </c>
      <c r="CU60" s="19">
        <v>0</v>
      </c>
      <c r="CV60" s="18">
        <v>0</v>
      </c>
      <c r="CW60" s="18">
        <v>0</v>
      </c>
      <c r="CX60" s="20">
        <v>0</v>
      </c>
      <c r="CY60" s="18">
        <v>0</v>
      </c>
      <c r="CZ60" s="18">
        <v>0</v>
      </c>
      <c r="DA60" s="18">
        <v>0</v>
      </c>
      <c r="DB60" s="18">
        <v>0</v>
      </c>
      <c r="DC60" s="19">
        <v>0</v>
      </c>
      <c r="DD60" s="18">
        <v>0</v>
      </c>
      <c r="DE60" s="18">
        <v>0</v>
      </c>
      <c r="DF60" s="20">
        <v>0</v>
      </c>
      <c r="DG60" s="18">
        <v>0</v>
      </c>
      <c r="DH60" s="18">
        <v>0</v>
      </c>
      <c r="DI60" s="18">
        <v>0</v>
      </c>
      <c r="DJ60" s="18">
        <v>0</v>
      </c>
      <c r="DK60" s="19">
        <v>166</v>
      </c>
      <c r="DL60" s="18">
        <v>0</v>
      </c>
      <c r="DM60" s="18">
        <v>0</v>
      </c>
      <c r="DN60" s="20">
        <v>0</v>
      </c>
      <c r="DO60" s="18">
        <v>84</v>
      </c>
      <c r="DP60" s="18">
        <v>0</v>
      </c>
      <c r="DQ60" s="18">
        <v>0</v>
      </c>
      <c r="DR60" s="18">
        <v>0</v>
      </c>
      <c r="DS60" s="19">
        <v>0</v>
      </c>
      <c r="DT60" s="18">
        <v>0</v>
      </c>
      <c r="DU60" s="18">
        <v>0</v>
      </c>
      <c r="DV60" s="20">
        <v>0</v>
      </c>
      <c r="DW60" s="18">
        <v>0</v>
      </c>
      <c r="DX60" s="18">
        <v>0</v>
      </c>
      <c r="DY60" s="18">
        <v>0</v>
      </c>
      <c r="DZ60" s="18">
        <v>0</v>
      </c>
      <c r="EA60" s="19">
        <v>0</v>
      </c>
      <c r="EB60" s="18">
        <v>0</v>
      </c>
      <c r="EC60" s="18">
        <v>0</v>
      </c>
      <c r="ED60" s="20">
        <v>0</v>
      </c>
      <c r="EE60" s="18">
        <v>0</v>
      </c>
      <c r="EF60" s="18">
        <v>0</v>
      </c>
      <c r="EG60" s="18">
        <v>0</v>
      </c>
      <c r="EH60" s="18">
        <v>0</v>
      </c>
      <c r="EI60" s="19">
        <v>489</v>
      </c>
      <c r="EJ60" s="18">
        <v>354</v>
      </c>
      <c r="EK60" s="18">
        <v>20</v>
      </c>
      <c r="EL60" s="18">
        <v>0</v>
      </c>
      <c r="EM60" s="20">
        <v>115</v>
      </c>
      <c r="EN60" s="244"/>
      <c r="EO60" s="242">
        <v>91.47286821705427</v>
      </c>
      <c r="EP60" s="242">
        <v>5.1679586563307494</v>
      </c>
      <c r="EQ60" s="242">
        <v>0</v>
      </c>
      <c r="ER60" s="242">
        <v>3.3591731266149871</v>
      </c>
      <c r="ES60" s="148">
        <v>489</v>
      </c>
      <c r="ET60" s="245">
        <v>9.0909090909090917</v>
      </c>
      <c r="EU60" s="246">
        <v>54.545454545454547</v>
      </c>
      <c r="EV60" s="247">
        <v>36.363636363636367</v>
      </c>
      <c r="EW60" s="18" t="s">
        <v>332</v>
      </c>
      <c r="EX60" s="19">
        <v>127</v>
      </c>
      <c r="EY60" s="18">
        <v>112</v>
      </c>
      <c r="EZ60" s="20">
        <v>250</v>
      </c>
      <c r="FA60" s="18">
        <v>489</v>
      </c>
      <c r="FB60" s="241">
        <v>25.971370143149283</v>
      </c>
      <c r="FC60" s="242">
        <v>22.903885480572598</v>
      </c>
      <c r="FD60" s="243">
        <v>51.124744376278116</v>
      </c>
      <c r="FE60" s="18"/>
      <c r="FF60" s="241" t="s">
        <v>257</v>
      </c>
      <c r="FG60" s="244" t="s">
        <v>257</v>
      </c>
      <c r="FH60" s="248" t="s">
        <v>257</v>
      </c>
    </row>
    <row r="61" spans="1:164" x14ac:dyDescent="0.3">
      <c r="A61" s="19" t="s">
        <v>43</v>
      </c>
      <c r="B61" s="64">
        <v>51.5</v>
      </c>
      <c r="C61" s="18" t="s">
        <v>44</v>
      </c>
      <c r="D61" s="18" t="s">
        <v>210</v>
      </c>
      <c r="E61" s="18"/>
      <c r="F61" s="18"/>
      <c r="G61" s="18"/>
      <c r="H61" s="19">
        <v>1</v>
      </c>
      <c r="I61" s="18">
        <v>0</v>
      </c>
      <c r="J61" s="20">
        <v>4</v>
      </c>
      <c r="K61" s="18">
        <v>503</v>
      </c>
      <c r="L61" s="18">
        <v>0</v>
      </c>
      <c r="M61" s="18">
        <v>0</v>
      </c>
      <c r="N61" s="18">
        <v>0</v>
      </c>
      <c r="O61" s="18">
        <v>0</v>
      </c>
      <c r="P61" s="237">
        <v>0</v>
      </c>
      <c r="Q61" s="18">
        <v>0</v>
      </c>
      <c r="R61" s="18">
        <v>0</v>
      </c>
      <c r="S61" s="20">
        <v>0</v>
      </c>
      <c r="T61" s="148">
        <v>508</v>
      </c>
      <c r="U61" s="18">
        <v>5</v>
      </c>
      <c r="V61" s="18">
        <v>58</v>
      </c>
      <c r="W61" s="18">
        <v>53</v>
      </c>
      <c r="X61" s="18">
        <v>0</v>
      </c>
      <c r="Y61" s="18">
        <v>624</v>
      </c>
      <c r="Z61" s="245">
        <v>0.98425196850393704</v>
      </c>
      <c r="AA61" s="246">
        <v>0</v>
      </c>
      <c r="AB61" s="247">
        <v>99.015748031496059</v>
      </c>
      <c r="AC61" s="18">
        <v>71</v>
      </c>
      <c r="AD61" s="18">
        <v>29</v>
      </c>
      <c r="AE61" s="18">
        <v>19</v>
      </c>
      <c r="AF61" s="18">
        <v>1</v>
      </c>
      <c r="AG61" s="18">
        <v>0</v>
      </c>
      <c r="AH61" s="19">
        <v>9</v>
      </c>
      <c r="AI61" s="18">
        <v>0</v>
      </c>
      <c r="AJ61" s="18">
        <v>7</v>
      </c>
      <c r="AK61" s="18">
        <v>0</v>
      </c>
      <c r="AL61" s="20">
        <v>0</v>
      </c>
      <c r="AM61" s="18">
        <v>0</v>
      </c>
      <c r="AN61" s="18">
        <v>0</v>
      </c>
      <c r="AO61" s="18">
        <v>0</v>
      </c>
      <c r="AP61" s="18">
        <v>0</v>
      </c>
      <c r="AQ61" s="19">
        <v>0</v>
      </c>
      <c r="AR61" s="18">
        <v>0</v>
      </c>
      <c r="AS61" s="18">
        <v>0</v>
      </c>
      <c r="AT61" s="20">
        <v>0</v>
      </c>
      <c r="AU61" s="18">
        <v>0</v>
      </c>
      <c r="AV61" s="18">
        <v>0</v>
      </c>
      <c r="AW61" s="18">
        <v>0</v>
      </c>
      <c r="AX61" s="18">
        <v>0</v>
      </c>
      <c r="AY61" s="19">
        <v>0</v>
      </c>
      <c r="AZ61" s="18">
        <v>0</v>
      </c>
      <c r="BA61" s="18">
        <v>0</v>
      </c>
      <c r="BB61" s="20">
        <v>0</v>
      </c>
      <c r="BC61" s="18">
        <v>0</v>
      </c>
      <c r="BD61" s="18">
        <v>0</v>
      </c>
      <c r="BE61" s="18">
        <v>0</v>
      </c>
      <c r="BF61" s="18">
        <v>0</v>
      </c>
      <c r="BG61" s="19">
        <v>0</v>
      </c>
      <c r="BH61" s="18">
        <v>0</v>
      </c>
      <c r="BI61" s="18">
        <v>0</v>
      </c>
      <c r="BJ61" s="20">
        <v>0</v>
      </c>
      <c r="BK61" s="18">
        <v>0</v>
      </c>
      <c r="BL61" s="18">
        <v>0</v>
      </c>
      <c r="BM61" s="18">
        <v>0</v>
      </c>
      <c r="BN61" s="18">
        <v>0</v>
      </c>
      <c r="BO61" s="19">
        <v>0</v>
      </c>
      <c r="BP61" s="18">
        <v>0</v>
      </c>
      <c r="BQ61" s="18">
        <v>0</v>
      </c>
      <c r="BR61" s="20">
        <v>0</v>
      </c>
      <c r="BS61" s="18">
        <v>0</v>
      </c>
      <c r="BT61" s="18">
        <v>0</v>
      </c>
      <c r="BU61" s="18">
        <v>0</v>
      </c>
      <c r="BV61" s="18">
        <v>0</v>
      </c>
      <c r="BW61" s="19">
        <v>0</v>
      </c>
      <c r="BX61" s="18">
        <v>0</v>
      </c>
      <c r="BY61" s="18">
        <v>0</v>
      </c>
      <c r="BZ61" s="20">
        <v>0</v>
      </c>
      <c r="CA61" s="18">
        <v>0</v>
      </c>
      <c r="CB61" s="18">
        <v>0</v>
      </c>
      <c r="CC61" s="18">
        <v>0</v>
      </c>
      <c r="CD61" s="18">
        <v>0</v>
      </c>
      <c r="CE61" s="19">
        <v>0</v>
      </c>
      <c r="CF61" s="18">
        <v>0</v>
      </c>
      <c r="CG61" s="18">
        <v>0</v>
      </c>
      <c r="CH61" s="20">
        <v>24</v>
      </c>
      <c r="CI61" s="18">
        <v>0</v>
      </c>
      <c r="CJ61" s="18">
        <v>0</v>
      </c>
      <c r="CK61" s="18">
        <v>0</v>
      </c>
      <c r="CL61" s="18">
        <v>0</v>
      </c>
      <c r="CM61" s="19">
        <v>0</v>
      </c>
      <c r="CN61" s="18">
        <v>0</v>
      </c>
      <c r="CO61" s="18">
        <v>0</v>
      </c>
      <c r="CP61" s="20">
        <v>0</v>
      </c>
      <c r="CQ61" s="18">
        <v>0</v>
      </c>
      <c r="CR61" s="18">
        <v>0</v>
      </c>
      <c r="CS61" s="18">
        <v>0</v>
      </c>
      <c r="CT61" s="18">
        <v>18</v>
      </c>
      <c r="CU61" s="19">
        <v>0</v>
      </c>
      <c r="CV61" s="18">
        <v>0</v>
      </c>
      <c r="CW61" s="18">
        <v>0</v>
      </c>
      <c r="CX61" s="20">
        <v>0</v>
      </c>
      <c r="CY61" s="18">
        <v>0</v>
      </c>
      <c r="CZ61" s="18">
        <v>0</v>
      </c>
      <c r="DA61" s="18">
        <v>0</v>
      </c>
      <c r="DB61" s="18">
        <v>0</v>
      </c>
      <c r="DC61" s="19">
        <v>0</v>
      </c>
      <c r="DD61" s="18">
        <v>5</v>
      </c>
      <c r="DE61" s="18">
        <v>0</v>
      </c>
      <c r="DF61" s="20">
        <v>0</v>
      </c>
      <c r="DG61" s="18">
        <v>0</v>
      </c>
      <c r="DH61" s="18">
        <v>0</v>
      </c>
      <c r="DI61" s="18">
        <v>14</v>
      </c>
      <c r="DJ61" s="18">
        <v>0</v>
      </c>
      <c r="DK61" s="19">
        <v>0</v>
      </c>
      <c r="DL61" s="18">
        <v>267</v>
      </c>
      <c r="DM61" s="18">
        <v>2</v>
      </c>
      <c r="DN61" s="20">
        <v>0</v>
      </c>
      <c r="DO61" s="18">
        <v>0</v>
      </c>
      <c r="DP61" s="18">
        <v>18</v>
      </c>
      <c r="DQ61" s="18">
        <v>0</v>
      </c>
      <c r="DR61" s="18">
        <v>0</v>
      </c>
      <c r="DS61" s="19">
        <v>0</v>
      </c>
      <c r="DT61" s="18">
        <v>0</v>
      </c>
      <c r="DU61" s="18">
        <v>0</v>
      </c>
      <c r="DV61" s="20">
        <v>0</v>
      </c>
      <c r="DW61" s="18">
        <v>0</v>
      </c>
      <c r="DX61" s="18">
        <v>19</v>
      </c>
      <c r="DY61" s="18">
        <v>0</v>
      </c>
      <c r="DZ61" s="18">
        <v>0</v>
      </c>
      <c r="EA61" s="19">
        <v>0</v>
      </c>
      <c r="EB61" s="18">
        <v>0</v>
      </c>
      <c r="EC61" s="18">
        <v>0</v>
      </c>
      <c r="ED61" s="20">
        <v>0</v>
      </c>
      <c r="EE61" s="18">
        <v>0</v>
      </c>
      <c r="EF61" s="18">
        <v>0</v>
      </c>
      <c r="EG61" s="18">
        <v>0</v>
      </c>
      <c r="EH61" s="18">
        <v>0</v>
      </c>
      <c r="EI61" s="19">
        <v>503</v>
      </c>
      <c r="EJ61" s="18">
        <v>80</v>
      </c>
      <c r="EK61" s="18">
        <v>338</v>
      </c>
      <c r="EL61" s="18">
        <v>42</v>
      </c>
      <c r="EM61" s="20">
        <v>43</v>
      </c>
      <c r="EN61" s="244"/>
      <c r="EO61" s="242">
        <v>15.904572564612327</v>
      </c>
      <c r="EP61" s="242">
        <v>67.196819085487078</v>
      </c>
      <c r="EQ61" s="242">
        <v>8.3499005964214703</v>
      </c>
      <c r="ER61" s="242">
        <v>8.5487077534791247</v>
      </c>
      <c r="ES61" s="148">
        <v>503</v>
      </c>
      <c r="ET61" s="245">
        <v>20</v>
      </c>
      <c r="EU61" s="246">
        <v>0</v>
      </c>
      <c r="EV61" s="247">
        <v>80</v>
      </c>
      <c r="EW61" s="18" t="s">
        <v>43</v>
      </c>
      <c r="EX61" s="19">
        <v>136</v>
      </c>
      <c r="EY61" s="18">
        <v>66</v>
      </c>
      <c r="EZ61" s="20">
        <v>301</v>
      </c>
      <c r="FA61" s="18">
        <v>503</v>
      </c>
      <c r="FB61" s="241">
        <v>27.037773359840955</v>
      </c>
      <c r="FC61" s="242">
        <v>13.121272365805169</v>
      </c>
      <c r="FD61" s="243">
        <v>59.840954274353876</v>
      </c>
      <c r="FE61" s="18"/>
      <c r="FF61" s="241" t="s">
        <v>257</v>
      </c>
      <c r="FG61" s="244" t="s">
        <v>257</v>
      </c>
      <c r="FH61" s="248" t="s">
        <v>257</v>
      </c>
    </row>
    <row r="62" spans="1:164" x14ac:dyDescent="0.3">
      <c r="A62" s="19" t="s">
        <v>335</v>
      </c>
      <c r="B62" s="64">
        <v>64</v>
      </c>
      <c r="C62" s="18" t="s">
        <v>200</v>
      </c>
      <c r="D62" s="18" t="s">
        <v>210</v>
      </c>
      <c r="E62" s="18"/>
      <c r="F62" s="18"/>
      <c r="G62" s="18"/>
      <c r="H62" s="19">
        <v>6</v>
      </c>
      <c r="I62" s="18">
        <v>2</v>
      </c>
      <c r="J62" s="20">
        <v>6</v>
      </c>
      <c r="K62" s="18">
        <v>444</v>
      </c>
      <c r="L62" s="18">
        <v>42</v>
      </c>
      <c r="M62" s="18">
        <v>0</v>
      </c>
      <c r="N62" s="18">
        <v>0</v>
      </c>
      <c r="O62" s="18">
        <v>0</v>
      </c>
      <c r="P62" s="237">
        <v>0</v>
      </c>
      <c r="Q62" s="18">
        <v>0</v>
      </c>
      <c r="R62" s="18">
        <v>0</v>
      </c>
      <c r="S62" s="20">
        <v>0</v>
      </c>
      <c r="T62" s="148">
        <v>500</v>
      </c>
      <c r="U62" s="18">
        <v>16</v>
      </c>
      <c r="V62" s="18">
        <v>8</v>
      </c>
      <c r="W62" s="18">
        <v>0</v>
      </c>
      <c r="X62" s="18">
        <v>0</v>
      </c>
      <c r="Y62" s="18">
        <v>524</v>
      </c>
      <c r="Z62" s="245">
        <v>2.8</v>
      </c>
      <c r="AA62" s="246">
        <v>0</v>
      </c>
      <c r="AB62" s="247">
        <v>97.2</v>
      </c>
      <c r="AC62" s="18">
        <v>8</v>
      </c>
      <c r="AD62" s="18">
        <v>7</v>
      </c>
      <c r="AE62" s="18">
        <v>1</v>
      </c>
      <c r="AF62" s="18">
        <v>3</v>
      </c>
      <c r="AG62" s="18">
        <v>0</v>
      </c>
      <c r="AH62" s="19">
        <v>89</v>
      </c>
      <c r="AI62" s="18">
        <v>15</v>
      </c>
      <c r="AJ62" s="18">
        <v>1</v>
      </c>
      <c r="AK62" s="18">
        <v>1</v>
      </c>
      <c r="AL62" s="249">
        <v>6</v>
      </c>
      <c r="AM62" s="18">
        <v>0</v>
      </c>
      <c r="AN62" s="18">
        <v>0</v>
      </c>
      <c r="AO62" s="18">
        <v>0</v>
      </c>
      <c r="AP62" s="18">
        <v>0</v>
      </c>
      <c r="AQ62" s="19">
        <v>0</v>
      </c>
      <c r="AR62" s="18">
        <v>0</v>
      </c>
      <c r="AS62" s="18">
        <v>0</v>
      </c>
      <c r="AT62" s="20">
        <v>0</v>
      </c>
      <c r="AU62" s="18">
        <v>0</v>
      </c>
      <c r="AV62" s="18">
        <v>0</v>
      </c>
      <c r="AW62" s="18">
        <v>0</v>
      </c>
      <c r="AX62" s="18">
        <v>0</v>
      </c>
      <c r="AY62" s="19">
        <v>0</v>
      </c>
      <c r="AZ62" s="18">
        <v>0</v>
      </c>
      <c r="BA62" s="18">
        <v>0</v>
      </c>
      <c r="BB62" s="20">
        <v>0</v>
      </c>
      <c r="BC62" s="18">
        <v>0</v>
      </c>
      <c r="BD62" s="18">
        <v>0</v>
      </c>
      <c r="BE62" s="18">
        <v>0</v>
      </c>
      <c r="BF62" s="18">
        <v>0</v>
      </c>
      <c r="BG62" s="19">
        <v>0</v>
      </c>
      <c r="BH62" s="18">
        <v>0</v>
      </c>
      <c r="BI62" s="18">
        <v>0</v>
      </c>
      <c r="BJ62" s="20">
        <v>0</v>
      </c>
      <c r="BK62" s="18">
        <v>0</v>
      </c>
      <c r="BL62" s="18">
        <v>0</v>
      </c>
      <c r="BM62" s="18">
        <v>0</v>
      </c>
      <c r="BN62" s="18">
        <v>0</v>
      </c>
      <c r="BO62" s="19">
        <v>0</v>
      </c>
      <c r="BP62" s="18">
        <v>0</v>
      </c>
      <c r="BQ62" s="18">
        <v>0</v>
      </c>
      <c r="BR62" s="20">
        <v>0</v>
      </c>
      <c r="BS62" s="18">
        <v>0</v>
      </c>
      <c r="BT62" s="18">
        <v>0</v>
      </c>
      <c r="BU62" s="18">
        <v>0</v>
      </c>
      <c r="BV62" s="18">
        <v>0</v>
      </c>
      <c r="BW62" s="19">
        <v>0</v>
      </c>
      <c r="BX62" s="18">
        <v>0</v>
      </c>
      <c r="BY62" s="18">
        <v>0</v>
      </c>
      <c r="BZ62" s="20">
        <v>0</v>
      </c>
      <c r="CA62" s="18">
        <v>0</v>
      </c>
      <c r="CB62" s="18">
        <v>0</v>
      </c>
      <c r="CC62" s="18">
        <v>0</v>
      </c>
      <c r="CD62" s="18">
        <v>0</v>
      </c>
      <c r="CE62" s="19">
        <v>0</v>
      </c>
      <c r="CF62" s="18">
        <v>0</v>
      </c>
      <c r="CG62" s="18">
        <v>0</v>
      </c>
      <c r="CH62" s="20">
        <v>0</v>
      </c>
      <c r="CI62" s="18">
        <v>0</v>
      </c>
      <c r="CJ62" s="18">
        <v>0</v>
      </c>
      <c r="CK62" s="18">
        <v>0</v>
      </c>
      <c r="CL62" s="18">
        <v>0</v>
      </c>
      <c r="CM62" s="19">
        <v>0</v>
      </c>
      <c r="CN62" s="18">
        <v>0</v>
      </c>
      <c r="CO62" s="18">
        <v>0</v>
      </c>
      <c r="CP62" s="20">
        <v>0</v>
      </c>
      <c r="CQ62" s="18">
        <v>0</v>
      </c>
      <c r="CR62" s="18">
        <v>0</v>
      </c>
      <c r="CS62" s="18">
        <v>0</v>
      </c>
      <c r="CT62" s="18">
        <v>9</v>
      </c>
      <c r="CU62" s="19">
        <v>0</v>
      </c>
      <c r="CV62" s="18">
        <v>0</v>
      </c>
      <c r="CW62" s="18">
        <v>0</v>
      </c>
      <c r="CX62" s="20">
        <v>0</v>
      </c>
      <c r="CY62" s="18">
        <v>0</v>
      </c>
      <c r="CZ62" s="18">
        <v>0</v>
      </c>
      <c r="DA62" s="18">
        <v>0</v>
      </c>
      <c r="DB62" s="18">
        <v>0</v>
      </c>
      <c r="DC62" s="19">
        <v>1</v>
      </c>
      <c r="DD62" s="18">
        <v>0</v>
      </c>
      <c r="DE62" s="18">
        <v>0</v>
      </c>
      <c r="DF62" s="20">
        <v>0</v>
      </c>
      <c r="DG62" s="18">
        <v>0</v>
      </c>
      <c r="DH62" s="18">
        <v>0</v>
      </c>
      <c r="DI62" s="18">
        <v>0</v>
      </c>
      <c r="DJ62" s="18">
        <v>0</v>
      </c>
      <c r="DK62" s="19">
        <v>244</v>
      </c>
      <c r="DL62" s="18">
        <v>0</v>
      </c>
      <c r="DM62" s="18">
        <v>15</v>
      </c>
      <c r="DN62" s="20">
        <v>44</v>
      </c>
      <c r="DO62" s="18">
        <v>0</v>
      </c>
      <c r="DP62" s="18">
        <v>0</v>
      </c>
      <c r="DQ62" s="18">
        <v>0</v>
      </c>
      <c r="DR62" s="18">
        <v>0</v>
      </c>
      <c r="DS62" s="19">
        <v>0</v>
      </c>
      <c r="DT62" s="18">
        <v>0</v>
      </c>
      <c r="DU62" s="18">
        <v>0</v>
      </c>
      <c r="DV62" s="20">
        <v>0</v>
      </c>
      <c r="DW62" s="18">
        <v>0</v>
      </c>
      <c r="DX62" s="18">
        <v>0</v>
      </c>
      <c r="DY62" s="18">
        <v>0</v>
      </c>
      <c r="DZ62" s="18">
        <v>0</v>
      </c>
      <c r="EA62" s="19">
        <v>0</v>
      </c>
      <c r="EB62" s="18">
        <v>0</v>
      </c>
      <c r="EC62" s="18">
        <v>0</v>
      </c>
      <c r="ED62" s="20">
        <v>0</v>
      </c>
      <c r="EE62" s="18">
        <v>0</v>
      </c>
      <c r="EF62" s="18">
        <v>0</v>
      </c>
      <c r="EG62" s="18">
        <v>0</v>
      </c>
      <c r="EH62" s="18">
        <v>0</v>
      </c>
      <c r="EI62" s="19">
        <v>444</v>
      </c>
      <c r="EJ62" s="18">
        <v>342</v>
      </c>
      <c r="EK62" s="18">
        <v>22</v>
      </c>
      <c r="EL62" s="18">
        <v>17</v>
      </c>
      <c r="EM62" s="20">
        <v>63</v>
      </c>
      <c r="EN62" s="244"/>
      <c r="EO62" s="242">
        <v>77.027027027027032</v>
      </c>
      <c r="EP62" s="242">
        <v>4.954954954954955</v>
      </c>
      <c r="EQ62" s="242">
        <v>3.8288288288288288</v>
      </c>
      <c r="ER62" s="242">
        <v>14.189189189189189</v>
      </c>
      <c r="ES62" s="148">
        <v>444</v>
      </c>
      <c r="ET62" s="245">
        <v>42.857142857142854</v>
      </c>
      <c r="EU62" s="246">
        <v>14.285714285714286</v>
      </c>
      <c r="EV62" s="247">
        <v>42.857142857142854</v>
      </c>
      <c r="EW62" s="18" t="s">
        <v>335</v>
      </c>
      <c r="EX62" s="19">
        <v>131</v>
      </c>
      <c r="EY62" s="18">
        <v>10</v>
      </c>
      <c r="EZ62" s="20">
        <v>303</v>
      </c>
      <c r="FA62" s="18">
        <v>444</v>
      </c>
      <c r="FB62" s="241">
        <v>29.504504504504503</v>
      </c>
      <c r="FC62" s="242">
        <v>2.2522522522522523</v>
      </c>
      <c r="FD62" s="243">
        <v>68.243243243243242</v>
      </c>
      <c r="FE62" s="18"/>
      <c r="FF62" s="241">
        <v>0</v>
      </c>
      <c r="FG62" s="242">
        <v>0</v>
      </c>
      <c r="FH62" s="243">
        <v>100</v>
      </c>
    </row>
    <row r="63" spans="1:164" x14ac:dyDescent="0.3">
      <c r="A63" s="19" t="s">
        <v>45</v>
      </c>
      <c r="B63" s="64">
        <v>84.5</v>
      </c>
      <c r="C63" s="18" t="s">
        <v>209</v>
      </c>
      <c r="D63" s="18" t="s">
        <v>210</v>
      </c>
      <c r="E63" s="18"/>
      <c r="F63" s="18"/>
      <c r="G63" s="18"/>
      <c r="H63" s="19">
        <v>2</v>
      </c>
      <c r="I63" s="18">
        <v>3</v>
      </c>
      <c r="J63" s="20">
        <v>3</v>
      </c>
      <c r="K63" s="18">
        <v>490</v>
      </c>
      <c r="L63" s="18">
        <v>2</v>
      </c>
      <c r="M63" s="18">
        <v>0</v>
      </c>
      <c r="N63" s="18">
        <v>0</v>
      </c>
      <c r="O63" s="18">
        <v>0</v>
      </c>
      <c r="P63" s="237">
        <v>0</v>
      </c>
      <c r="Q63" s="18">
        <v>0</v>
      </c>
      <c r="R63" s="18">
        <v>0</v>
      </c>
      <c r="S63" s="20">
        <v>0</v>
      </c>
      <c r="T63" s="148">
        <v>500</v>
      </c>
      <c r="U63" s="18">
        <v>5</v>
      </c>
      <c r="V63" s="18">
        <v>0</v>
      </c>
      <c r="W63" s="18">
        <v>0</v>
      </c>
      <c r="X63" s="18">
        <v>0</v>
      </c>
      <c r="Y63" s="18">
        <v>505</v>
      </c>
      <c r="Z63" s="245">
        <v>1.6</v>
      </c>
      <c r="AA63" s="246">
        <v>0</v>
      </c>
      <c r="AB63" s="247">
        <v>98.4</v>
      </c>
      <c r="AC63" s="18">
        <v>21</v>
      </c>
      <c r="AD63" s="18">
        <v>14</v>
      </c>
      <c r="AE63" s="18">
        <v>14</v>
      </c>
      <c r="AF63" s="18">
        <v>4</v>
      </c>
      <c r="AG63" s="18">
        <v>0</v>
      </c>
      <c r="AH63" s="19">
        <v>28</v>
      </c>
      <c r="AI63" s="18">
        <v>5</v>
      </c>
      <c r="AJ63" s="18">
        <v>0</v>
      </c>
      <c r="AK63" s="18">
        <v>0</v>
      </c>
      <c r="AL63" s="20">
        <v>0</v>
      </c>
      <c r="AM63" s="18">
        <v>0</v>
      </c>
      <c r="AN63" s="18">
        <v>0</v>
      </c>
      <c r="AO63" s="18">
        <v>0</v>
      </c>
      <c r="AP63" s="18">
        <v>0</v>
      </c>
      <c r="AQ63" s="19">
        <v>0</v>
      </c>
      <c r="AR63" s="18">
        <v>0</v>
      </c>
      <c r="AS63" s="18">
        <v>0</v>
      </c>
      <c r="AT63" s="20">
        <v>0</v>
      </c>
      <c r="AU63" s="18">
        <v>0</v>
      </c>
      <c r="AV63" s="18">
        <v>0</v>
      </c>
      <c r="AW63" s="18">
        <v>0</v>
      </c>
      <c r="AX63" s="18">
        <v>0</v>
      </c>
      <c r="AY63" s="19">
        <v>0</v>
      </c>
      <c r="AZ63" s="18">
        <v>0</v>
      </c>
      <c r="BA63" s="18">
        <v>0</v>
      </c>
      <c r="BB63" s="20">
        <v>0</v>
      </c>
      <c r="BC63" s="18">
        <v>0</v>
      </c>
      <c r="BD63" s="18">
        <v>0</v>
      </c>
      <c r="BE63" s="18">
        <v>0</v>
      </c>
      <c r="BF63" s="18">
        <v>0</v>
      </c>
      <c r="BG63" s="19">
        <v>0</v>
      </c>
      <c r="BH63" s="18">
        <v>0</v>
      </c>
      <c r="BI63" s="18">
        <v>0</v>
      </c>
      <c r="BJ63" s="20">
        <v>0</v>
      </c>
      <c r="BK63" s="18">
        <v>0</v>
      </c>
      <c r="BL63" s="18">
        <v>0</v>
      </c>
      <c r="BM63" s="18">
        <v>0</v>
      </c>
      <c r="BN63" s="18">
        <v>0</v>
      </c>
      <c r="BO63" s="19">
        <v>0</v>
      </c>
      <c r="BP63" s="18">
        <v>0</v>
      </c>
      <c r="BQ63" s="18">
        <v>0</v>
      </c>
      <c r="BR63" s="20">
        <v>0</v>
      </c>
      <c r="BS63" s="18">
        <v>0</v>
      </c>
      <c r="BT63" s="18">
        <v>0</v>
      </c>
      <c r="BU63" s="18">
        <v>0</v>
      </c>
      <c r="BV63" s="18">
        <v>0</v>
      </c>
      <c r="BW63" s="19">
        <v>0</v>
      </c>
      <c r="BX63" s="18">
        <v>0</v>
      </c>
      <c r="BY63" s="18">
        <v>0</v>
      </c>
      <c r="BZ63" s="20">
        <v>0</v>
      </c>
      <c r="CA63" s="18">
        <v>10</v>
      </c>
      <c r="CB63" s="18">
        <v>0</v>
      </c>
      <c r="CC63" s="18">
        <v>0</v>
      </c>
      <c r="CD63" s="18">
        <v>0</v>
      </c>
      <c r="CE63" s="19">
        <v>0</v>
      </c>
      <c r="CF63" s="18">
        <v>0</v>
      </c>
      <c r="CG63" s="18">
        <v>0</v>
      </c>
      <c r="CH63" s="20">
        <v>0</v>
      </c>
      <c r="CI63" s="18">
        <v>0</v>
      </c>
      <c r="CJ63" s="18">
        <v>0</v>
      </c>
      <c r="CK63" s="18">
        <v>0</v>
      </c>
      <c r="CL63" s="18">
        <v>0</v>
      </c>
      <c r="CM63" s="19">
        <v>0</v>
      </c>
      <c r="CN63" s="18">
        <v>0</v>
      </c>
      <c r="CO63" s="18">
        <v>0</v>
      </c>
      <c r="CP63" s="20">
        <v>0</v>
      </c>
      <c r="CQ63" s="18">
        <v>0</v>
      </c>
      <c r="CR63" s="18">
        <v>4</v>
      </c>
      <c r="CS63" s="18">
        <v>0</v>
      </c>
      <c r="CT63" s="18">
        <v>0</v>
      </c>
      <c r="CU63" s="19">
        <v>0</v>
      </c>
      <c r="CV63" s="18">
        <v>0</v>
      </c>
      <c r="CW63" s="18">
        <v>0</v>
      </c>
      <c r="CX63" s="20">
        <v>0</v>
      </c>
      <c r="CY63" s="18">
        <v>0</v>
      </c>
      <c r="CZ63" s="18">
        <v>0</v>
      </c>
      <c r="DA63" s="18">
        <v>0</v>
      </c>
      <c r="DB63" s="18">
        <v>318</v>
      </c>
      <c r="DC63" s="19">
        <v>0</v>
      </c>
      <c r="DD63" s="18">
        <v>0</v>
      </c>
      <c r="DE63" s="18">
        <v>0</v>
      </c>
      <c r="DF63" s="20">
        <v>0</v>
      </c>
      <c r="DG63" s="18">
        <v>0</v>
      </c>
      <c r="DH63" s="18">
        <v>0</v>
      </c>
      <c r="DI63" s="18">
        <v>0</v>
      </c>
      <c r="DJ63" s="18">
        <v>0</v>
      </c>
      <c r="DK63" s="19">
        <v>18</v>
      </c>
      <c r="DL63" s="18">
        <v>37</v>
      </c>
      <c r="DM63" s="18">
        <v>5</v>
      </c>
      <c r="DN63" s="20">
        <v>2</v>
      </c>
      <c r="DO63" s="18">
        <v>2</v>
      </c>
      <c r="DP63" s="18">
        <v>8</v>
      </c>
      <c r="DQ63" s="18">
        <v>0</v>
      </c>
      <c r="DR63" s="18">
        <v>0</v>
      </c>
      <c r="DS63" s="19">
        <v>0</v>
      </c>
      <c r="DT63" s="18">
        <v>0</v>
      </c>
      <c r="DU63" s="18">
        <v>0</v>
      </c>
      <c r="DV63" s="20">
        <v>0</v>
      </c>
      <c r="DW63" s="18">
        <v>0</v>
      </c>
      <c r="DX63" s="18">
        <v>0</v>
      </c>
      <c r="DY63" s="18">
        <v>0</v>
      </c>
      <c r="DZ63" s="18">
        <v>0</v>
      </c>
      <c r="EA63" s="19">
        <v>0</v>
      </c>
      <c r="EB63" s="18">
        <v>0</v>
      </c>
      <c r="EC63" s="18">
        <v>0</v>
      </c>
      <c r="ED63" s="20">
        <v>0</v>
      </c>
      <c r="EE63" s="18">
        <v>0</v>
      </c>
      <c r="EF63" s="18">
        <v>0</v>
      </c>
      <c r="EG63" s="18">
        <v>0</v>
      </c>
      <c r="EH63" s="18">
        <v>0</v>
      </c>
      <c r="EI63" s="19">
        <v>490</v>
      </c>
      <c r="EJ63" s="18">
        <v>79</v>
      </c>
      <c r="EK63" s="18">
        <v>68</v>
      </c>
      <c r="EL63" s="18">
        <v>19</v>
      </c>
      <c r="EM63" s="20">
        <v>324</v>
      </c>
      <c r="EN63" s="244"/>
      <c r="EO63" s="242">
        <v>16.122448979591837</v>
      </c>
      <c r="EP63" s="242">
        <v>13.877551020408163</v>
      </c>
      <c r="EQ63" s="242">
        <v>3.8775510204081631</v>
      </c>
      <c r="ER63" s="242">
        <v>66.122448979591837</v>
      </c>
      <c r="ES63" s="148">
        <v>490</v>
      </c>
      <c r="ET63" s="245">
        <v>25</v>
      </c>
      <c r="EU63" s="246">
        <v>37.5</v>
      </c>
      <c r="EV63" s="247">
        <v>37.5</v>
      </c>
      <c r="EW63" s="18" t="s">
        <v>45</v>
      </c>
      <c r="EX63" s="19">
        <v>86</v>
      </c>
      <c r="EY63" s="18">
        <v>332</v>
      </c>
      <c r="EZ63" s="20">
        <v>72</v>
      </c>
      <c r="FA63" s="18">
        <v>490</v>
      </c>
      <c r="FB63" s="241">
        <v>17.551020408163264</v>
      </c>
      <c r="FC63" s="242">
        <v>67.755102040816325</v>
      </c>
      <c r="FD63" s="243">
        <v>14.693877551020408</v>
      </c>
      <c r="FE63" s="18"/>
      <c r="FF63" s="241">
        <v>0</v>
      </c>
      <c r="FG63" s="242">
        <v>0</v>
      </c>
      <c r="FH63" s="243">
        <v>100</v>
      </c>
    </row>
    <row r="64" spans="1:164" x14ac:dyDescent="0.3">
      <c r="A64" s="19" t="s">
        <v>338</v>
      </c>
      <c r="B64" s="64">
        <v>305</v>
      </c>
      <c r="C64" s="18" t="s">
        <v>178</v>
      </c>
      <c r="D64" s="18" t="s">
        <v>210</v>
      </c>
      <c r="E64" s="18"/>
      <c r="F64" s="18"/>
      <c r="G64" s="18"/>
      <c r="H64" s="19">
        <v>2</v>
      </c>
      <c r="I64" s="18">
        <v>7</v>
      </c>
      <c r="J64" s="20">
        <v>20</v>
      </c>
      <c r="K64" s="18">
        <v>471</v>
      </c>
      <c r="L64" s="18">
        <v>0</v>
      </c>
      <c r="M64" s="18">
        <v>0</v>
      </c>
      <c r="N64" s="18">
        <v>0</v>
      </c>
      <c r="O64" s="18">
        <v>0</v>
      </c>
      <c r="P64" s="237">
        <v>0</v>
      </c>
      <c r="Q64" s="18">
        <v>0</v>
      </c>
      <c r="R64" s="18">
        <v>0</v>
      </c>
      <c r="S64" s="20">
        <v>0</v>
      </c>
      <c r="T64" s="148">
        <v>500</v>
      </c>
      <c r="U64" s="18">
        <v>7</v>
      </c>
      <c r="V64" s="18">
        <v>33</v>
      </c>
      <c r="W64" s="18">
        <v>0</v>
      </c>
      <c r="X64" s="18">
        <v>0</v>
      </c>
      <c r="Y64" s="18">
        <v>540</v>
      </c>
      <c r="Z64" s="245">
        <v>5.8</v>
      </c>
      <c r="AA64" s="246">
        <v>0</v>
      </c>
      <c r="AB64" s="247">
        <v>94.2</v>
      </c>
      <c r="AC64" s="18">
        <v>14</v>
      </c>
      <c r="AD64" s="18">
        <v>142</v>
      </c>
      <c r="AE64" s="18">
        <v>7</v>
      </c>
      <c r="AF64" s="18">
        <v>3</v>
      </c>
      <c r="AG64" s="18">
        <v>0</v>
      </c>
      <c r="AH64" s="19">
        <v>45</v>
      </c>
      <c r="AI64" s="18">
        <v>7</v>
      </c>
      <c r="AJ64" s="18">
        <v>0</v>
      </c>
      <c r="AK64" s="18">
        <v>0</v>
      </c>
      <c r="AL64" s="20">
        <v>0</v>
      </c>
      <c r="AM64" s="18">
        <v>0</v>
      </c>
      <c r="AN64" s="18">
        <v>0</v>
      </c>
      <c r="AO64" s="18">
        <v>0</v>
      </c>
      <c r="AP64" s="18">
        <v>0</v>
      </c>
      <c r="AQ64" s="19">
        <v>0</v>
      </c>
      <c r="AR64" s="18">
        <v>0</v>
      </c>
      <c r="AS64" s="18">
        <v>0</v>
      </c>
      <c r="AT64" s="20">
        <v>0</v>
      </c>
      <c r="AU64" s="18">
        <v>0</v>
      </c>
      <c r="AV64" s="18">
        <v>0</v>
      </c>
      <c r="AW64" s="18">
        <v>0</v>
      </c>
      <c r="AX64" s="18">
        <v>0</v>
      </c>
      <c r="AY64" s="19">
        <v>0</v>
      </c>
      <c r="AZ64" s="18">
        <v>0</v>
      </c>
      <c r="BA64" s="18">
        <v>0</v>
      </c>
      <c r="BB64" s="20">
        <v>0</v>
      </c>
      <c r="BC64" s="18">
        <v>0</v>
      </c>
      <c r="BD64" s="18">
        <v>0</v>
      </c>
      <c r="BE64" s="18">
        <v>0</v>
      </c>
      <c r="BF64" s="18">
        <v>0</v>
      </c>
      <c r="BG64" s="19">
        <v>0</v>
      </c>
      <c r="BH64" s="18">
        <v>0</v>
      </c>
      <c r="BI64" s="18">
        <v>0</v>
      </c>
      <c r="BJ64" s="20">
        <v>0</v>
      </c>
      <c r="BK64" s="18">
        <v>0</v>
      </c>
      <c r="BL64" s="18">
        <v>0</v>
      </c>
      <c r="BM64" s="18">
        <v>0</v>
      </c>
      <c r="BN64" s="18">
        <v>0</v>
      </c>
      <c r="BO64" s="19">
        <v>0</v>
      </c>
      <c r="BP64" s="18">
        <v>0</v>
      </c>
      <c r="BQ64" s="18">
        <v>0</v>
      </c>
      <c r="BR64" s="20">
        <v>0</v>
      </c>
      <c r="BS64" s="18">
        <v>0</v>
      </c>
      <c r="BT64" s="18">
        <v>0</v>
      </c>
      <c r="BU64" s="18">
        <v>0</v>
      </c>
      <c r="BV64" s="18">
        <v>0</v>
      </c>
      <c r="BW64" s="19">
        <v>0</v>
      </c>
      <c r="BX64" s="18">
        <v>0</v>
      </c>
      <c r="BY64" s="18">
        <v>0</v>
      </c>
      <c r="BZ64" s="20">
        <v>0</v>
      </c>
      <c r="CA64" s="18">
        <v>88</v>
      </c>
      <c r="CB64" s="18">
        <v>0</v>
      </c>
      <c r="CC64" s="18">
        <v>0</v>
      </c>
      <c r="CD64" s="18">
        <v>0</v>
      </c>
      <c r="CE64" s="19">
        <v>0</v>
      </c>
      <c r="CF64" s="18">
        <v>0</v>
      </c>
      <c r="CG64" s="18">
        <v>0</v>
      </c>
      <c r="CH64" s="20">
        <v>0</v>
      </c>
      <c r="CI64" s="18">
        <v>0</v>
      </c>
      <c r="CJ64" s="18">
        <v>0</v>
      </c>
      <c r="CK64" s="18">
        <v>0</v>
      </c>
      <c r="CL64" s="18">
        <v>0</v>
      </c>
      <c r="CM64" s="19">
        <v>0</v>
      </c>
      <c r="CN64" s="18">
        <v>0</v>
      </c>
      <c r="CO64" s="18">
        <v>0</v>
      </c>
      <c r="CP64" s="20">
        <v>0</v>
      </c>
      <c r="CQ64" s="18">
        <v>0</v>
      </c>
      <c r="CR64" s="18">
        <v>0</v>
      </c>
      <c r="CS64" s="18">
        <v>0</v>
      </c>
      <c r="CT64" s="18">
        <v>0</v>
      </c>
      <c r="CU64" s="19">
        <v>3</v>
      </c>
      <c r="CV64" s="18">
        <v>8</v>
      </c>
      <c r="CW64" s="18">
        <v>0</v>
      </c>
      <c r="CX64" s="20">
        <v>0</v>
      </c>
      <c r="CY64" s="18">
        <v>6</v>
      </c>
      <c r="CZ64" s="18">
        <v>0</v>
      </c>
      <c r="DA64" s="18">
        <v>0</v>
      </c>
      <c r="DB64" s="18">
        <v>0</v>
      </c>
      <c r="DC64" s="19">
        <v>0</v>
      </c>
      <c r="DD64" s="18">
        <v>0</v>
      </c>
      <c r="DE64" s="18">
        <v>0</v>
      </c>
      <c r="DF64" s="20">
        <v>0</v>
      </c>
      <c r="DG64" s="18">
        <v>1</v>
      </c>
      <c r="DH64" s="18">
        <v>10</v>
      </c>
      <c r="DI64" s="18">
        <v>2</v>
      </c>
      <c r="DJ64" s="18">
        <v>14</v>
      </c>
      <c r="DK64" s="19">
        <v>52</v>
      </c>
      <c r="DL64" s="18">
        <v>32</v>
      </c>
      <c r="DM64" s="18">
        <v>0</v>
      </c>
      <c r="DN64" s="20">
        <v>0</v>
      </c>
      <c r="DO64" s="18">
        <v>33</v>
      </c>
      <c r="DP64" s="18">
        <v>0</v>
      </c>
      <c r="DQ64" s="18">
        <v>0</v>
      </c>
      <c r="DR64" s="18">
        <v>0</v>
      </c>
      <c r="DS64" s="19">
        <v>0</v>
      </c>
      <c r="DT64" s="18">
        <v>0</v>
      </c>
      <c r="DU64" s="18">
        <v>0</v>
      </c>
      <c r="DV64" s="20">
        <v>0</v>
      </c>
      <c r="DW64" s="18">
        <v>4</v>
      </c>
      <c r="DX64" s="18">
        <v>0</v>
      </c>
      <c r="DY64" s="18">
        <v>0</v>
      </c>
      <c r="DZ64" s="18">
        <v>0</v>
      </c>
      <c r="EA64" s="19">
        <v>0</v>
      </c>
      <c r="EB64" s="18">
        <v>0</v>
      </c>
      <c r="EC64" s="18">
        <v>0</v>
      </c>
      <c r="ED64" s="20">
        <v>0</v>
      </c>
      <c r="EE64" s="18">
        <v>0</v>
      </c>
      <c r="EF64" s="18">
        <v>0</v>
      </c>
      <c r="EG64" s="18">
        <v>0</v>
      </c>
      <c r="EH64" s="18">
        <v>0</v>
      </c>
      <c r="EI64" s="19">
        <v>471</v>
      </c>
      <c r="EJ64" s="18">
        <v>246</v>
      </c>
      <c r="EK64" s="18">
        <v>199</v>
      </c>
      <c r="EL64" s="18">
        <v>9</v>
      </c>
      <c r="EM64" s="20">
        <v>17</v>
      </c>
      <c r="EN64" s="244"/>
      <c r="EO64" s="242">
        <v>52.229299363057322</v>
      </c>
      <c r="EP64" s="242">
        <v>42.250530785562631</v>
      </c>
      <c r="EQ64" s="242">
        <v>1.910828025477707</v>
      </c>
      <c r="ER64" s="242">
        <v>3.6093418259023355</v>
      </c>
      <c r="ES64" s="148">
        <v>471</v>
      </c>
      <c r="ET64" s="245">
        <v>6.8965517241379306</v>
      </c>
      <c r="EU64" s="246">
        <v>24.137931034482758</v>
      </c>
      <c r="EV64" s="247">
        <v>68.965517241379317</v>
      </c>
      <c r="EW64" s="18" t="s">
        <v>338</v>
      </c>
      <c r="EX64" s="19">
        <v>218</v>
      </c>
      <c r="EY64" s="18">
        <v>109</v>
      </c>
      <c r="EZ64" s="20">
        <v>144</v>
      </c>
      <c r="FA64" s="18">
        <v>471</v>
      </c>
      <c r="FB64" s="241">
        <v>46.284501061571127</v>
      </c>
      <c r="FC64" s="242">
        <v>23.142250530785564</v>
      </c>
      <c r="FD64" s="243">
        <v>30.573248407643312</v>
      </c>
      <c r="FE64" s="18"/>
      <c r="FF64" s="241" t="s">
        <v>257</v>
      </c>
      <c r="FG64" s="244" t="s">
        <v>257</v>
      </c>
      <c r="FH64" s="248" t="s">
        <v>257</v>
      </c>
    </row>
    <row r="65" spans="1:164" x14ac:dyDescent="0.3">
      <c r="A65" s="19" t="s">
        <v>46</v>
      </c>
      <c r="B65" s="64">
        <v>305</v>
      </c>
      <c r="C65" s="18" t="s">
        <v>178</v>
      </c>
      <c r="D65" s="18" t="s">
        <v>210</v>
      </c>
      <c r="E65" s="18"/>
      <c r="F65" s="18"/>
      <c r="G65" s="18"/>
      <c r="H65" s="19">
        <v>1</v>
      </c>
      <c r="I65" s="18">
        <v>0</v>
      </c>
      <c r="J65" s="20">
        <v>25</v>
      </c>
      <c r="K65" s="18">
        <v>488</v>
      </c>
      <c r="L65" s="18">
        <v>0</v>
      </c>
      <c r="M65" s="18">
        <v>0</v>
      </c>
      <c r="N65" s="18">
        <v>0</v>
      </c>
      <c r="O65" s="18">
        <v>0</v>
      </c>
      <c r="P65" s="237">
        <v>0</v>
      </c>
      <c r="Q65" s="18">
        <v>0</v>
      </c>
      <c r="R65" s="18">
        <v>0</v>
      </c>
      <c r="S65" s="20">
        <v>0</v>
      </c>
      <c r="T65" s="148">
        <v>514</v>
      </c>
      <c r="U65" s="18">
        <v>26</v>
      </c>
      <c r="V65" s="18">
        <v>69</v>
      </c>
      <c r="W65" s="18">
        <v>0</v>
      </c>
      <c r="X65" s="18">
        <v>0</v>
      </c>
      <c r="Y65" s="18">
        <v>609</v>
      </c>
      <c r="Z65" s="245">
        <v>5.0583657587548636</v>
      </c>
      <c r="AA65" s="246">
        <v>0</v>
      </c>
      <c r="AB65" s="247">
        <v>94.94163424124514</v>
      </c>
      <c r="AC65" s="18">
        <v>8</v>
      </c>
      <c r="AD65" s="18">
        <v>9</v>
      </c>
      <c r="AE65" s="18">
        <v>8</v>
      </c>
      <c r="AF65" s="18">
        <v>3</v>
      </c>
      <c r="AG65" s="18">
        <v>0</v>
      </c>
      <c r="AH65" s="19">
        <v>7</v>
      </c>
      <c r="AI65" s="18">
        <v>6</v>
      </c>
      <c r="AJ65" s="18">
        <v>0</v>
      </c>
      <c r="AK65" s="18">
        <v>0</v>
      </c>
      <c r="AL65" s="20">
        <v>0</v>
      </c>
      <c r="AM65" s="18">
        <v>0</v>
      </c>
      <c r="AN65" s="18">
        <v>0</v>
      </c>
      <c r="AO65" s="18">
        <v>0</v>
      </c>
      <c r="AP65" s="18">
        <v>0</v>
      </c>
      <c r="AQ65" s="19">
        <v>0</v>
      </c>
      <c r="AR65" s="18">
        <v>0</v>
      </c>
      <c r="AS65" s="18">
        <v>0</v>
      </c>
      <c r="AT65" s="20">
        <v>0</v>
      </c>
      <c r="AU65" s="18">
        <v>0</v>
      </c>
      <c r="AV65" s="18">
        <v>0</v>
      </c>
      <c r="AW65" s="18">
        <v>0</v>
      </c>
      <c r="AX65" s="18">
        <v>0</v>
      </c>
      <c r="AY65" s="19">
        <v>0</v>
      </c>
      <c r="AZ65" s="18">
        <v>0</v>
      </c>
      <c r="BA65" s="18">
        <v>0</v>
      </c>
      <c r="BB65" s="20">
        <v>0</v>
      </c>
      <c r="BC65" s="18">
        <v>0</v>
      </c>
      <c r="BD65" s="18">
        <v>0</v>
      </c>
      <c r="BE65" s="18">
        <v>0</v>
      </c>
      <c r="BF65" s="18">
        <v>0</v>
      </c>
      <c r="BG65" s="19">
        <v>0</v>
      </c>
      <c r="BH65" s="18">
        <v>0</v>
      </c>
      <c r="BI65" s="18">
        <v>0</v>
      </c>
      <c r="BJ65" s="20">
        <v>0</v>
      </c>
      <c r="BK65" s="18">
        <v>0</v>
      </c>
      <c r="BL65" s="18">
        <v>0</v>
      </c>
      <c r="BM65" s="18">
        <v>0</v>
      </c>
      <c r="BN65" s="18">
        <v>0</v>
      </c>
      <c r="BO65" s="19">
        <v>0</v>
      </c>
      <c r="BP65" s="18">
        <v>0</v>
      </c>
      <c r="BQ65" s="18">
        <v>0</v>
      </c>
      <c r="BR65" s="20">
        <v>0</v>
      </c>
      <c r="BS65" s="18">
        <v>0</v>
      </c>
      <c r="BT65" s="18">
        <v>0</v>
      </c>
      <c r="BU65" s="18">
        <v>0</v>
      </c>
      <c r="BV65" s="18">
        <v>0</v>
      </c>
      <c r="BW65" s="19">
        <v>0</v>
      </c>
      <c r="BX65" s="18">
        <v>0</v>
      </c>
      <c r="BY65" s="18">
        <v>0</v>
      </c>
      <c r="BZ65" s="20">
        <v>0</v>
      </c>
      <c r="CA65" s="18">
        <v>79</v>
      </c>
      <c r="CB65" s="18">
        <v>0</v>
      </c>
      <c r="CC65" s="18">
        <v>0</v>
      </c>
      <c r="CD65" s="18">
        <v>0</v>
      </c>
      <c r="CE65" s="19">
        <v>0</v>
      </c>
      <c r="CF65" s="18">
        <v>0</v>
      </c>
      <c r="CG65" s="18">
        <v>0</v>
      </c>
      <c r="CH65" s="20">
        <v>0</v>
      </c>
      <c r="CI65" s="18">
        <v>0</v>
      </c>
      <c r="CJ65" s="18">
        <v>0</v>
      </c>
      <c r="CK65" s="18">
        <v>0</v>
      </c>
      <c r="CL65" s="18">
        <v>0</v>
      </c>
      <c r="CM65" s="19">
        <v>0</v>
      </c>
      <c r="CN65" s="18">
        <v>0</v>
      </c>
      <c r="CO65" s="18">
        <v>0</v>
      </c>
      <c r="CP65" s="20">
        <v>0</v>
      </c>
      <c r="CQ65" s="18">
        <v>0</v>
      </c>
      <c r="CR65" s="18">
        <v>0</v>
      </c>
      <c r="CS65" s="18">
        <v>0</v>
      </c>
      <c r="CT65" s="18">
        <v>0</v>
      </c>
      <c r="CU65" s="19">
        <v>0</v>
      </c>
      <c r="CV65" s="18">
        <v>179</v>
      </c>
      <c r="CW65" s="18">
        <v>0</v>
      </c>
      <c r="CX65" s="20">
        <v>0</v>
      </c>
      <c r="CY65" s="18">
        <v>0</v>
      </c>
      <c r="CZ65" s="18">
        <v>0</v>
      </c>
      <c r="DA65" s="18">
        <v>0</v>
      </c>
      <c r="DB65" s="18">
        <v>0</v>
      </c>
      <c r="DC65" s="19">
        <v>0</v>
      </c>
      <c r="DD65" s="18">
        <v>0</v>
      </c>
      <c r="DE65" s="18">
        <v>0</v>
      </c>
      <c r="DF65" s="20">
        <v>0</v>
      </c>
      <c r="DG65" s="18">
        <v>0</v>
      </c>
      <c r="DH65" s="18">
        <v>0</v>
      </c>
      <c r="DI65" s="18">
        <v>2</v>
      </c>
      <c r="DJ65" s="18">
        <v>0</v>
      </c>
      <c r="DK65" s="19">
        <v>0</v>
      </c>
      <c r="DL65" s="18">
        <v>8</v>
      </c>
      <c r="DM65" s="18">
        <v>0</v>
      </c>
      <c r="DN65" s="20">
        <v>0</v>
      </c>
      <c r="DO65" s="18">
        <v>174</v>
      </c>
      <c r="DP65" s="18">
        <v>5</v>
      </c>
      <c r="DQ65" s="18">
        <v>0</v>
      </c>
      <c r="DR65" s="18">
        <v>0</v>
      </c>
      <c r="DS65" s="19">
        <v>0</v>
      </c>
      <c r="DT65" s="18">
        <v>0</v>
      </c>
      <c r="DU65" s="18">
        <v>0</v>
      </c>
      <c r="DV65" s="20">
        <v>0</v>
      </c>
      <c r="DW65" s="18">
        <v>0</v>
      </c>
      <c r="DX65" s="18">
        <v>0</v>
      </c>
      <c r="DY65" s="18">
        <v>0</v>
      </c>
      <c r="DZ65" s="18">
        <v>0</v>
      </c>
      <c r="EA65" s="19">
        <v>0</v>
      </c>
      <c r="EB65" s="18">
        <v>0</v>
      </c>
      <c r="EC65" s="18">
        <v>0</v>
      </c>
      <c r="ED65" s="20">
        <v>0</v>
      </c>
      <c r="EE65" s="18">
        <v>0</v>
      </c>
      <c r="EF65" s="18">
        <v>0</v>
      </c>
      <c r="EG65" s="18">
        <v>0</v>
      </c>
      <c r="EH65" s="18">
        <v>0</v>
      </c>
      <c r="EI65" s="19">
        <v>488</v>
      </c>
      <c r="EJ65" s="18">
        <v>268</v>
      </c>
      <c r="EK65" s="18">
        <v>207</v>
      </c>
      <c r="EL65" s="18">
        <v>10</v>
      </c>
      <c r="EM65" s="20">
        <v>3</v>
      </c>
      <c r="EN65" s="244"/>
      <c r="EO65" s="242">
        <v>54.918032786885249</v>
      </c>
      <c r="EP65" s="242">
        <v>42.418032786885249</v>
      </c>
      <c r="EQ65" s="242">
        <v>2.0491803278688523</v>
      </c>
      <c r="ER65" s="242">
        <v>0.61475409836065575</v>
      </c>
      <c r="ES65" s="148">
        <v>488</v>
      </c>
      <c r="ET65" s="245">
        <v>3.8461538461538463</v>
      </c>
      <c r="EU65" s="246">
        <v>0</v>
      </c>
      <c r="EV65" s="247">
        <v>96.15384615384616</v>
      </c>
      <c r="EW65" s="18" t="s">
        <v>46</v>
      </c>
      <c r="EX65" s="19">
        <v>41</v>
      </c>
      <c r="EY65" s="18">
        <v>258</v>
      </c>
      <c r="EZ65" s="20">
        <v>189</v>
      </c>
      <c r="FA65" s="18">
        <v>488</v>
      </c>
      <c r="FB65" s="241">
        <v>8.4016393442622945</v>
      </c>
      <c r="FC65" s="242">
        <v>52.868852459016395</v>
      </c>
      <c r="FD65" s="243">
        <v>38.729508196721312</v>
      </c>
      <c r="FE65" s="18"/>
      <c r="FF65" s="241" t="s">
        <v>257</v>
      </c>
      <c r="FG65" s="244" t="s">
        <v>257</v>
      </c>
      <c r="FH65" s="248" t="s">
        <v>257</v>
      </c>
    </row>
    <row r="66" spans="1:164" x14ac:dyDescent="0.3">
      <c r="A66" s="19" t="s">
        <v>339</v>
      </c>
      <c r="B66" s="64">
        <v>566</v>
      </c>
      <c r="C66" s="18" t="s">
        <v>209</v>
      </c>
      <c r="D66" s="18" t="s">
        <v>210</v>
      </c>
      <c r="E66" s="18"/>
      <c r="F66" s="18"/>
      <c r="G66" s="18"/>
      <c r="H66" s="19">
        <v>5</v>
      </c>
      <c r="I66" s="18">
        <v>6</v>
      </c>
      <c r="J66" s="20">
        <v>5</v>
      </c>
      <c r="K66" s="18">
        <v>465</v>
      </c>
      <c r="L66" s="18">
        <v>19</v>
      </c>
      <c r="M66" s="18">
        <v>0</v>
      </c>
      <c r="N66" s="18">
        <v>0</v>
      </c>
      <c r="O66" s="18">
        <v>0</v>
      </c>
      <c r="P66" s="237">
        <v>0</v>
      </c>
      <c r="Q66" s="18">
        <v>0</v>
      </c>
      <c r="R66" s="18">
        <v>0</v>
      </c>
      <c r="S66" s="20">
        <v>0</v>
      </c>
      <c r="T66" s="148">
        <v>500</v>
      </c>
      <c r="U66" s="18">
        <v>4</v>
      </c>
      <c r="V66" s="18">
        <v>5</v>
      </c>
      <c r="W66" s="18">
        <v>0</v>
      </c>
      <c r="X66" s="18">
        <v>0</v>
      </c>
      <c r="Y66" s="18">
        <v>509</v>
      </c>
      <c r="Z66" s="245">
        <v>3.2</v>
      </c>
      <c r="AA66" s="246">
        <v>0</v>
      </c>
      <c r="AB66" s="247">
        <v>96.8</v>
      </c>
      <c r="AC66" s="18">
        <v>111</v>
      </c>
      <c r="AD66" s="18">
        <v>40</v>
      </c>
      <c r="AE66" s="18">
        <v>9</v>
      </c>
      <c r="AF66" s="18">
        <v>11</v>
      </c>
      <c r="AG66" s="18">
        <v>0</v>
      </c>
      <c r="AH66" s="19">
        <v>24</v>
      </c>
      <c r="AI66" s="18">
        <v>0</v>
      </c>
      <c r="AJ66" s="18">
        <v>0</v>
      </c>
      <c r="AK66" s="18">
        <v>0</v>
      </c>
      <c r="AL66" s="20">
        <v>0</v>
      </c>
      <c r="AM66" s="18">
        <v>0</v>
      </c>
      <c r="AN66" s="18">
        <v>0</v>
      </c>
      <c r="AO66" s="18">
        <v>0</v>
      </c>
      <c r="AP66" s="18">
        <v>0</v>
      </c>
      <c r="AQ66" s="19">
        <v>0</v>
      </c>
      <c r="AR66" s="18">
        <v>0</v>
      </c>
      <c r="AS66" s="18">
        <v>0</v>
      </c>
      <c r="AT66" s="20">
        <v>0</v>
      </c>
      <c r="AU66" s="18">
        <v>0</v>
      </c>
      <c r="AV66" s="18">
        <v>0</v>
      </c>
      <c r="AW66" s="18">
        <v>0</v>
      </c>
      <c r="AX66" s="18">
        <v>0</v>
      </c>
      <c r="AY66" s="19">
        <v>0</v>
      </c>
      <c r="AZ66" s="18">
        <v>0</v>
      </c>
      <c r="BA66" s="18">
        <v>0</v>
      </c>
      <c r="BB66" s="20">
        <v>0</v>
      </c>
      <c r="BC66" s="18">
        <v>31</v>
      </c>
      <c r="BD66" s="18">
        <v>0</v>
      </c>
      <c r="BE66" s="18">
        <v>0</v>
      </c>
      <c r="BF66" s="18">
        <v>0</v>
      </c>
      <c r="BG66" s="19">
        <v>0</v>
      </c>
      <c r="BH66" s="18">
        <v>0</v>
      </c>
      <c r="BI66" s="18">
        <v>0</v>
      </c>
      <c r="BJ66" s="20">
        <v>0</v>
      </c>
      <c r="BK66" s="18">
        <v>0</v>
      </c>
      <c r="BL66" s="18">
        <v>0</v>
      </c>
      <c r="BM66" s="18">
        <v>0</v>
      </c>
      <c r="BN66" s="18">
        <v>0</v>
      </c>
      <c r="BO66" s="19">
        <v>0</v>
      </c>
      <c r="BP66" s="18">
        <v>0</v>
      </c>
      <c r="BQ66" s="18">
        <v>0</v>
      </c>
      <c r="BR66" s="20">
        <v>0</v>
      </c>
      <c r="BS66" s="18">
        <v>0</v>
      </c>
      <c r="BT66" s="18">
        <v>0</v>
      </c>
      <c r="BU66" s="18">
        <v>0</v>
      </c>
      <c r="BV66" s="18">
        <v>0</v>
      </c>
      <c r="BW66" s="19">
        <v>0</v>
      </c>
      <c r="BX66" s="18">
        <v>0</v>
      </c>
      <c r="BY66" s="18">
        <v>0</v>
      </c>
      <c r="BZ66" s="20">
        <v>0</v>
      </c>
      <c r="CA66" s="18">
        <v>8</v>
      </c>
      <c r="CB66" s="18">
        <v>0</v>
      </c>
      <c r="CC66" s="18">
        <v>0</v>
      </c>
      <c r="CD66" s="18">
        <v>0</v>
      </c>
      <c r="CE66" s="19">
        <v>0</v>
      </c>
      <c r="CF66" s="18">
        <v>0</v>
      </c>
      <c r="CG66" s="18">
        <v>0</v>
      </c>
      <c r="CH66" s="20">
        <v>0</v>
      </c>
      <c r="CI66" s="18">
        <v>0</v>
      </c>
      <c r="CJ66" s="18">
        <v>0</v>
      </c>
      <c r="CK66" s="18">
        <v>0</v>
      </c>
      <c r="CL66" s="18">
        <v>0</v>
      </c>
      <c r="CM66" s="19">
        <v>0</v>
      </c>
      <c r="CN66" s="18">
        <v>0</v>
      </c>
      <c r="CO66" s="18">
        <v>0</v>
      </c>
      <c r="CP66" s="20">
        <v>0</v>
      </c>
      <c r="CQ66" s="18">
        <v>0</v>
      </c>
      <c r="CR66" s="18">
        <v>0</v>
      </c>
      <c r="CS66" s="18">
        <v>0</v>
      </c>
      <c r="CT66" s="18">
        <v>0</v>
      </c>
      <c r="CU66" s="19">
        <v>0</v>
      </c>
      <c r="CV66" s="18">
        <v>0</v>
      </c>
      <c r="CW66" s="18">
        <v>0</v>
      </c>
      <c r="CX66" s="20">
        <v>0</v>
      </c>
      <c r="CY66" s="18">
        <v>0</v>
      </c>
      <c r="CZ66" s="18">
        <v>5</v>
      </c>
      <c r="DA66" s="18">
        <v>0</v>
      </c>
      <c r="DB66" s="18">
        <v>0</v>
      </c>
      <c r="DC66" s="19">
        <v>0</v>
      </c>
      <c r="DD66" s="18">
        <v>0</v>
      </c>
      <c r="DE66" s="18">
        <v>0</v>
      </c>
      <c r="DF66" s="20">
        <v>0</v>
      </c>
      <c r="DG66" s="18">
        <v>0</v>
      </c>
      <c r="DH66" s="18">
        <v>2</v>
      </c>
      <c r="DI66" s="18">
        <v>0</v>
      </c>
      <c r="DJ66" s="18">
        <v>0</v>
      </c>
      <c r="DK66" s="19">
        <v>45</v>
      </c>
      <c r="DL66" s="18">
        <v>0</v>
      </c>
      <c r="DM66" s="18">
        <v>0</v>
      </c>
      <c r="DN66" s="20">
        <v>15</v>
      </c>
      <c r="DO66" s="18">
        <v>158</v>
      </c>
      <c r="DP66" s="18">
        <v>0</v>
      </c>
      <c r="DQ66" s="18">
        <v>0</v>
      </c>
      <c r="DR66" s="18">
        <v>0</v>
      </c>
      <c r="DS66" s="19">
        <v>0</v>
      </c>
      <c r="DT66" s="18">
        <v>0</v>
      </c>
      <c r="DU66" s="18">
        <v>0</v>
      </c>
      <c r="DV66" s="20">
        <v>0</v>
      </c>
      <c r="DW66" s="18">
        <v>0</v>
      </c>
      <c r="DX66" s="18">
        <v>6</v>
      </c>
      <c r="DY66" s="18">
        <v>0</v>
      </c>
      <c r="DZ66" s="18">
        <v>0</v>
      </c>
      <c r="EA66" s="19">
        <v>0</v>
      </c>
      <c r="EB66" s="18">
        <v>0</v>
      </c>
      <c r="EC66" s="18">
        <v>0</v>
      </c>
      <c r="ED66" s="20">
        <v>0</v>
      </c>
      <c r="EE66" s="18">
        <v>0</v>
      </c>
      <c r="EF66" s="18">
        <v>0</v>
      </c>
      <c r="EG66" s="18">
        <v>0</v>
      </c>
      <c r="EH66" s="18">
        <v>0</v>
      </c>
      <c r="EI66" s="19">
        <v>465</v>
      </c>
      <c r="EJ66" s="18">
        <v>377</v>
      </c>
      <c r="EK66" s="18">
        <v>53</v>
      </c>
      <c r="EL66" s="18">
        <v>9</v>
      </c>
      <c r="EM66" s="20">
        <v>26</v>
      </c>
      <c r="EN66" s="244"/>
      <c r="EO66" s="242">
        <v>81.075268817204304</v>
      </c>
      <c r="EP66" s="242">
        <v>11.397849462365592</v>
      </c>
      <c r="EQ66" s="242">
        <v>1.935483870967742</v>
      </c>
      <c r="ER66" s="242">
        <v>5.591397849462366</v>
      </c>
      <c r="ES66" s="148">
        <v>465</v>
      </c>
      <c r="ET66" s="245">
        <v>31.25</v>
      </c>
      <c r="EU66" s="246">
        <v>37.5</v>
      </c>
      <c r="EV66" s="247">
        <v>31.25</v>
      </c>
      <c r="EW66" s="18" t="s">
        <v>339</v>
      </c>
      <c r="EX66" s="19">
        <v>226</v>
      </c>
      <c r="EY66" s="18">
        <v>19</v>
      </c>
      <c r="EZ66" s="20">
        <v>220</v>
      </c>
      <c r="FA66" s="18">
        <v>465</v>
      </c>
      <c r="FB66" s="241">
        <v>48.602150537634408</v>
      </c>
      <c r="FC66" s="242">
        <v>4.086021505376344</v>
      </c>
      <c r="FD66" s="243">
        <v>47.311827956989248</v>
      </c>
      <c r="FE66" s="18"/>
      <c r="FF66" s="241">
        <v>0</v>
      </c>
      <c r="FG66" s="242">
        <v>0</v>
      </c>
      <c r="FH66" s="243">
        <v>100</v>
      </c>
    </row>
    <row r="67" spans="1:164" x14ac:dyDescent="0.3">
      <c r="A67" s="19" t="s">
        <v>47</v>
      </c>
      <c r="B67" s="64">
        <v>1306</v>
      </c>
      <c r="C67" s="18" t="s">
        <v>209</v>
      </c>
      <c r="D67" s="18" t="s">
        <v>210</v>
      </c>
      <c r="E67" s="18"/>
      <c r="F67" s="18"/>
      <c r="G67" s="18"/>
      <c r="H67" s="19">
        <v>12</v>
      </c>
      <c r="I67" s="18">
        <v>2</v>
      </c>
      <c r="J67" s="20">
        <v>16</v>
      </c>
      <c r="K67" s="18">
        <v>492</v>
      </c>
      <c r="L67" s="18">
        <v>0</v>
      </c>
      <c r="M67" s="18">
        <v>0</v>
      </c>
      <c r="N67" s="18">
        <v>0</v>
      </c>
      <c r="O67" s="18">
        <v>0</v>
      </c>
      <c r="P67" s="237">
        <v>0</v>
      </c>
      <c r="Q67" s="18">
        <v>0</v>
      </c>
      <c r="R67" s="18">
        <v>0</v>
      </c>
      <c r="S67" s="20">
        <v>0</v>
      </c>
      <c r="T67" s="148">
        <v>522</v>
      </c>
      <c r="U67" s="18">
        <v>0</v>
      </c>
      <c r="V67" s="18">
        <v>16</v>
      </c>
      <c r="W67" s="18">
        <v>0</v>
      </c>
      <c r="X67" s="18">
        <v>0</v>
      </c>
      <c r="Y67" s="18">
        <v>538</v>
      </c>
      <c r="Z67" s="245">
        <v>5.7471264367816088</v>
      </c>
      <c r="AA67" s="246">
        <v>0</v>
      </c>
      <c r="AB67" s="247">
        <v>94.252873563218387</v>
      </c>
      <c r="AC67" s="18">
        <v>13</v>
      </c>
      <c r="AD67" s="18">
        <v>7</v>
      </c>
      <c r="AE67" s="18">
        <v>0</v>
      </c>
      <c r="AF67" s="18">
        <v>1</v>
      </c>
      <c r="AG67" s="18">
        <v>0</v>
      </c>
      <c r="AH67" s="19">
        <v>96</v>
      </c>
      <c r="AI67" s="18">
        <v>1</v>
      </c>
      <c r="AJ67" s="18">
        <v>0</v>
      </c>
      <c r="AK67" s="18">
        <v>0</v>
      </c>
      <c r="AL67" s="20">
        <v>0</v>
      </c>
      <c r="AM67" s="18">
        <v>0</v>
      </c>
      <c r="AN67" s="18">
        <v>0</v>
      </c>
      <c r="AO67" s="18">
        <v>0</v>
      </c>
      <c r="AP67" s="18">
        <v>0</v>
      </c>
      <c r="AQ67" s="19">
        <v>0</v>
      </c>
      <c r="AR67" s="18">
        <v>0</v>
      </c>
      <c r="AS67" s="18">
        <v>0</v>
      </c>
      <c r="AT67" s="20">
        <v>0</v>
      </c>
      <c r="AU67" s="18">
        <v>0</v>
      </c>
      <c r="AV67" s="18">
        <v>0</v>
      </c>
      <c r="AW67" s="18">
        <v>0</v>
      </c>
      <c r="AX67" s="18">
        <v>0</v>
      </c>
      <c r="AY67" s="19">
        <v>0</v>
      </c>
      <c r="AZ67" s="18">
        <v>0</v>
      </c>
      <c r="BA67" s="18">
        <v>0</v>
      </c>
      <c r="BB67" s="20">
        <v>0</v>
      </c>
      <c r="BC67" s="18">
        <v>0</v>
      </c>
      <c r="BD67" s="18">
        <v>0</v>
      </c>
      <c r="BE67" s="18">
        <v>0</v>
      </c>
      <c r="BF67" s="18">
        <v>0</v>
      </c>
      <c r="BG67" s="19">
        <v>0</v>
      </c>
      <c r="BH67" s="18">
        <v>0</v>
      </c>
      <c r="BI67" s="18">
        <v>0</v>
      </c>
      <c r="BJ67" s="20">
        <v>0</v>
      </c>
      <c r="BK67" s="18">
        <v>0</v>
      </c>
      <c r="BL67" s="18">
        <v>0</v>
      </c>
      <c r="BM67" s="18">
        <v>0</v>
      </c>
      <c r="BN67" s="18">
        <v>0</v>
      </c>
      <c r="BO67" s="19">
        <v>0</v>
      </c>
      <c r="BP67" s="18">
        <v>0</v>
      </c>
      <c r="BQ67" s="18">
        <v>0</v>
      </c>
      <c r="BR67" s="20">
        <v>0</v>
      </c>
      <c r="BS67" s="18">
        <v>0</v>
      </c>
      <c r="BT67" s="18">
        <v>0</v>
      </c>
      <c r="BU67" s="18">
        <v>0</v>
      </c>
      <c r="BV67" s="18">
        <v>0</v>
      </c>
      <c r="BW67" s="19">
        <v>0</v>
      </c>
      <c r="BX67" s="18">
        <v>0</v>
      </c>
      <c r="BY67" s="18">
        <v>0</v>
      </c>
      <c r="BZ67" s="20">
        <v>0</v>
      </c>
      <c r="CA67" s="18">
        <v>12</v>
      </c>
      <c r="CB67" s="18">
        <v>0</v>
      </c>
      <c r="CC67" s="18">
        <v>0</v>
      </c>
      <c r="CD67" s="18">
        <v>0</v>
      </c>
      <c r="CE67" s="19">
        <v>249</v>
      </c>
      <c r="CF67" s="18">
        <v>0</v>
      </c>
      <c r="CG67" s="18">
        <v>0</v>
      </c>
      <c r="CH67" s="20">
        <v>0</v>
      </c>
      <c r="CI67" s="18">
        <v>0</v>
      </c>
      <c r="CJ67" s="18">
        <v>0</v>
      </c>
      <c r="CK67" s="18">
        <v>0</v>
      </c>
      <c r="CL67" s="18">
        <v>0</v>
      </c>
      <c r="CM67" s="19">
        <v>0</v>
      </c>
      <c r="CN67" s="18">
        <v>0</v>
      </c>
      <c r="CO67" s="18">
        <v>0</v>
      </c>
      <c r="CP67" s="20">
        <v>0</v>
      </c>
      <c r="CQ67" s="18">
        <v>0</v>
      </c>
      <c r="CR67" s="18">
        <v>0</v>
      </c>
      <c r="CS67" s="18">
        <v>0</v>
      </c>
      <c r="CT67" s="18">
        <v>67</v>
      </c>
      <c r="CU67" s="19">
        <v>0</v>
      </c>
      <c r="CV67" s="18">
        <v>0</v>
      </c>
      <c r="CW67" s="18">
        <v>0</v>
      </c>
      <c r="CX67" s="20">
        <v>0</v>
      </c>
      <c r="CY67" s="18">
        <v>0</v>
      </c>
      <c r="CZ67" s="18">
        <v>0</v>
      </c>
      <c r="DA67" s="18">
        <v>0</v>
      </c>
      <c r="DB67" s="18">
        <v>0</v>
      </c>
      <c r="DC67" s="19">
        <v>0</v>
      </c>
      <c r="DD67" s="18">
        <v>0</v>
      </c>
      <c r="DE67" s="18">
        <v>0</v>
      </c>
      <c r="DF67" s="20">
        <v>0</v>
      </c>
      <c r="DG67" s="18">
        <v>0</v>
      </c>
      <c r="DH67" s="18">
        <v>0</v>
      </c>
      <c r="DI67" s="18">
        <v>0</v>
      </c>
      <c r="DJ67" s="18">
        <v>0</v>
      </c>
      <c r="DK67" s="19">
        <v>3</v>
      </c>
      <c r="DL67" s="18">
        <v>1</v>
      </c>
      <c r="DM67" s="18">
        <v>3</v>
      </c>
      <c r="DN67" s="20">
        <v>0</v>
      </c>
      <c r="DO67" s="18">
        <v>39</v>
      </c>
      <c r="DP67" s="18">
        <v>0</v>
      </c>
      <c r="DQ67" s="18">
        <v>0</v>
      </c>
      <c r="DR67" s="18">
        <v>0</v>
      </c>
      <c r="DS67" s="19">
        <v>0</v>
      </c>
      <c r="DT67" s="18">
        <v>0</v>
      </c>
      <c r="DU67" s="18">
        <v>0</v>
      </c>
      <c r="DV67" s="20">
        <v>0</v>
      </c>
      <c r="DW67" s="18">
        <v>0</v>
      </c>
      <c r="DX67" s="18">
        <v>0</v>
      </c>
      <c r="DY67" s="18">
        <v>0</v>
      </c>
      <c r="DZ67" s="18">
        <v>0</v>
      </c>
      <c r="EA67" s="19">
        <v>0</v>
      </c>
      <c r="EB67" s="18">
        <v>0</v>
      </c>
      <c r="EC67" s="18">
        <v>0</v>
      </c>
      <c r="ED67" s="20">
        <v>0</v>
      </c>
      <c r="EE67" s="18">
        <v>0</v>
      </c>
      <c r="EF67" s="18">
        <v>0</v>
      </c>
      <c r="EG67" s="18">
        <v>0</v>
      </c>
      <c r="EH67" s="18">
        <v>0</v>
      </c>
      <c r="EI67" s="19">
        <v>492</v>
      </c>
      <c r="EJ67" s="18">
        <v>412</v>
      </c>
      <c r="EK67" s="18">
        <v>9</v>
      </c>
      <c r="EL67" s="18">
        <v>3</v>
      </c>
      <c r="EM67" s="20">
        <v>68</v>
      </c>
      <c r="EN67" s="244"/>
      <c r="EO67" s="242">
        <v>83.739837398373979</v>
      </c>
      <c r="EP67" s="242">
        <v>1.8292682926829269</v>
      </c>
      <c r="EQ67" s="242">
        <v>0.6097560975609756</v>
      </c>
      <c r="ER67" s="242">
        <v>13.821138211382113</v>
      </c>
      <c r="ES67" s="148">
        <v>492</v>
      </c>
      <c r="ET67" s="245">
        <v>40</v>
      </c>
      <c r="EU67" s="246">
        <v>6.666666666666667</v>
      </c>
      <c r="EV67" s="247">
        <v>53.333333333333336</v>
      </c>
      <c r="EW67" s="18" t="s">
        <v>47</v>
      </c>
      <c r="EX67" s="19">
        <v>118</v>
      </c>
      <c r="EY67" s="18">
        <v>328</v>
      </c>
      <c r="EZ67" s="20">
        <v>46</v>
      </c>
      <c r="FA67" s="18">
        <v>492</v>
      </c>
      <c r="FB67" s="241">
        <v>23.983739837398375</v>
      </c>
      <c r="FC67" s="242">
        <v>66.666666666666671</v>
      </c>
      <c r="FD67" s="243">
        <v>9.3495934959349594</v>
      </c>
      <c r="FE67" s="18"/>
      <c r="FF67" s="241" t="s">
        <v>257</v>
      </c>
      <c r="FG67" s="244" t="s">
        <v>257</v>
      </c>
      <c r="FH67" s="248" t="s">
        <v>257</v>
      </c>
    </row>
    <row r="68" spans="1:164" x14ac:dyDescent="0.3">
      <c r="A68" s="19" t="s">
        <v>48</v>
      </c>
      <c r="B68" s="64">
        <v>189</v>
      </c>
      <c r="C68" s="18" t="s">
        <v>209</v>
      </c>
      <c r="D68" s="18" t="s">
        <v>210</v>
      </c>
      <c r="E68" s="18"/>
      <c r="F68" s="18"/>
      <c r="G68" s="18"/>
      <c r="H68" s="19">
        <v>26</v>
      </c>
      <c r="I68" s="18">
        <v>37</v>
      </c>
      <c r="J68" s="20">
        <v>213</v>
      </c>
      <c r="K68" s="18">
        <v>162</v>
      </c>
      <c r="L68" s="18">
        <v>2</v>
      </c>
      <c r="M68" s="18">
        <v>0</v>
      </c>
      <c r="N68" s="18">
        <v>36</v>
      </c>
      <c r="O68" s="18">
        <v>0</v>
      </c>
      <c r="P68" s="237">
        <v>36</v>
      </c>
      <c r="Q68" s="18">
        <v>2</v>
      </c>
      <c r="R68" s="18">
        <v>0</v>
      </c>
      <c r="S68" s="20">
        <v>22</v>
      </c>
      <c r="T68" s="148">
        <v>500</v>
      </c>
      <c r="U68" s="18">
        <v>2</v>
      </c>
      <c r="V68" s="18">
        <v>19</v>
      </c>
      <c r="W68" s="18">
        <v>3</v>
      </c>
      <c r="X68" s="18">
        <v>0</v>
      </c>
      <c r="Y68" s="18">
        <v>524</v>
      </c>
      <c r="Z68" s="245">
        <v>55.2</v>
      </c>
      <c r="AA68" s="246">
        <v>12</v>
      </c>
      <c r="AB68" s="247">
        <v>32.799999999999997</v>
      </c>
      <c r="AC68" s="18">
        <v>3</v>
      </c>
      <c r="AD68" s="18">
        <v>22</v>
      </c>
      <c r="AE68" s="18">
        <v>3</v>
      </c>
      <c r="AF68" s="18">
        <v>11</v>
      </c>
      <c r="AG68" s="18">
        <v>0</v>
      </c>
      <c r="AH68" s="19">
        <v>25</v>
      </c>
      <c r="AI68" s="18">
        <v>3</v>
      </c>
      <c r="AJ68" s="18">
        <v>13</v>
      </c>
      <c r="AK68" s="18">
        <v>0</v>
      </c>
      <c r="AL68" s="20">
        <v>0</v>
      </c>
      <c r="AM68" s="18">
        <v>0</v>
      </c>
      <c r="AN68" s="18">
        <v>0</v>
      </c>
      <c r="AO68" s="18">
        <v>0</v>
      </c>
      <c r="AP68" s="18">
        <v>0</v>
      </c>
      <c r="AQ68" s="19">
        <v>0</v>
      </c>
      <c r="AR68" s="18">
        <v>0</v>
      </c>
      <c r="AS68" s="18">
        <v>0</v>
      </c>
      <c r="AT68" s="20">
        <v>0</v>
      </c>
      <c r="AU68" s="18">
        <v>0</v>
      </c>
      <c r="AV68" s="18">
        <v>0</v>
      </c>
      <c r="AW68" s="18">
        <v>0</v>
      </c>
      <c r="AX68" s="18">
        <v>0</v>
      </c>
      <c r="AY68" s="19">
        <v>0</v>
      </c>
      <c r="AZ68" s="18">
        <v>0</v>
      </c>
      <c r="BA68" s="18">
        <v>0</v>
      </c>
      <c r="BB68" s="20">
        <v>0</v>
      </c>
      <c r="BC68" s="18">
        <v>0</v>
      </c>
      <c r="BD68" s="18">
        <v>0</v>
      </c>
      <c r="BE68" s="18">
        <v>0</v>
      </c>
      <c r="BF68" s="18">
        <v>0</v>
      </c>
      <c r="BG68" s="19">
        <v>0</v>
      </c>
      <c r="BH68" s="18">
        <v>0</v>
      </c>
      <c r="BI68" s="18">
        <v>0</v>
      </c>
      <c r="BJ68" s="20">
        <v>0</v>
      </c>
      <c r="BK68" s="18">
        <v>0</v>
      </c>
      <c r="BL68" s="18">
        <v>0</v>
      </c>
      <c r="BM68" s="18">
        <v>0</v>
      </c>
      <c r="BN68" s="18">
        <v>0</v>
      </c>
      <c r="BO68" s="19">
        <v>0</v>
      </c>
      <c r="BP68" s="18">
        <v>0</v>
      </c>
      <c r="BQ68" s="18">
        <v>0</v>
      </c>
      <c r="BR68" s="20">
        <v>0</v>
      </c>
      <c r="BS68" s="18">
        <v>0</v>
      </c>
      <c r="BT68" s="18">
        <v>0</v>
      </c>
      <c r="BU68" s="18">
        <v>0</v>
      </c>
      <c r="BV68" s="18">
        <v>0</v>
      </c>
      <c r="BW68" s="19">
        <v>0</v>
      </c>
      <c r="BX68" s="18">
        <v>0</v>
      </c>
      <c r="BY68" s="18">
        <v>4</v>
      </c>
      <c r="BZ68" s="20">
        <v>0</v>
      </c>
      <c r="CA68" s="18">
        <v>5</v>
      </c>
      <c r="CB68" s="18">
        <v>1</v>
      </c>
      <c r="CC68" s="18">
        <v>6</v>
      </c>
      <c r="CD68" s="18">
        <v>2</v>
      </c>
      <c r="CE68" s="19">
        <v>0</v>
      </c>
      <c r="CF68" s="18">
        <v>0</v>
      </c>
      <c r="CG68" s="18">
        <v>0</v>
      </c>
      <c r="CH68" s="20">
        <v>0</v>
      </c>
      <c r="CI68" s="18">
        <v>0</v>
      </c>
      <c r="CJ68" s="18">
        <v>0</v>
      </c>
      <c r="CK68" s="18">
        <v>0</v>
      </c>
      <c r="CL68" s="18">
        <v>0</v>
      </c>
      <c r="CM68" s="19">
        <v>0</v>
      </c>
      <c r="CN68" s="18">
        <v>0</v>
      </c>
      <c r="CO68" s="18">
        <v>0</v>
      </c>
      <c r="CP68" s="20">
        <v>0</v>
      </c>
      <c r="CQ68" s="18">
        <v>0</v>
      </c>
      <c r="CR68" s="18">
        <v>0</v>
      </c>
      <c r="CS68" s="18">
        <v>0</v>
      </c>
      <c r="CT68" s="18">
        <v>3</v>
      </c>
      <c r="CU68" s="19">
        <v>0</v>
      </c>
      <c r="CV68" s="18">
        <v>0</v>
      </c>
      <c r="CW68" s="18">
        <v>0</v>
      </c>
      <c r="CX68" s="20">
        <v>0</v>
      </c>
      <c r="CY68" s="18">
        <v>0</v>
      </c>
      <c r="CZ68" s="18">
        <v>0</v>
      </c>
      <c r="DA68" s="18">
        <v>0</v>
      </c>
      <c r="DB68" s="18">
        <v>0</v>
      </c>
      <c r="DC68" s="19">
        <v>0</v>
      </c>
      <c r="DD68" s="18">
        <v>0</v>
      </c>
      <c r="DE68" s="18">
        <v>0</v>
      </c>
      <c r="DF68" s="20">
        <v>0</v>
      </c>
      <c r="DG68" s="18">
        <v>2</v>
      </c>
      <c r="DH68" s="18">
        <v>2</v>
      </c>
      <c r="DI68" s="18">
        <v>0</v>
      </c>
      <c r="DJ68" s="18">
        <v>0</v>
      </c>
      <c r="DK68" s="19">
        <v>3</v>
      </c>
      <c r="DL68" s="18">
        <v>22</v>
      </c>
      <c r="DM68" s="18">
        <v>2</v>
      </c>
      <c r="DN68" s="20">
        <v>11</v>
      </c>
      <c r="DO68" s="18">
        <v>0</v>
      </c>
      <c r="DP68" s="18">
        <v>0</v>
      </c>
      <c r="DQ68" s="18">
        <v>19</v>
      </c>
      <c r="DR68" s="18">
        <v>0</v>
      </c>
      <c r="DS68" s="19">
        <v>0</v>
      </c>
      <c r="DT68" s="18">
        <v>0</v>
      </c>
      <c r="DU68" s="18">
        <v>0</v>
      </c>
      <c r="DV68" s="20">
        <v>0</v>
      </c>
      <c r="DW68" s="18">
        <v>0</v>
      </c>
      <c r="DX68" s="18">
        <v>0</v>
      </c>
      <c r="DY68" s="18">
        <v>0</v>
      </c>
      <c r="DZ68" s="18">
        <v>0</v>
      </c>
      <c r="EA68" s="19">
        <v>0</v>
      </c>
      <c r="EB68" s="18">
        <v>0</v>
      </c>
      <c r="EC68" s="18">
        <v>0</v>
      </c>
      <c r="ED68" s="20">
        <v>0</v>
      </c>
      <c r="EE68" s="18">
        <v>0</v>
      </c>
      <c r="EF68" s="18">
        <v>0</v>
      </c>
      <c r="EG68" s="18">
        <v>0</v>
      </c>
      <c r="EH68" s="18">
        <v>0</v>
      </c>
      <c r="EI68" s="19">
        <v>162</v>
      </c>
      <c r="EJ68" s="18">
        <v>38</v>
      </c>
      <c r="EK68" s="18">
        <v>50</v>
      </c>
      <c r="EL68" s="18">
        <v>47</v>
      </c>
      <c r="EM68" s="20">
        <v>27</v>
      </c>
      <c r="EN68" s="244"/>
      <c r="EO68" s="242">
        <v>23.456790123456791</v>
      </c>
      <c r="EP68" s="242">
        <v>30.864197530864196</v>
      </c>
      <c r="EQ68" s="242">
        <v>29.012345679012345</v>
      </c>
      <c r="ER68" s="242">
        <v>16.666666666666668</v>
      </c>
      <c r="ES68" s="148">
        <v>162</v>
      </c>
      <c r="ET68" s="245">
        <v>9.420289855072463</v>
      </c>
      <c r="EU68" s="246">
        <v>13.405797101449275</v>
      </c>
      <c r="EV68" s="247">
        <v>77.173913043478265</v>
      </c>
      <c r="EW68" s="18" t="s">
        <v>48</v>
      </c>
      <c r="EX68" s="19">
        <v>80</v>
      </c>
      <c r="EY68" s="18">
        <v>21</v>
      </c>
      <c r="EZ68" s="20">
        <v>61</v>
      </c>
      <c r="FA68" s="18">
        <v>162</v>
      </c>
      <c r="FB68" s="241">
        <v>49.382716049382715</v>
      </c>
      <c r="FC68" s="242">
        <v>12.962962962962964</v>
      </c>
      <c r="FD68" s="243">
        <v>37.654320987654323</v>
      </c>
      <c r="FE68" s="18"/>
      <c r="FF68" s="241">
        <v>0</v>
      </c>
      <c r="FG68" s="242">
        <v>0</v>
      </c>
      <c r="FH68" s="243">
        <v>100</v>
      </c>
    </row>
    <row r="69" spans="1:164" x14ac:dyDescent="0.3">
      <c r="A69" s="19" t="s">
        <v>49</v>
      </c>
      <c r="B69" s="64">
        <v>204.45</v>
      </c>
      <c r="C69" s="18" t="s">
        <v>211</v>
      </c>
      <c r="D69" s="18" t="s">
        <v>210</v>
      </c>
      <c r="E69" s="18"/>
      <c r="F69" s="18"/>
      <c r="G69" s="18"/>
      <c r="H69" s="19">
        <v>24</v>
      </c>
      <c r="I69" s="18">
        <v>23</v>
      </c>
      <c r="J69" s="20">
        <v>168</v>
      </c>
      <c r="K69" s="18">
        <v>236</v>
      </c>
      <c r="L69" s="18">
        <v>6</v>
      </c>
      <c r="M69" s="18">
        <v>0</v>
      </c>
      <c r="N69" s="18">
        <v>30</v>
      </c>
      <c r="O69" s="18">
        <v>0</v>
      </c>
      <c r="P69" s="237">
        <v>30</v>
      </c>
      <c r="Q69" s="18">
        <v>2</v>
      </c>
      <c r="R69" s="18">
        <v>1</v>
      </c>
      <c r="S69" s="20">
        <v>10</v>
      </c>
      <c r="T69" s="148">
        <v>500</v>
      </c>
      <c r="U69" s="18">
        <v>1</v>
      </c>
      <c r="V69" s="18">
        <v>39</v>
      </c>
      <c r="W69" s="18">
        <v>24</v>
      </c>
      <c r="X69" s="18">
        <v>0</v>
      </c>
      <c r="Y69" s="18">
        <v>564</v>
      </c>
      <c r="Z69" s="245">
        <v>43</v>
      </c>
      <c r="AA69" s="246">
        <v>8.6</v>
      </c>
      <c r="AB69" s="247">
        <v>48.4</v>
      </c>
      <c r="AC69" s="18">
        <v>17</v>
      </c>
      <c r="AD69" s="18">
        <v>16</v>
      </c>
      <c r="AE69" s="18">
        <v>1</v>
      </c>
      <c r="AF69" s="18">
        <v>43</v>
      </c>
      <c r="AG69" s="18">
        <v>0</v>
      </c>
      <c r="AH69" s="19">
        <v>38</v>
      </c>
      <c r="AI69" s="18">
        <v>3</v>
      </c>
      <c r="AJ69" s="18">
        <v>1</v>
      </c>
      <c r="AK69" s="18">
        <v>0</v>
      </c>
      <c r="AL69" s="20">
        <v>0</v>
      </c>
      <c r="AM69" s="18">
        <v>0</v>
      </c>
      <c r="AN69" s="18">
        <v>0</v>
      </c>
      <c r="AO69" s="18">
        <v>0</v>
      </c>
      <c r="AP69" s="18">
        <v>0</v>
      </c>
      <c r="AQ69" s="19">
        <v>0</v>
      </c>
      <c r="AR69" s="18">
        <v>0</v>
      </c>
      <c r="AS69" s="18">
        <v>0</v>
      </c>
      <c r="AT69" s="20">
        <v>0</v>
      </c>
      <c r="AU69" s="18">
        <v>0</v>
      </c>
      <c r="AV69" s="18">
        <v>0</v>
      </c>
      <c r="AW69" s="18">
        <v>0</v>
      </c>
      <c r="AX69" s="18">
        <v>0</v>
      </c>
      <c r="AY69" s="19">
        <v>0</v>
      </c>
      <c r="AZ69" s="18">
        <v>0</v>
      </c>
      <c r="BA69" s="18">
        <v>0</v>
      </c>
      <c r="BB69" s="20">
        <v>0</v>
      </c>
      <c r="BC69" s="18">
        <v>0</v>
      </c>
      <c r="BD69" s="18">
        <v>0</v>
      </c>
      <c r="BE69" s="18">
        <v>0</v>
      </c>
      <c r="BF69" s="18">
        <v>0</v>
      </c>
      <c r="BG69" s="19">
        <v>0</v>
      </c>
      <c r="BH69" s="18">
        <v>0</v>
      </c>
      <c r="BI69" s="18">
        <v>0</v>
      </c>
      <c r="BJ69" s="20">
        <v>0</v>
      </c>
      <c r="BK69" s="18">
        <v>0</v>
      </c>
      <c r="BL69" s="18">
        <v>0</v>
      </c>
      <c r="BM69" s="18">
        <v>0</v>
      </c>
      <c r="BN69" s="18">
        <v>0</v>
      </c>
      <c r="BO69" s="19">
        <v>0</v>
      </c>
      <c r="BP69" s="18">
        <v>0</v>
      </c>
      <c r="BQ69" s="18">
        <v>0</v>
      </c>
      <c r="BR69" s="20">
        <v>0</v>
      </c>
      <c r="BS69" s="18">
        <v>0</v>
      </c>
      <c r="BT69" s="18">
        <v>0</v>
      </c>
      <c r="BU69" s="18">
        <v>0</v>
      </c>
      <c r="BV69" s="18">
        <v>0</v>
      </c>
      <c r="BW69" s="19">
        <v>9</v>
      </c>
      <c r="BX69" s="18">
        <v>0</v>
      </c>
      <c r="BY69" s="18">
        <v>0</v>
      </c>
      <c r="BZ69" s="20">
        <v>0</v>
      </c>
      <c r="CA69" s="18">
        <v>1</v>
      </c>
      <c r="CB69" s="18">
        <v>0</v>
      </c>
      <c r="CC69" s="18">
        <v>0</v>
      </c>
      <c r="CD69" s="18">
        <v>0</v>
      </c>
      <c r="CE69" s="19">
        <v>0</v>
      </c>
      <c r="CF69" s="18">
        <v>0</v>
      </c>
      <c r="CG69" s="18">
        <v>0</v>
      </c>
      <c r="CH69" s="20">
        <v>0</v>
      </c>
      <c r="CI69" s="18">
        <v>0</v>
      </c>
      <c r="CJ69" s="18">
        <v>0</v>
      </c>
      <c r="CK69" s="18">
        <v>0</v>
      </c>
      <c r="CL69" s="18">
        <v>0</v>
      </c>
      <c r="CM69" s="19">
        <v>0</v>
      </c>
      <c r="CN69" s="18">
        <v>0</v>
      </c>
      <c r="CO69" s="18">
        <v>0</v>
      </c>
      <c r="CP69" s="20">
        <v>0</v>
      </c>
      <c r="CQ69" s="18">
        <v>0</v>
      </c>
      <c r="CR69" s="18">
        <v>7</v>
      </c>
      <c r="CS69" s="18">
        <v>0</v>
      </c>
      <c r="CT69" s="18">
        <v>5</v>
      </c>
      <c r="CU69" s="19">
        <v>0</v>
      </c>
      <c r="CV69" s="18">
        <v>0</v>
      </c>
      <c r="CW69" s="18">
        <v>0</v>
      </c>
      <c r="CX69" s="20">
        <v>0</v>
      </c>
      <c r="CY69" s="18">
        <v>0</v>
      </c>
      <c r="CZ69" s="18">
        <v>0</v>
      </c>
      <c r="DA69" s="18">
        <v>0</v>
      </c>
      <c r="DB69" s="18">
        <v>0</v>
      </c>
      <c r="DC69" s="19">
        <v>0</v>
      </c>
      <c r="DD69" s="18">
        <v>0</v>
      </c>
      <c r="DE69" s="18">
        <v>0</v>
      </c>
      <c r="DF69" s="20">
        <v>0</v>
      </c>
      <c r="DG69" s="18">
        <v>10</v>
      </c>
      <c r="DH69" s="18">
        <v>0</v>
      </c>
      <c r="DI69" s="18">
        <v>0</v>
      </c>
      <c r="DJ69" s="18">
        <v>21</v>
      </c>
      <c r="DK69" s="19">
        <v>46</v>
      </c>
      <c r="DL69" s="18">
        <v>10</v>
      </c>
      <c r="DM69" s="18">
        <v>0</v>
      </c>
      <c r="DN69" s="20">
        <v>6</v>
      </c>
      <c r="DO69" s="18">
        <v>2</v>
      </c>
      <c r="DP69" s="18">
        <v>0</v>
      </c>
      <c r="DQ69" s="18">
        <v>0</v>
      </c>
      <c r="DR69" s="18">
        <v>0</v>
      </c>
      <c r="DS69" s="19">
        <v>0</v>
      </c>
      <c r="DT69" s="18">
        <v>0</v>
      </c>
      <c r="DU69" s="18">
        <v>0</v>
      </c>
      <c r="DV69" s="20">
        <v>0</v>
      </c>
      <c r="DW69" s="18">
        <v>0</v>
      </c>
      <c r="DX69" s="18">
        <v>0</v>
      </c>
      <c r="DY69" s="18">
        <v>0</v>
      </c>
      <c r="DZ69" s="18">
        <v>0</v>
      </c>
      <c r="EA69" s="19">
        <v>0</v>
      </c>
      <c r="EB69" s="18">
        <v>0</v>
      </c>
      <c r="EC69" s="18">
        <v>0</v>
      </c>
      <c r="ED69" s="20">
        <v>0</v>
      </c>
      <c r="EE69" s="18">
        <v>0</v>
      </c>
      <c r="EF69" s="18">
        <v>0</v>
      </c>
      <c r="EG69" s="18">
        <v>0</v>
      </c>
      <c r="EH69" s="18">
        <v>0</v>
      </c>
      <c r="EI69" s="19">
        <v>236</v>
      </c>
      <c r="EJ69" s="18">
        <v>123</v>
      </c>
      <c r="EK69" s="18">
        <v>36</v>
      </c>
      <c r="EL69" s="18">
        <v>2</v>
      </c>
      <c r="EM69" s="20">
        <v>75</v>
      </c>
      <c r="EN69" s="244"/>
      <c r="EO69" s="242">
        <v>52.118644067796609</v>
      </c>
      <c r="EP69" s="242">
        <v>15.254237288135593</v>
      </c>
      <c r="EQ69" s="242">
        <v>0.84745762711864403</v>
      </c>
      <c r="ER69" s="242">
        <v>31.779661016949152</v>
      </c>
      <c r="ES69" s="148">
        <v>236</v>
      </c>
      <c r="ET69" s="245">
        <v>11.162790697674419</v>
      </c>
      <c r="EU69" s="246">
        <v>10.697674418604651</v>
      </c>
      <c r="EV69" s="247">
        <v>78.139534883720927</v>
      </c>
      <c r="EW69" s="18" t="s">
        <v>49</v>
      </c>
      <c r="EX69" s="19">
        <v>119</v>
      </c>
      <c r="EY69" s="18">
        <v>22</v>
      </c>
      <c r="EZ69" s="20">
        <v>95</v>
      </c>
      <c r="FA69" s="18">
        <v>236</v>
      </c>
      <c r="FB69" s="241">
        <v>50.423728813559322</v>
      </c>
      <c r="FC69" s="242">
        <v>9.3220338983050848</v>
      </c>
      <c r="FD69" s="243">
        <v>40.254237288135592</v>
      </c>
      <c r="FE69" s="18"/>
      <c r="FF69" s="241">
        <v>0</v>
      </c>
      <c r="FG69" s="242">
        <v>0</v>
      </c>
      <c r="FH69" s="243">
        <v>100</v>
      </c>
    </row>
    <row r="70" spans="1:164" x14ac:dyDescent="0.3">
      <c r="A70" s="19" t="s">
        <v>50</v>
      </c>
      <c r="B70" s="64">
        <v>297.5</v>
      </c>
      <c r="C70" s="18" t="s">
        <v>200</v>
      </c>
      <c r="D70" s="18" t="s">
        <v>210</v>
      </c>
      <c r="E70" s="18"/>
      <c r="F70" s="18"/>
      <c r="G70" s="18"/>
      <c r="H70" s="19">
        <v>27</v>
      </c>
      <c r="I70" s="18">
        <v>16</v>
      </c>
      <c r="J70" s="20">
        <v>157</v>
      </c>
      <c r="K70" s="18">
        <v>206</v>
      </c>
      <c r="L70" s="18">
        <v>0</v>
      </c>
      <c r="M70" s="18">
        <v>5</v>
      </c>
      <c r="N70" s="18">
        <v>62</v>
      </c>
      <c r="O70" s="18">
        <v>0</v>
      </c>
      <c r="P70" s="237">
        <v>62</v>
      </c>
      <c r="Q70" s="18">
        <v>0</v>
      </c>
      <c r="R70" s="18">
        <v>2</v>
      </c>
      <c r="S70" s="20">
        <v>25</v>
      </c>
      <c r="T70" s="148">
        <v>500</v>
      </c>
      <c r="U70" s="18">
        <v>0</v>
      </c>
      <c r="V70" s="18">
        <v>26</v>
      </c>
      <c r="W70" s="18">
        <v>0</v>
      </c>
      <c r="X70" s="18">
        <v>0</v>
      </c>
      <c r="Y70" s="18">
        <v>526</v>
      </c>
      <c r="Z70" s="245">
        <v>40</v>
      </c>
      <c r="AA70" s="246">
        <v>17.8</v>
      </c>
      <c r="AB70" s="247">
        <v>42.2</v>
      </c>
      <c r="AC70" s="18">
        <v>22</v>
      </c>
      <c r="AD70" s="18">
        <v>20</v>
      </c>
      <c r="AE70" s="18">
        <v>7</v>
      </c>
      <c r="AF70" s="18">
        <v>1</v>
      </c>
      <c r="AG70" s="18">
        <v>0</v>
      </c>
      <c r="AH70" s="19">
        <v>86</v>
      </c>
      <c r="AI70" s="18">
        <v>0</v>
      </c>
      <c r="AJ70" s="18">
        <v>0</v>
      </c>
      <c r="AK70" s="18">
        <v>0</v>
      </c>
      <c r="AL70" s="20">
        <v>0</v>
      </c>
      <c r="AM70" s="18">
        <v>0</v>
      </c>
      <c r="AN70" s="18">
        <v>0</v>
      </c>
      <c r="AO70" s="18">
        <v>0</v>
      </c>
      <c r="AP70" s="18">
        <v>0</v>
      </c>
      <c r="AQ70" s="19">
        <v>0</v>
      </c>
      <c r="AR70" s="18">
        <v>0</v>
      </c>
      <c r="AS70" s="18">
        <v>0</v>
      </c>
      <c r="AT70" s="20">
        <v>0</v>
      </c>
      <c r="AU70" s="18">
        <v>0</v>
      </c>
      <c r="AV70" s="18">
        <v>0</v>
      </c>
      <c r="AW70" s="18">
        <v>0</v>
      </c>
      <c r="AX70" s="18">
        <v>0</v>
      </c>
      <c r="AY70" s="19">
        <v>0</v>
      </c>
      <c r="AZ70" s="18">
        <v>0</v>
      </c>
      <c r="BA70" s="18">
        <v>0</v>
      </c>
      <c r="BB70" s="20">
        <v>0</v>
      </c>
      <c r="BC70" s="18">
        <v>0</v>
      </c>
      <c r="BD70" s="18">
        <v>0</v>
      </c>
      <c r="BE70" s="18">
        <v>0</v>
      </c>
      <c r="BF70" s="18">
        <v>0</v>
      </c>
      <c r="BG70" s="19">
        <v>0</v>
      </c>
      <c r="BH70" s="18">
        <v>0</v>
      </c>
      <c r="BI70" s="18">
        <v>0</v>
      </c>
      <c r="BJ70" s="20">
        <v>0</v>
      </c>
      <c r="BK70" s="18">
        <v>0</v>
      </c>
      <c r="BL70" s="18">
        <v>0</v>
      </c>
      <c r="BM70" s="18">
        <v>0</v>
      </c>
      <c r="BN70" s="18">
        <v>0</v>
      </c>
      <c r="BO70" s="19">
        <v>0</v>
      </c>
      <c r="BP70" s="18">
        <v>0</v>
      </c>
      <c r="BQ70" s="18">
        <v>0</v>
      </c>
      <c r="BR70" s="20">
        <v>0</v>
      </c>
      <c r="BS70" s="18">
        <v>0</v>
      </c>
      <c r="BT70" s="18">
        <v>0</v>
      </c>
      <c r="BU70" s="18">
        <v>0</v>
      </c>
      <c r="BV70" s="18">
        <v>0</v>
      </c>
      <c r="BW70" s="19">
        <v>0</v>
      </c>
      <c r="BX70" s="18">
        <v>0</v>
      </c>
      <c r="BY70" s="18">
        <v>0</v>
      </c>
      <c r="BZ70" s="20">
        <v>0</v>
      </c>
      <c r="CA70" s="18">
        <v>2</v>
      </c>
      <c r="CB70" s="18">
        <v>0</v>
      </c>
      <c r="CC70" s="18">
        <v>0</v>
      </c>
      <c r="CD70" s="18">
        <v>0</v>
      </c>
      <c r="CE70" s="19">
        <v>0</v>
      </c>
      <c r="CF70" s="18">
        <v>0</v>
      </c>
      <c r="CG70" s="18">
        <v>0</v>
      </c>
      <c r="CH70" s="20">
        <v>0</v>
      </c>
      <c r="CI70" s="18">
        <v>0</v>
      </c>
      <c r="CJ70" s="18">
        <v>0</v>
      </c>
      <c r="CK70" s="18">
        <v>0</v>
      </c>
      <c r="CL70" s="18">
        <v>0</v>
      </c>
      <c r="CM70" s="19">
        <v>0</v>
      </c>
      <c r="CN70" s="18">
        <v>0</v>
      </c>
      <c r="CO70" s="18">
        <v>0</v>
      </c>
      <c r="CP70" s="20">
        <v>0</v>
      </c>
      <c r="CQ70" s="18">
        <v>0</v>
      </c>
      <c r="CR70" s="18">
        <v>7</v>
      </c>
      <c r="CS70" s="18">
        <v>0</v>
      </c>
      <c r="CT70" s="18">
        <v>0</v>
      </c>
      <c r="CU70" s="19">
        <v>0</v>
      </c>
      <c r="CV70" s="18">
        <v>0</v>
      </c>
      <c r="CW70" s="18">
        <v>0</v>
      </c>
      <c r="CX70" s="20">
        <v>0</v>
      </c>
      <c r="CY70" s="18">
        <v>3</v>
      </c>
      <c r="CZ70" s="18">
        <v>0</v>
      </c>
      <c r="DA70" s="18">
        <v>0</v>
      </c>
      <c r="DB70" s="18">
        <v>0</v>
      </c>
      <c r="DC70" s="19">
        <v>0</v>
      </c>
      <c r="DD70" s="18">
        <v>0</v>
      </c>
      <c r="DE70" s="18">
        <v>0</v>
      </c>
      <c r="DF70" s="20">
        <v>0</v>
      </c>
      <c r="DG70" s="18">
        <v>2</v>
      </c>
      <c r="DH70" s="18">
        <v>0</v>
      </c>
      <c r="DI70" s="18">
        <v>0</v>
      </c>
      <c r="DJ70" s="18">
        <v>21</v>
      </c>
      <c r="DK70" s="19">
        <v>0</v>
      </c>
      <c r="DL70" s="18">
        <v>30</v>
      </c>
      <c r="DM70" s="18">
        <v>0</v>
      </c>
      <c r="DN70" s="20">
        <v>0</v>
      </c>
      <c r="DO70" s="18">
        <v>0</v>
      </c>
      <c r="DP70" s="18">
        <v>0</v>
      </c>
      <c r="DQ70" s="18">
        <v>0</v>
      </c>
      <c r="DR70" s="18">
        <v>0</v>
      </c>
      <c r="DS70" s="19">
        <v>0</v>
      </c>
      <c r="DT70" s="18">
        <v>0</v>
      </c>
      <c r="DU70" s="18">
        <v>0</v>
      </c>
      <c r="DV70" s="20">
        <v>0</v>
      </c>
      <c r="DW70" s="18">
        <v>5</v>
      </c>
      <c r="DX70" s="18">
        <v>0</v>
      </c>
      <c r="DY70" s="18">
        <v>0</v>
      </c>
      <c r="DZ70" s="18">
        <v>0</v>
      </c>
      <c r="EA70" s="19">
        <v>0</v>
      </c>
      <c r="EB70" s="18">
        <v>0</v>
      </c>
      <c r="EC70" s="18">
        <v>0</v>
      </c>
      <c r="ED70" s="20">
        <v>0</v>
      </c>
      <c r="EE70" s="18">
        <v>0</v>
      </c>
      <c r="EF70" s="18">
        <v>0</v>
      </c>
      <c r="EG70" s="18">
        <v>0</v>
      </c>
      <c r="EH70" s="18">
        <v>0</v>
      </c>
      <c r="EI70" s="19">
        <v>206</v>
      </c>
      <c r="EJ70" s="18">
        <v>120</v>
      </c>
      <c r="EK70" s="18">
        <v>57</v>
      </c>
      <c r="EL70" s="18">
        <v>7</v>
      </c>
      <c r="EM70" s="20">
        <v>22</v>
      </c>
      <c r="EN70" s="244"/>
      <c r="EO70" s="242">
        <v>58.252427184466022</v>
      </c>
      <c r="EP70" s="242">
        <v>27.66990291262136</v>
      </c>
      <c r="EQ70" s="242">
        <v>3.3980582524271843</v>
      </c>
      <c r="ER70" s="242">
        <v>10.679611650485437</v>
      </c>
      <c r="ES70" s="148">
        <v>206</v>
      </c>
      <c r="ET70" s="245">
        <v>13.5</v>
      </c>
      <c r="EU70" s="246">
        <v>8</v>
      </c>
      <c r="EV70" s="247">
        <v>78.5</v>
      </c>
      <c r="EW70" s="18" t="s">
        <v>50</v>
      </c>
      <c r="EX70" s="19">
        <v>136</v>
      </c>
      <c r="EY70" s="18">
        <v>17</v>
      </c>
      <c r="EZ70" s="20">
        <v>53</v>
      </c>
      <c r="FA70" s="18">
        <v>206</v>
      </c>
      <c r="FB70" s="241">
        <v>66.019417475728162</v>
      </c>
      <c r="FC70" s="242">
        <v>8.2524271844660202</v>
      </c>
      <c r="FD70" s="243">
        <v>25.728155339805824</v>
      </c>
      <c r="FE70" s="18"/>
      <c r="FF70" s="241">
        <v>100</v>
      </c>
      <c r="FG70" s="242">
        <v>0</v>
      </c>
      <c r="FH70" s="243">
        <v>0</v>
      </c>
    </row>
    <row r="71" spans="1:164" x14ac:dyDescent="0.3">
      <c r="A71" s="19" t="s">
        <v>340</v>
      </c>
      <c r="B71" s="64">
        <v>555.70000000000005</v>
      </c>
      <c r="C71" s="18" t="s">
        <v>12</v>
      </c>
      <c r="D71" s="18" t="s">
        <v>210</v>
      </c>
      <c r="E71" s="18"/>
      <c r="F71" s="18"/>
      <c r="G71" s="18"/>
      <c r="H71" s="19">
        <v>7</v>
      </c>
      <c r="I71" s="18">
        <v>28</v>
      </c>
      <c r="J71" s="20">
        <v>18</v>
      </c>
      <c r="K71" s="18">
        <v>447</v>
      </c>
      <c r="L71" s="18">
        <v>0</v>
      </c>
      <c r="M71" s="18">
        <v>0</v>
      </c>
      <c r="N71" s="18">
        <v>0</v>
      </c>
      <c r="O71" s="18">
        <v>0</v>
      </c>
      <c r="P71" s="237">
        <v>0</v>
      </c>
      <c r="Q71" s="18">
        <v>0</v>
      </c>
      <c r="R71" s="18">
        <v>0</v>
      </c>
      <c r="S71" s="20">
        <v>0</v>
      </c>
      <c r="T71" s="148">
        <v>500</v>
      </c>
      <c r="U71" s="18">
        <v>8</v>
      </c>
      <c r="V71" s="18">
        <v>2</v>
      </c>
      <c r="W71" s="18">
        <v>0</v>
      </c>
      <c r="X71" s="18">
        <v>2</v>
      </c>
      <c r="Y71" s="18">
        <v>512</v>
      </c>
      <c r="Z71" s="245">
        <v>10.6</v>
      </c>
      <c r="AA71" s="246">
        <v>0</v>
      </c>
      <c r="AB71" s="247">
        <v>89.4</v>
      </c>
      <c r="AC71" s="18">
        <v>81</v>
      </c>
      <c r="AD71" s="18">
        <v>65</v>
      </c>
      <c r="AE71" s="18">
        <v>14</v>
      </c>
      <c r="AF71" s="18">
        <v>14</v>
      </c>
      <c r="AG71" s="18">
        <v>0</v>
      </c>
      <c r="AH71" s="19">
        <v>59</v>
      </c>
      <c r="AI71" s="18">
        <v>5</v>
      </c>
      <c r="AJ71" s="18">
        <v>1</v>
      </c>
      <c r="AK71" s="18">
        <v>0</v>
      </c>
      <c r="AL71" s="20">
        <v>0</v>
      </c>
      <c r="AM71" s="18">
        <v>0</v>
      </c>
      <c r="AN71" s="18">
        <v>0</v>
      </c>
      <c r="AO71" s="18">
        <v>0</v>
      </c>
      <c r="AP71" s="18">
        <v>0</v>
      </c>
      <c r="AQ71" s="19">
        <v>0</v>
      </c>
      <c r="AR71" s="18">
        <v>0</v>
      </c>
      <c r="AS71" s="18">
        <v>0</v>
      </c>
      <c r="AT71" s="20">
        <v>0</v>
      </c>
      <c r="AU71" s="18">
        <v>0</v>
      </c>
      <c r="AV71" s="18">
        <v>0</v>
      </c>
      <c r="AW71" s="18">
        <v>0</v>
      </c>
      <c r="AX71" s="18">
        <v>0</v>
      </c>
      <c r="AY71" s="19">
        <v>0</v>
      </c>
      <c r="AZ71" s="18">
        <v>0</v>
      </c>
      <c r="BA71" s="18">
        <v>0</v>
      </c>
      <c r="BB71" s="20">
        <v>0</v>
      </c>
      <c r="BC71" s="18">
        <v>0</v>
      </c>
      <c r="BD71" s="18">
        <v>0</v>
      </c>
      <c r="BE71" s="18">
        <v>0</v>
      </c>
      <c r="BF71" s="18">
        <v>0</v>
      </c>
      <c r="BG71" s="19">
        <v>0</v>
      </c>
      <c r="BH71" s="18">
        <v>0</v>
      </c>
      <c r="BI71" s="18">
        <v>0</v>
      </c>
      <c r="BJ71" s="20">
        <v>0</v>
      </c>
      <c r="BK71" s="18">
        <v>0</v>
      </c>
      <c r="BL71" s="18">
        <v>0</v>
      </c>
      <c r="BM71" s="18">
        <v>0</v>
      </c>
      <c r="BN71" s="18">
        <v>0</v>
      </c>
      <c r="BO71" s="19">
        <v>0</v>
      </c>
      <c r="BP71" s="18">
        <v>0</v>
      </c>
      <c r="BQ71" s="18">
        <v>0</v>
      </c>
      <c r="BR71" s="20">
        <v>0</v>
      </c>
      <c r="BS71" s="18">
        <v>0</v>
      </c>
      <c r="BT71" s="18">
        <v>0</v>
      </c>
      <c r="BU71" s="18">
        <v>0</v>
      </c>
      <c r="BV71" s="18">
        <v>0</v>
      </c>
      <c r="BW71" s="19">
        <v>0</v>
      </c>
      <c r="BX71" s="18">
        <v>0</v>
      </c>
      <c r="BY71" s="18">
        <v>0</v>
      </c>
      <c r="BZ71" s="20">
        <v>0</v>
      </c>
      <c r="CA71" s="18">
        <v>21</v>
      </c>
      <c r="CB71" s="18">
        <v>0</v>
      </c>
      <c r="CC71" s="18">
        <v>0</v>
      </c>
      <c r="CD71" s="18">
        <v>0</v>
      </c>
      <c r="CE71" s="19">
        <v>7</v>
      </c>
      <c r="CF71" s="18">
        <v>0</v>
      </c>
      <c r="CG71" s="18">
        <v>0</v>
      </c>
      <c r="CH71" s="20">
        <v>0</v>
      </c>
      <c r="CI71" s="18">
        <v>0</v>
      </c>
      <c r="CJ71" s="18">
        <v>0</v>
      </c>
      <c r="CK71" s="18">
        <v>0</v>
      </c>
      <c r="CL71" s="18">
        <v>0</v>
      </c>
      <c r="CM71" s="19">
        <v>0</v>
      </c>
      <c r="CN71" s="18">
        <v>0</v>
      </c>
      <c r="CO71" s="18">
        <v>0</v>
      </c>
      <c r="CP71" s="20">
        <v>0</v>
      </c>
      <c r="CQ71" s="18">
        <v>0</v>
      </c>
      <c r="CR71" s="18">
        <v>0</v>
      </c>
      <c r="CS71" s="18">
        <v>0</v>
      </c>
      <c r="CT71" s="18">
        <v>0</v>
      </c>
      <c r="CU71" s="19">
        <v>2</v>
      </c>
      <c r="CV71" s="18">
        <v>0</v>
      </c>
      <c r="CW71" s="18">
        <v>0</v>
      </c>
      <c r="CX71" s="20">
        <v>0</v>
      </c>
      <c r="CY71" s="18">
        <v>0</v>
      </c>
      <c r="CZ71" s="18">
        <v>6</v>
      </c>
      <c r="DA71" s="18">
        <v>0</v>
      </c>
      <c r="DB71" s="18">
        <v>0</v>
      </c>
      <c r="DC71" s="19">
        <v>0</v>
      </c>
      <c r="DD71" s="18">
        <v>0</v>
      </c>
      <c r="DE71" s="18">
        <v>0</v>
      </c>
      <c r="DF71" s="20">
        <v>0</v>
      </c>
      <c r="DG71" s="18">
        <v>2</v>
      </c>
      <c r="DH71" s="18">
        <v>0</v>
      </c>
      <c r="DI71" s="18">
        <v>0</v>
      </c>
      <c r="DJ71" s="18">
        <v>8</v>
      </c>
      <c r="DK71" s="19">
        <v>24</v>
      </c>
      <c r="DL71" s="18">
        <v>51</v>
      </c>
      <c r="DM71" s="18">
        <v>6</v>
      </c>
      <c r="DN71" s="20">
        <v>2</v>
      </c>
      <c r="DO71" s="18">
        <v>64</v>
      </c>
      <c r="DP71" s="18">
        <v>6</v>
      </c>
      <c r="DQ71" s="18">
        <v>0</v>
      </c>
      <c r="DR71" s="18">
        <v>0</v>
      </c>
      <c r="DS71" s="19">
        <v>0</v>
      </c>
      <c r="DT71" s="18">
        <v>0</v>
      </c>
      <c r="DU71" s="18">
        <v>0</v>
      </c>
      <c r="DV71" s="20">
        <v>0</v>
      </c>
      <c r="DW71" s="18">
        <v>7</v>
      </c>
      <c r="DX71" s="18">
        <v>2</v>
      </c>
      <c r="DY71" s="18">
        <v>0</v>
      </c>
      <c r="DZ71" s="18">
        <v>0</v>
      </c>
      <c r="EA71" s="19">
        <v>0</v>
      </c>
      <c r="EB71" s="18">
        <v>0</v>
      </c>
      <c r="EC71" s="18">
        <v>0</v>
      </c>
      <c r="ED71" s="20">
        <v>0</v>
      </c>
      <c r="EE71" s="18">
        <v>0</v>
      </c>
      <c r="EF71" s="18">
        <v>0</v>
      </c>
      <c r="EG71" s="18">
        <v>0</v>
      </c>
      <c r="EH71" s="18">
        <v>0</v>
      </c>
      <c r="EI71" s="19">
        <v>447</v>
      </c>
      <c r="EJ71" s="18">
        <v>267</v>
      </c>
      <c r="EK71" s="18">
        <v>135</v>
      </c>
      <c r="EL71" s="18">
        <v>21</v>
      </c>
      <c r="EM71" s="20">
        <v>24</v>
      </c>
      <c r="EN71" s="244"/>
      <c r="EO71" s="242">
        <v>59.731543624161077</v>
      </c>
      <c r="EP71" s="242">
        <v>30.201342281879196</v>
      </c>
      <c r="EQ71" s="242">
        <v>4.6979865771812079</v>
      </c>
      <c r="ER71" s="242">
        <v>5.3691275167785237</v>
      </c>
      <c r="ES71" s="148">
        <v>447</v>
      </c>
      <c r="ET71" s="245">
        <v>13.20754716981132</v>
      </c>
      <c r="EU71" s="246">
        <v>52.830188679245282</v>
      </c>
      <c r="EV71" s="247">
        <v>33.962264150943398</v>
      </c>
      <c r="EW71" s="18" t="s">
        <v>340</v>
      </c>
      <c r="EX71" s="19">
        <v>239</v>
      </c>
      <c r="EY71" s="18">
        <v>45</v>
      </c>
      <c r="EZ71" s="20">
        <v>163</v>
      </c>
      <c r="FA71" s="18">
        <v>447</v>
      </c>
      <c r="FB71" s="241">
        <v>53.467561521252797</v>
      </c>
      <c r="FC71" s="242">
        <v>10.067114093959731</v>
      </c>
      <c r="FD71" s="243">
        <v>36.465324384787472</v>
      </c>
      <c r="FE71" s="18"/>
      <c r="FF71" s="241" t="s">
        <v>257</v>
      </c>
      <c r="FG71" s="244" t="s">
        <v>257</v>
      </c>
      <c r="FH71" s="248" t="s">
        <v>257</v>
      </c>
    </row>
    <row r="72" spans="1:164" x14ac:dyDescent="0.3">
      <c r="A72" s="19" t="s">
        <v>341</v>
      </c>
      <c r="B72" s="64">
        <v>604.5</v>
      </c>
      <c r="C72" s="18" t="s">
        <v>209</v>
      </c>
      <c r="D72" s="18" t="s">
        <v>210</v>
      </c>
      <c r="E72" s="18"/>
      <c r="F72" s="18"/>
      <c r="G72" s="18"/>
      <c r="H72" s="19">
        <v>3</v>
      </c>
      <c r="I72" s="18">
        <v>3</v>
      </c>
      <c r="J72" s="20">
        <v>23</v>
      </c>
      <c r="K72" s="18">
        <v>471</v>
      </c>
      <c r="L72" s="18">
        <v>0</v>
      </c>
      <c r="M72" s="18">
        <v>0</v>
      </c>
      <c r="N72" s="18">
        <v>0</v>
      </c>
      <c r="O72" s="18">
        <v>0</v>
      </c>
      <c r="P72" s="237">
        <v>0</v>
      </c>
      <c r="Q72" s="18">
        <v>0</v>
      </c>
      <c r="R72" s="18">
        <v>0</v>
      </c>
      <c r="S72" s="20">
        <v>0</v>
      </c>
      <c r="T72" s="148">
        <v>500</v>
      </c>
      <c r="U72" s="18">
        <v>1</v>
      </c>
      <c r="V72" s="18">
        <v>23</v>
      </c>
      <c r="W72" s="18">
        <v>0</v>
      </c>
      <c r="X72" s="18">
        <v>0</v>
      </c>
      <c r="Y72" s="18">
        <v>524</v>
      </c>
      <c r="Z72" s="245">
        <v>5.8</v>
      </c>
      <c r="AA72" s="246">
        <v>0</v>
      </c>
      <c r="AB72" s="247">
        <v>94.2</v>
      </c>
      <c r="AC72" s="18">
        <v>63</v>
      </c>
      <c r="AD72" s="18">
        <v>30</v>
      </c>
      <c r="AE72" s="18">
        <v>0</v>
      </c>
      <c r="AF72" s="18">
        <v>4</v>
      </c>
      <c r="AG72" s="18">
        <v>0</v>
      </c>
      <c r="AH72" s="19">
        <v>76</v>
      </c>
      <c r="AI72" s="18">
        <v>28</v>
      </c>
      <c r="AJ72" s="18">
        <v>22</v>
      </c>
      <c r="AK72" s="18">
        <v>0</v>
      </c>
      <c r="AL72" s="20">
        <v>0</v>
      </c>
      <c r="AM72" s="18">
        <v>0</v>
      </c>
      <c r="AN72" s="18">
        <v>0</v>
      </c>
      <c r="AO72" s="18">
        <v>0</v>
      </c>
      <c r="AP72" s="18">
        <v>0</v>
      </c>
      <c r="AQ72" s="19">
        <v>0</v>
      </c>
      <c r="AR72" s="18">
        <v>0</v>
      </c>
      <c r="AS72" s="18">
        <v>0</v>
      </c>
      <c r="AT72" s="20">
        <v>0</v>
      </c>
      <c r="AU72" s="18">
        <v>0</v>
      </c>
      <c r="AV72" s="18">
        <v>0</v>
      </c>
      <c r="AW72" s="18">
        <v>0</v>
      </c>
      <c r="AX72" s="18">
        <v>0</v>
      </c>
      <c r="AY72" s="19">
        <v>0</v>
      </c>
      <c r="AZ72" s="18">
        <v>0</v>
      </c>
      <c r="BA72" s="18">
        <v>0</v>
      </c>
      <c r="BB72" s="20">
        <v>0</v>
      </c>
      <c r="BC72" s="18">
        <v>0</v>
      </c>
      <c r="BD72" s="18">
        <v>0</v>
      </c>
      <c r="BE72" s="18">
        <v>0</v>
      </c>
      <c r="BF72" s="18">
        <v>0</v>
      </c>
      <c r="BG72" s="19">
        <v>0</v>
      </c>
      <c r="BH72" s="18">
        <v>0</v>
      </c>
      <c r="BI72" s="18">
        <v>0</v>
      </c>
      <c r="BJ72" s="20">
        <v>0</v>
      </c>
      <c r="BK72" s="18">
        <v>0</v>
      </c>
      <c r="BL72" s="18">
        <v>0</v>
      </c>
      <c r="BM72" s="18">
        <v>0</v>
      </c>
      <c r="BN72" s="18">
        <v>0</v>
      </c>
      <c r="BO72" s="19">
        <v>0</v>
      </c>
      <c r="BP72" s="18">
        <v>0</v>
      </c>
      <c r="BQ72" s="18">
        <v>0</v>
      </c>
      <c r="BR72" s="20">
        <v>0</v>
      </c>
      <c r="BS72" s="18">
        <v>0</v>
      </c>
      <c r="BT72" s="18">
        <v>0</v>
      </c>
      <c r="BU72" s="18">
        <v>0</v>
      </c>
      <c r="BV72" s="18">
        <v>0</v>
      </c>
      <c r="BW72" s="19">
        <v>0</v>
      </c>
      <c r="BX72" s="18">
        <v>0</v>
      </c>
      <c r="BY72" s="18">
        <v>0</v>
      </c>
      <c r="BZ72" s="20">
        <v>0</v>
      </c>
      <c r="CA72" s="18">
        <v>0</v>
      </c>
      <c r="CB72" s="18">
        <v>37</v>
      </c>
      <c r="CC72" s="18">
        <v>0</v>
      </c>
      <c r="CD72" s="18">
        <v>0</v>
      </c>
      <c r="CE72" s="19">
        <v>9</v>
      </c>
      <c r="CF72" s="18">
        <v>0</v>
      </c>
      <c r="CG72" s="18">
        <v>0</v>
      </c>
      <c r="CH72" s="20">
        <v>0</v>
      </c>
      <c r="CI72" s="18">
        <v>0</v>
      </c>
      <c r="CJ72" s="18">
        <v>0</v>
      </c>
      <c r="CK72" s="18">
        <v>0</v>
      </c>
      <c r="CL72" s="18">
        <v>0</v>
      </c>
      <c r="CM72" s="19">
        <v>0</v>
      </c>
      <c r="CN72" s="18">
        <v>0</v>
      </c>
      <c r="CO72" s="18">
        <v>0</v>
      </c>
      <c r="CP72" s="20">
        <v>0</v>
      </c>
      <c r="CQ72" s="18">
        <v>1</v>
      </c>
      <c r="CR72" s="18">
        <v>0</v>
      </c>
      <c r="CS72" s="18">
        <v>0</v>
      </c>
      <c r="CT72" s="18">
        <v>0</v>
      </c>
      <c r="CU72" s="19">
        <v>0</v>
      </c>
      <c r="CV72" s="18">
        <v>0</v>
      </c>
      <c r="CW72" s="18">
        <v>0</v>
      </c>
      <c r="CX72" s="20">
        <v>0</v>
      </c>
      <c r="CY72" s="18">
        <v>0</v>
      </c>
      <c r="CZ72" s="18">
        <v>0</v>
      </c>
      <c r="DA72" s="18">
        <v>0</v>
      </c>
      <c r="DB72" s="18">
        <v>0</v>
      </c>
      <c r="DC72" s="19">
        <v>0</v>
      </c>
      <c r="DD72" s="18">
        <v>0</v>
      </c>
      <c r="DE72" s="18">
        <v>0</v>
      </c>
      <c r="DF72" s="20">
        <v>0</v>
      </c>
      <c r="DG72" s="18">
        <v>0</v>
      </c>
      <c r="DH72" s="18">
        <v>0</v>
      </c>
      <c r="DI72" s="18">
        <v>0</v>
      </c>
      <c r="DJ72" s="18">
        <v>0</v>
      </c>
      <c r="DK72" s="19">
        <v>159</v>
      </c>
      <c r="DL72" s="18">
        <v>3</v>
      </c>
      <c r="DM72" s="18">
        <v>0</v>
      </c>
      <c r="DN72" s="20">
        <v>0</v>
      </c>
      <c r="DO72" s="18">
        <v>22</v>
      </c>
      <c r="DP72" s="18">
        <v>11</v>
      </c>
      <c r="DQ72" s="18">
        <v>0</v>
      </c>
      <c r="DR72" s="18">
        <v>0</v>
      </c>
      <c r="DS72" s="19">
        <v>0</v>
      </c>
      <c r="DT72" s="18">
        <v>0</v>
      </c>
      <c r="DU72" s="18">
        <v>0</v>
      </c>
      <c r="DV72" s="20">
        <v>0</v>
      </c>
      <c r="DW72" s="18">
        <v>6</v>
      </c>
      <c r="DX72" s="18">
        <v>0</v>
      </c>
      <c r="DY72" s="18">
        <v>0</v>
      </c>
      <c r="DZ72" s="18">
        <v>0</v>
      </c>
      <c r="EA72" s="19">
        <v>0</v>
      </c>
      <c r="EB72" s="18">
        <v>0</v>
      </c>
      <c r="EC72" s="18">
        <v>0</v>
      </c>
      <c r="ED72" s="20">
        <v>0</v>
      </c>
      <c r="EE72" s="18">
        <v>0</v>
      </c>
      <c r="EF72" s="18">
        <v>0</v>
      </c>
      <c r="EG72" s="18">
        <v>0</v>
      </c>
      <c r="EH72" s="18">
        <v>0</v>
      </c>
      <c r="EI72" s="19">
        <v>471</v>
      </c>
      <c r="EJ72" s="18">
        <v>336</v>
      </c>
      <c r="EK72" s="18">
        <v>109</v>
      </c>
      <c r="EL72" s="18">
        <v>22</v>
      </c>
      <c r="EM72" s="20">
        <v>4</v>
      </c>
      <c r="EN72" s="244"/>
      <c r="EO72" s="242">
        <v>71.337579617834393</v>
      </c>
      <c r="EP72" s="242">
        <v>23.142250530785564</v>
      </c>
      <c r="EQ72" s="242">
        <v>4.6709129511677281</v>
      </c>
      <c r="ER72" s="242">
        <v>0.84925690021231426</v>
      </c>
      <c r="ES72" s="148">
        <v>471</v>
      </c>
      <c r="ET72" s="245">
        <v>10.344827586206897</v>
      </c>
      <c r="EU72" s="246">
        <v>10.344827586206897</v>
      </c>
      <c r="EV72" s="247">
        <v>79.310344827586206</v>
      </c>
      <c r="EW72" s="18" t="s">
        <v>341</v>
      </c>
      <c r="EX72" s="19">
        <v>223</v>
      </c>
      <c r="EY72" s="18">
        <v>53</v>
      </c>
      <c r="EZ72" s="20">
        <v>195</v>
      </c>
      <c r="FA72" s="18">
        <v>471</v>
      </c>
      <c r="FB72" s="241">
        <v>47.346072186836516</v>
      </c>
      <c r="FC72" s="242">
        <v>11.252653927813164</v>
      </c>
      <c r="FD72" s="243">
        <v>41.401273885350321</v>
      </c>
      <c r="FE72" s="18"/>
      <c r="FF72" s="241" t="s">
        <v>257</v>
      </c>
      <c r="FG72" s="244" t="s">
        <v>257</v>
      </c>
      <c r="FH72" s="248" t="s">
        <v>257</v>
      </c>
    </row>
    <row r="73" spans="1:164" x14ac:dyDescent="0.3">
      <c r="A73" s="19" t="s">
        <v>51</v>
      </c>
      <c r="B73" s="64">
        <v>705</v>
      </c>
      <c r="C73" s="18" t="s">
        <v>209</v>
      </c>
      <c r="D73" s="18" t="s">
        <v>210</v>
      </c>
      <c r="E73" s="18"/>
      <c r="F73" s="18"/>
      <c r="G73" s="18"/>
      <c r="H73" s="19">
        <v>5</v>
      </c>
      <c r="I73" s="18">
        <v>7</v>
      </c>
      <c r="J73" s="20">
        <v>29</v>
      </c>
      <c r="K73" s="18">
        <v>458</v>
      </c>
      <c r="L73" s="18">
        <v>1</v>
      </c>
      <c r="M73" s="18">
        <v>0</v>
      </c>
      <c r="N73" s="18">
        <v>0</v>
      </c>
      <c r="O73" s="18">
        <v>0</v>
      </c>
      <c r="P73" s="237">
        <v>0</v>
      </c>
      <c r="Q73" s="18">
        <v>0</v>
      </c>
      <c r="R73" s="18">
        <v>0</v>
      </c>
      <c r="S73" s="20">
        <v>0</v>
      </c>
      <c r="T73" s="148">
        <v>500</v>
      </c>
      <c r="U73" s="18">
        <v>2</v>
      </c>
      <c r="V73" s="18">
        <v>15</v>
      </c>
      <c r="W73" s="18">
        <v>0</v>
      </c>
      <c r="X73" s="18">
        <v>2</v>
      </c>
      <c r="Y73" s="18">
        <v>519</v>
      </c>
      <c r="Z73" s="245">
        <v>8.1999999999999993</v>
      </c>
      <c r="AA73" s="246">
        <v>0</v>
      </c>
      <c r="AB73" s="247">
        <v>91.8</v>
      </c>
      <c r="AC73" s="18">
        <v>18</v>
      </c>
      <c r="AD73" s="18">
        <v>12</v>
      </c>
      <c r="AE73" s="18">
        <v>3</v>
      </c>
      <c r="AF73" s="18">
        <v>22</v>
      </c>
      <c r="AG73" s="18">
        <v>0</v>
      </c>
      <c r="AH73" s="19">
        <v>21</v>
      </c>
      <c r="AI73" s="18">
        <v>0</v>
      </c>
      <c r="AJ73" s="18">
        <v>0</v>
      </c>
      <c r="AK73" s="18">
        <v>0</v>
      </c>
      <c r="AL73" s="20">
        <v>0</v>
      </c>
      <c r="AM73" s="18">
        <v>0</v>
      </c>
      <c r="AN73" s="18">
        <v>0</v>
      </c>
      <c r="AO73" s="18">
        <v>0</v>
      </c>
      <c r="AP73" s="18">
        <v>0</v>
      </c>
      <c r="AQ73" s="19">
        <v>0</v>
      </c>
      <c r="AR73" s="18">
        <v>0</v>
      </c>
      <c r="AS73" s="18">
        <v>0</v>
      </c>
      <c r="AT73" s="20">
        <v>0</v>
      </c>
      <c r="AU73" s="18">
        <v>0</v>
      </c>
      <c r="AV73" s="18">
        <v>0</v>
      </c>
      <c r="AW73" s="18">
        <v>0</v>
      </c>
      <c r="AX73" s="18">
        <v>0</v>
      </c>
      <c r="AY73" s="19">
        <v>0</v>
      </c>
      <c r="AZ73" s="18">
        <v>0</v>
      </c>
      <c r="BA73" s="18">
        <v>0</v>
      </c>
      <c r="BB73" s="20">
        <v>0</v>
      </c>
      <c r="BC73" s="18">
        <v>0</v>
      </c>
      <c r="BD73" s="18">
        <v>0</v>
      </c>
      <c r="BE73" s="18">
        <v>0</v>
      </c>
      <c r="BF73" s="18">
        <v>0</v>
      </c>
      <c r="BG73" s="19">
        <v>0</v>
      </c>
      <c r="BH73" s="18">
        <v>0</v>
      </c>
      <c r="BI73" s="18">
        <v>0</v>
      </c>
      <c r="BJ73" s="20">
        <v>0</v>
      </c>
      <c r="BK73" s="18">
        <v>0</v>
      </c>
      <c r="BL73" s="18">
        <v>0</v>
      </c>
      <c r="BM73" s="18">
        <v>0</v>
      </c>
      <c r="BN73" s="18">
        <v>0</v>
      </c>
      <c r="BO73" s="19">
        <v>0</v>
      </c>
      <c r="BP73" s="18">
        <v>0</v>
      </c>
      <c r="BQ73" s="18">
        <v>0</v>
      </c>
      <c r="BR73" s="20">
        <v>0</v>
      </c>
      <c r="BS73" s="18">
        <v>0</v>
      </c>
      <c r="BT73" s="18">
        <v>0</v>
      </c>
      <c r="BU73" s="18">
        <v>0</v>
      </c>
      <c r="BV73" s="18">
        <v>0</v>
      </c>
      <c r="BW73" s="19">
        <v>0</v>
      </c>
      <c r="BX73" s="18">
        <v>0</v>
      </c>
      <c r="BY73" s="18">
        <v>0</v>
      </c>
      <c r="BZ73" s="20">
        <v>0</v>
      </c>
      <c r="CA73" s="18">
        <v>0</v>
      </c>
      <c r="CB73" s="18">
        <v>12</v>
      </c>
      <c r="CC73" s="18">
        <v>0</v>
      </c>
      <c r="CD73" s="18">
        <v>0</v>
      </c>
      <c r="CE73" s="19">
        <v>0</v>
      </c>
      <c r="CF73" s="18">
        <v>0</v>
      </c>
      <c r="CG73" s="18">
        <v>0</v>
      </c>
      <c r="CH73" s="20">
        <v>0</v>
      </c>
      <c r="CI73" s="18">
        <v>0</v>
      </c>
      <c r="CJ73" s="18">
        <v>0</v>
      </c>
      <c r="CK73" s="18">
        <v>0</v>
      </c>
      <c r="CL73" s="18">
        <v>0</v>
      </c>
      <c r="CM73" s="19">
        <v>0</v>
      </c>
      <c r="CN73" s="18">
        <v>0</v>
      </c>
      <c r="CO73" s="18">
        <v>0</v>
      </c>
      <c r="CP73" s="20">
        <v>0</v>
      </c>
      <c r="CQ73" s="18">
        <v>1</v>
      </c>
      <c r="CR73" s="18">
        <v>0</v>
      </c>
      <c r="CS73" s="18">
        <v>0</v>
      </c>
      <c r="CT73" s="18">
        <v>0</v>
      </c>
      <c r="CU73" s="19">
        <v>0</v>
      </c>
      <c r="CV73" s="18">
        <v>0</v>
      </c>
      <c r="CW73" s="18">
        <v>0</v>
      </c>
      <c r="CX73" s="20">
        <v>0</v>
      </c>
      <c r="CY73" s="18">
        <v>0</v>
      </c>
      <c r="CZ73" s="18">
        <v>0</v>
      </c>
      <c r="DA73" s="18">
        <v>0</v>
      </c>
      <c r="DB73" s="18">
        <v>0</v>
      </c>
      <c r="DC73" s="19">
        <v>0</v>
      </c>
      <c r="DD73" s="18">
        <v>0</v>
      </c>
      <c r="DE73" s="18">
        <v>0</v>
      </c>
      <c r="DF73" s="20">
        <v>0</v>
      </c>
      <c r="DG73" s="18">
        <v>1</v>
      </c>
      <c r="DH73" s="18">
        <v>9</v>
      </c>
      <c r="DI73" s="18">
        <v>8</v>
      </c>
      <c r="DJ73" s="18">
        <v>0</v>
      </c>
      <c r="DK73" s="19">
        <v>321</v>
      </c>
      <c r="DL73" s="18">
        <v>16</v>
      </c>
      <c r="DM73" s="18">
        <v>0</v>
      </c>
      <c r="DN73" s="20">
        <v>0</v>
      </c>
      <c r="DO73" s="18">
        <v>13</v>
      </c>
      <c r="DP73" s="18">
        <v>0</v>
      </c>
      <c r="DQ73" s="18">
        <v>0</v>
      </c>
      <c r="DR73" s="18">
        <v>1</v>
      </c>
      <c r="DS73" s="19">
        <v>0</v>
      </c>
      <c r="DT73" s="18">
        <v>0</v>
      </c>
      <c r="DU73" s="18">
        <v>0</v>
      </c>
      <c r="DV73" s="20">
        <v>0</v>
      </c>
      <c r="DW73" s="18">
        <v>0</v>
      </c>
      <c r="DX73" s="18">
        <v>0</v>
      </c>
      <c r="DY73" s="18">
        <v>0</v>
      </c>
      <c r="DZ73" s="18">
        <v>0</v>
      </c>
      <c r="EA73" s="19">
        <v>0</v>
      </c>
      <c r="EB73" s="18">
        <v>0</v>
      </c>
      <c r="EC73" s="18">
        <v>0</v>
      </c>
      <c r="ED73" s="20">
        <v>0</v>
      </c>
      <c r="EE73" s="18">
        <v>0</v>
      </c>
      <c r="EF73" s="18">
        <v>0</v>
      </c>
      <c r="EG73" s="18">
        <v>0</v>
      </c>
      <c r="EH73" s="18">
        <v>0</v>
      </c>
      <c r="EI73" s="19">
        <v>458</v>
      </c>
      <c r="EJ73" s="18">
        <v>375</v>
      </c>
      <c r="EK73" s="18">
        <v>49</v>
      </c>
      <c r="EL73" s="18">
        <v>11</v>
      </c>
      <c r="EM73" s="20">
        <v>23</v>
      </c>
      <c r="EN73" s="244"/>
      <c r="EO73" s="242">
        <v>81.877729257641917</v>
      </c>
      <c r="EP73" s="242">
        <v>10.698689956331878</v>
      </c>
      <c r="EQ73" s="242">
        <v>2.4017467248908297</v>
      </c>
      <c r="ER73" s="242">
        <v>5.0218340611353716</v>
      </c>
      <c r="ES73" s="148">
        <v>458</v>
      </c>
      <c r="ET73" s="245">
        <v>12.195121951219512</v>
      </c>
      <c r="EU73" s="246">
        <v>17.073170731707318</v>
      </c>
      <c r="EV73" s="247">
        <v>70.731707317073173</v>
      </c>
      <c r="EW73" s="18" t="s">
        <v>51</v>
      </c>
      <c r="EX73" s="19">
        <v>76</v>
      </c>
      <c r="EY73" s="18">
        <v>13</v>
      </c>
      <c r="EZ73" s="20">
        <v>369</v>
      </c>
      <c r="FA73" s="18">
        <v>458</v>
      </c>
      <c r="FB73" s="241">
        <v>16.593886462882097</v>
      </c>
      <c r="FC73" s="242">
        <v>2.8384279475982535</v>
      </c>
      <c r="FD73" s="243">
        <v>80.567685589519655</v>
      </c>
      <c r="FE73" s="18"/>
      <c r="FF73" s="241">
        <v>0</v>
      </c>
      <c r="FG73" s="242">
        <v>0</v>
      </c>
      <c r="FH73" s="243">
        <v>100</v>
      </c>
    </row>
    <row r="74" spans="1:164" x14ac:dyDescent="0.3">
      <c r="A74" s="19" t="s">
        <v>342</v>
      </c>
      <c r="B74" s="64">
        <v>808.4</v>
      </c>
      <c r="C74" s="18" t="s">
        <v>209</v>
      </c>
      <c r="D74" s="18" t="s">
        <v>210</v>
      </c>
      <c r="E74" s="18"/>
      <c r="F74" s="18"/>
      <c r="G74" s="18"/>
      <c r="H74" s="19">
        <v>3</v>
      </c>
      <c r="I74" s="18">
        <v>4</v>
      </c>
      <c r="J74" s="20">
        <v>29</v>
      </c>
      <c r="K74" s="18">
        <v>460</v>
      </c>
      <c r="L74" s="18">
        <v>4</v>
      </c>
      <c r="M74" s="18">
        <v>0</v>
      </c>
      <c r="N74" s="18">
        <v>0</v>
      </c>
      <c r="O74" s="18">
        <v>0</v>
      </c>
      <c r="P74" s="237">
        <v>0</v>
      </c>
      <c r="Q74" s="18">
        <v>0</v>
      </c>
      <c r="R74" s="18">
        <v>0</v>
      </c>
      <c r="S74" s="20">
        <v>0</v>
      </c>
      <c r="T74" s="148">
        <v>500</v>
      </c>
      <c r="U74" s="18">
        <v>4</v>
      </c>
      <c r="V74" s="18">
        <v>0</v>
      </c>
      <c r="W74" s="18">
        <v>0</v>
      </c>
      <c r="X74" s="18">
        <v>0</v>
      </c>
      <c r="Y74" s="18">
        <v>504</v>
      </c>
      <c r="Z74" s="245">
        <v>7.2</v>
      </c>
      <c r="AA74" s="246">
        <v>0</v>
      </c>
      <c r="AB74" s="247">
        <v>92.8</v>
      </c>
      <c r="AC74" s="18">
        <v>23</v>
      </c>
      <c r="AD74" s="18">
        <v>22</v>
      </c>
      <c r="AE74" s="18">
        <v>10</v>
      </c>
      <c r="AF74" s="18">
        <v>6</v>
      </c>
      <c r="AG74" s="18">
        <v>0</v>
      </c>
      <c r="AH74" s="19">
        <v>48</v>
      </c>
      <c r="AI74" s="18">
        <v>2</v>
      </c>
      <c r="AJ74" s="18">
        <v>0</v>
      </c>
      <c r="AK74" s="18">
        <v>1</v>
      </c>
      <c r="AL74" s="20">
        <v>0</v>
      </c>
      <c r="AM74" s="18">
        <v>0</v>
      </c>
      <c r="AN74" s="18">
        <v>0</v>
      </c>
      <c r="AO74" s="18">
        <v>0</v>
      </c>
      <c r="AP74" s="18">
        <v>0</v>
      </c>
      <c r="AQ74" s="19">
        <v>0</v>
      </c>
      <c r="AR74" s="18">
        <v>0</v>
      </c>
      <c r="AS74" s="18">
        <v>0</v>
      </c>
      <c r="AT74" s="20">
        <v>0</v>
      </c>
      <c r="AU74" s="18">
        <v>0</v>
      </c>
      <c r="AV74" s="18">
        <v>0</v>
      </c>
      <c r="AW74" s="18">
        <v>0</v>
      </c>
      <c r="AX74" s="18">
        <v>0</v>
      </c>
      <c r="AY74" s="19">
        <v>0</v>
      </c>
      <c r="AZ74" s="18">
        <v>0</v>
      </c>
      <c r="BA74" s="18">
        <v>0</v>
      </c>
      <c r="BB74" s="20">
        <v>0</v>
      </c>
      <c r="BC74" s="18">
        <v>0</v>
      </c>
      <c r="BD74" s="18">
        <v>0</v>
      </c>
      <c r="BE74" s="18">
        <v>0</v>
      </c>
      <c r="BF74" s="18">
        <v>0</v>
      </c>
      <c r="BG74" s="19">
        <v>0</v>
      </c>
      <c r="BH74" s="18">
        <v>0</v>
      </c>
      <c r="BI74" s="18">
        <v>0</v>
      </c>
      <c r="BJ74" s="20">
        <v>0</v>
      </c>
      <c r="BK74" s="18">
        <v>0</v>
      </c>
      <c r="BL74" s="18">
        <v>0</v>
      </c>
      <c r="BM74" s="18">
        <v>0</v>
      </c>
      <c r="BN74" s="18">
        <v>0</v>
      </c>
      <c r="BO74" s="19">
        <v>0</v>
      </c>
      <c r="BP74" s="18">
        <v>0</v>
      </c>
      <c r="BQ74" s="18">
        <v>0</v>
      </c>
      <c r="BR74" s="20">
        <v>0</v>
      </c>
      <c r="BS74" s="18">
        <v>0</v>
      </c>
      <c r="BT74" s="18">
        <v>0</v>
      </c>
      <c r="BU74" s="18">
        <v>0</v>
      </c>
      <c r="BV74" s="18">
        <v>0</v>
      </c>
      <c r="BW74" s="19">
        <v>0</v>
      </c>
      <c r="BX74" s="18">
        <v>0</v>
      </c>
      <c r="BY74" s="18">
        <v>0</v>
      </c>
      <c r="BZ74" s="20">
        <v>0</v>
      </c>
      <c r="CA74" s="18">
        <v>1</v>
      </c>
      <c r="CB74" s="18">
        <v>4</v>
      </c>
      <c r="CC74" s="18">
        <v>0</v>
      </c>
      <c r="CD74" s="18">
        <v>0</v>
      </c>
      <c r="CE74" s="19">
        <v>46</v>
      </c>
      <c r="CF74" s="18">
        <v>0</v>
      </c>
      <c r="CG74" s="18">
        <v>0</v>
      </c>
      <c r="CH74" s="20">
        <v>0</v>
      </c>
      <c r="CI74" s="18">
        <v>0</v>
      </c>
      <c r="CJ74" s="18">
        <v>0</v>
      </c>
      <c r="CK74" s="18">
        <v>0</v>
      </c>
      <c r="CL74" s="18">
        <v>0</v>
      </c>
      <c r="CM74" s="19">
        <v>0</v>
      </c>
      <c r="CN74" s="18">
        <v>0</v>
      </c>
      <c r="CO74" s="18">
        <v>0</v>
      </c>
      <c r="CP74" s="20">
        <v>0</v>
      </c>
      <c r="CQ74" s="18">
        <v>10</v>
      </c>
      <c r="CR74" s="18">
        <v>0</v>
      </c>
      <c r="CS74" s="18">
        <v>0</v>
      </c>
      <c r="CT74" s="18">
        <v>0</v>
      </c>
      <c r="CU74" s="19">
        <v>0</v>
      </c>
      <c r="CV74" s="18">
        <v>0</v>
      </c>
      <c r="CW74" s="18">
        <v>0</v>
      </c>
      <c r="CX74" s="20">
        <v>0</v>
      </c>
      <c r="CY74" s="18">
        <v>0</v>
      </c>
      <c r="CZ74" s="18">
        <v>0</v>
      </c>
      <c r="DA74" s="18">
        <v>0</v>
      </c>
      <c r="DB74" s="18">
        <v>0</v>
      </c>
      <c r="DC74" s="19">
        <v>0</v>
      </c>
      <c r="DD74" s="18">
        <v>0</v>
      </c>
      <c r="DE74" s="18">
        <v>0</v>
      </c>
      <c r="DF74" s="20">
        <v>0</v>
      </c>
      <c r="DG74" s="18">
        <v>7</v>
      </c>
      <c r="DH74" s="18">
        <v>5</v>
      </c>
      <c r="DI74" s="18">
        <v>0</v>
      </c>
      <c r="DJ74" s="18">
        <v>0</v>
      </c>
      <c r="DK74" s="19">
        <v>73</v>
      </c>
      <c r="DL74" s="18">
        <v>17</v>
      </c>
      <c r="DM74" s="18">
        <v>0</v>
      </c>
      <c r="DN74" s="20">
        <v>4</v>
      </c>
      <c r="DO74" s="18">
        <v>148</v>
      </c>
      <c r="DP74" s="18">
        <v>30</v>
      </c>
      <c r="DQ74" s="18">
        <v>0</v>
      </c>
      <c r="DR74" s="18">
        <v>0</v>
      </c>
      <c r="DS74" s="19">
        <v>0</v>
      </c>
      <c r="DT74" s="18">
        <v>0</v>
      </c>
      <c r="DU74" s="18">
        <v>0</v>
      </c>
      <c r="DV74" s="20">
        <v>0</v>
      </c>
      <c r="DW74" s="18">
        <v>3</v>
      </c>
      <c r="DX74" s="18">
        <v>0</v>
      </c>
      <c r="DY74" s="18">
        <v>0</v>
      </c>
      <c r="DZ74" s="18">
        <v>0</v>
      </c>
      <c r="EA74" s="19">
        <v>0</v>
      </c>
      <c r="EB74" s="18">
        <v>0</v>
      </c>
      <c r="EC74" s="18">
        <v>0</v>
      </c>
      <c r="ED74" s="20">
        <v>0</v>
      </c>
      <c r="EE74" s="18">
        <v>0</v>
      </c>
      <c r="EF74" s="18">
        <v>0</v>
      </c>
      <c r="EG74" s="18">
        <v>0</v>
      </c>
      <c r="EH74" s="18">
        <v>0</v>
      </c>
      <c r="EI74" s="19">
        <v>460</v>
      </c>
      <c r="EJ74" s="18">
        <v>359</v>
      </c>
      <c r="EK74" s="18">
        <v>80</v>
      </c>
      <c r="EL74" s="18">
        <v>10</v>
      </c>
      <c r="EM74" s="20">
        <v>11</v>
      </c>
      <c r="EN74" s="244"/>
      <c r="EO74" s="242">
        <v>78.043478260869563</v>
      </c>
      <c r="EP74" s="242">
        <v>17.391304347826086</v>
      </c>
      <c r="EQ74" s="242">
        <v>2.1739130434782608</v>
      </c>
      <c r="ER74" s="242">
        <v>2.3913043478260869</v>
      </c>
      <c r="ES74" s="148">
        <v>460</v>
      </c>
      <c r="ET74" s="245">
        <v>8.3333333333333339</v>
      </c>
      <c r="EU74" s="246">
        <v>11.111111111111111</v>
      </c>
      <c r="EV74" s="247">
        <v>80.555555555555557</v>
      </c>
      <c r="EW74" s="18" t="s">
        <v>342</v>
      </c>
      <c r="EX74" s="19">
        <v>112</v>
      </c>
      <c r="EY74" s="18">
        <v>64</v>
      </c>
      <c r="EZ74" s="20">
        <v>284</v>
      </c>
      <c r="FA74" s="18">
        <v>460</v>
      </c>
      <c r="FB74" s="241">
        <v>24.347826086956523</v>
      </c>
      <c r="FC74" s="242">
        <v>13.913043478260869</v>
      </c>
      <c r="FD74" s="243">
        <v>61.739130434782609</v>
      </c>
      <c r="FE74" s="18"/>
      <c r="FF74" s="241">
        <v>0</v>
      </c>
      <c r="FG74" s="242">
        <v>0</v>
      </c>
      <c r="FH74" s="243">
        <v>100</v>
      </c>
    </row>
    <row r="75" spans="1:164" x14ac:dyDescent="0.3">
      <c r="A75" s="19" t="s">
        <v>52</v>
      </c>
      <c r="B75" s="64">
        <v>899</v>
      </c>
      <c r="C75" s="18" t="s">
        <v>209</v>
      </c>
      <c r="D75" s="18" t="s">
        <v>210</v>
      </c>
      <c r="E75" s="18"/>
      <c r="F75" s="18"/>
      <c r="G75" s="18"/>
      <c r="H75" s="19">
        <v>4</v>
      </c>
      <c r="I75" s="18">
        <v>3</v>
      </c>
      <c r="J75" s="20">
        <v>29</v>
      </c>
      <c r="K75" s="18">
        <v>464</v>
      </c>
      <c r="L75" s="18">
        <v>0</v>
      </c>
      <c r="M75" s="18">
        <v>0</v>
      </c>
      <c r="N75" s="18">
        <v>0</v>
      </c>
      <c r="O75" s="18">
        <v>0</v>
      </c>
      <c r="P75" s="237">
        <v>0</v>
      </c>
      <c r="Q75" s="18">
        <v>0</v>
      </c>
      <c r="R75" s="18">
        <v>0</v>
      </c>
      <c r="S75" s="20">
        <v>0</v>
      </c>
      <c r="T75" s="148">
        <v>500</v>
      </c>
      <c r="U75" s="18">
        <v>2</v>
      </c>
      <c r="V75" s="18">
        <v>27</v>
      </c>
      <c r="W75" s="18">
        <v>0</v>
      </c>
      <c r="X75" s="18">
        <v>0</v>
      </c>
      <c r="Y75" s="18">
        <v>529</v>
      </c>
      <c r="Z75" s="245">
        <v>7.2</v>
      </c>
      <c r="AA75" s="246">
        <v>0</v>
      </c>
      <c r="AB75" s="247">
        <v>92.8</v>
      </c>
      <c r="AC75" s="18">
        <v>34</v>
      </c>
      <c r="AD75" s="18">
        <v>10</v>
      </c>
      <c r="AE75" s="18">
        <v>10</v>
      </c>
      <c r="AF75" s="18">
        <v>12</v>
      </c>
      <c r="AG75" s="18">
        <v>0</v>
      </c>
      <c r="AH75" s="19">
        <v>33</v>
      </c>
      <c r="AI75" s="18">
        <v>38</v>
      </c>
      <c r="AJ75" s="18">
        <v>1</v>
      </c>
      <c r="AK75" s="18">
        <v>0</v>
      </c>
      <c r="AL75" s="20">
        <v>0</v>
      </c>
      <c r="AM75" s="18">
        <v>0</v>
      </c>
      <c r="AN75" s="18">
        <v>0</v>
      </c>
      <c r="AO75" s="18">
        <v>0</v>
      </c>
      <c r="AP75" s="18">
        <v>0</v>
      </c>
      <c r="AQ75" s="19">
        <v>0</v>
      </c>
      <c r="AR75" s="18">
        <v>0</v>
      </c>
      <c r="AS75" s="18">
        <v>0</v>
      </c>
      <c r="AT75" s="20">
        <v>0</v>
      </c>
      <c r="AU75" s="18">
        <v>0</v>
      </c>
      <c r="AV75" s="18">
        <v>0</v>
      </c>
      <c r="AW75" s="18">
        <v>0</v>
      </c>
      <c r="AX75" s="18">
        <v>0</v>
      </c>
      <c r="AY75" s="19">
        <v>0</v>
      </c>
      <c r="AZ75" s="18">
        <v>0</v>
      </c>
      <c r="BA75" s="18">
        <v>0</v>
      </c>
      <c r="BB75" s="20">
        <v>0</v>
      </c>
      <c r="BC75" s="18">
        <v>0</v>
      </c>
      <c r="BD75" s="18">
        <v>0</v>
      </c>
      <c r="BE75" s="18">
        <v>0</v>
      </c>
      <c r="BF75" s="18">
        <v>0</v>
      </c>
      <c r="BG75" s="19">
        <v>2</v>
      </c>
      <c r="BH75" s="18">
        <v>0</v>
      </c>
      <c r="BI75" s="18">
        <v>0</v>
      </c>
      <c r="BJ75" s="20">
        <v>0</v>
      </c>
      <c r="BK75" s="18">
        <v>0</v>
      </c>
      <c r="BL75" s="18">
        <v>0</v>
      </c>
      <c r="BM75" s="18">
        <v>0</v>
      </c>
      <c r="BN75" s="18">
        <v>0</v>
      </c>
      <c r="BO75" s="19">
        <v>0</v>
      </c>
      <c r="BP75" s="18">
        <v>0</v>
      </c>
      <c r="BQ75" s="18">
        <v>0</v>
      </c>
      <c r="BR75" s="20">
        <v>0</v>
      </c>
      <c r="BS75" s="18">
        <v>0</v>
      </c>
      <c r="BT75" s="18">
        <v>0</v>
      </c>
      <c r="BU75" s="18">
        <v>0</v>
      </c>
      <c r="BV75" s="18">
        <v>0</v>
      </c>
      <c r="BW75" s="19">
        <v>0</v>
      </c>
      <c r="BX75" s="18">
        <v>0</v>
      </c>
      <c r="BY75" s="18">
        <v>0</v>
      </c>
      <c r="BZ75" s="20">
        <v>0</v>
      </c>
      <c r="CA75" s="18">
        <v>1</v>
      </c>
      <c r="CB75" s="18">
        <v>0</v>
      </c>
      <c r="CC75" s="18">
        <v>1</v>
      </c>
      <c r="CD75" s="18">
        <v>0</v>
      </c>
      <c r="CE75" s="19">
        <v>0</v>
      </c>
      <c r="CF75" s="18">
        <v>0</v>
      </c>
      <c r="CG75" s="18">
        <v>0</v>
      </c>
      <c r="CH75" s="20">
        <v>0</v>
      </c>
      <c r="CI75" s="18">
        <v>0</v>
      </c>
      <c r="CJ75" s="18">
        <v>0</v>
      </c>
      <c r="CK75" s="18">
        <v>0</v>
      </c>
      <c r="CL75" s="18">
        <v>0</v>
      </c>
      <c r="CM75" s="19">
        <v>0</v>
      </c>
      <c r="CN75" s="18">
        <v>0</v>
      </c>
      <c r="CO75" s="18">
        <v>0</v>
      </c>
      <c r="CP75" s="20">
        <v>0</v>
      </c>
      <c r="CQ75" s="18">
        <v>0</v>
      </c>
      <c r="CR75" s="18">
        <v>0</v>
      </c>
      <c r="CS75" s="18">
        <v>0</v>
      </c>
      <c r="CT75" s="18">
        <v>35</v>
      </c>
      <c r="CU75" s="19">
        <v>0</v>
      </c>
      <c r="CV75" s="18">
        <v>0</v>
      </c>
      <c r="CW75" s="18">
        <v>0</v>
      </c>
      <c r="CX75" s="20">
        <v>0</v>
      </c>
      <c r="CY75" s="18">
        <v>0</v>
      </c>
      <c r="CZ75" s="18">
        <v>0</v>
      </c>
      <c r="DA75" s="18">
        <v>0</v>
      </c>
      <c r="DB75" s="18">
        <v>0</v>
      </c>
      <c r="DC75" s="19">
        <v>0</v>
      </c>
      <c r="DD75" s="18">
        <v>0</v>
      </c>
      <c r="DE75" s="18">
        <v>0</v>
      </c>
      <c r="DF75" s="20">
        <v>0</v>
      </c>
      <c r="DG75" s="18">
        <v>0</v>
      </c>
      <c r="DH75" s="18">
        <v>9</v>
      </c>
      <c r="DI75" s="18">
        <v>0</v>
      </c>
      <c r="DJ75" s="18">
        <v>4</v>
      </c>
      <c r="DK75" s="19">
        <v>75</v>
      </c>
      <c r="DL75" s="18">
        <v>37</v>
      </c>
      <c r="DM75" s="18">
        <v>8</v>
      </c>
      <c r="DN75" s="20">
        <v>3</v>
      </c>
      <c r="DO75" s="18">
        <v>110</v>
      </c>
      <c r="DP75" s="18">
        <v>15</v>
      </c>
      <c r="DQ75" s="18">
        <v>9</v>
      </c>
      <c r="DR75" s="18">
        <v>0</v>
      </c>
      <c r="DS75" s="19">
        <v>0</v>
      </c>
      <c r="DT75" s="18">
        <v>0</v>
      </c>
      <c r="DU75" s="18">
        <v>0</v>
      </c>
      <c r="DV75" s="20">
        <v>0</v>
      </c>
      <c r="DW75" s="18">
        <v>0</v>
      </c>
      <c r="DX75" s="18">
        <v>5</v>
      </c>
      <c r="DY75" s="18">
        <v>12</v>
      </c>
      <c r="DZ75" s="18">
        <v>0</v>
      </c>
      <c r="EA75" s="19">
        <v>0</v>
      </c>
      <c r="EB75" s="18">
        <v>0</v>
      </c>
      <c r="EC75" s="18">
        <v>0</v>
      </c>
      <c r="ED75" s="20">
        <v>0</v>
      </c>
      <c r="EE75" s="18">
        <v>0</v>
      </c>
      <c r="EF75" s="18">
        <v>0</v>
      </c>
      <c r="EG75" s="18">
        <v>0</v>
      </c>
      <c r="EH75" s="18">
        <v>0</v>
      </c>
      <c r="EI75" s="19">
        <v>464</v>
      </c>
      <c r="EJ75" s="18">
        <v>255</v>
      </c>
      <c r="EK75" s="18">
        <v>114</v>
      </c>
      <c r="EL75" s="18">
        <v>41</v>
      </c>
      <c r="EM75" s="20">
        <v>54</v>
      </c>
      <c r="EN75" s="244"/>
      <c r="EO75" s="242">
        <v>54.956896551724135</v>
      </c>
      <c r="EP75" s="242">
        <v>24.568965517241381</v>
      </c>
      <c r="EQ75" s="242">
        <v>8.8362068965517242</v>
      </c>
      <c r="ER75" s="242">
        <v>11.637931034482758</v>
      </c>
      <c r="ES75" s="148">
        <v>464</v>
      </c>
      <c r="ET75" s="245">
        <v>11.111111111111111</v>
      </c>
      <c r="EU75" s="246">
        <v>8.3333333333333339</v>
      </c>
      <c r="EV75" s="247">
        <v>80.555555555555557</v>
      </c>
      <c r="EW75" s="18" t="s">
        <v>52</v>
      </c>
      <c r="EX75" s="19">
        <v>140</v>
      </c>
      <c r="EY75" s="18">
        <v>54</v>
      </c>
      <c r="EZ75" s="20">
        <v>270</v>
      </c>
      <c r="FA75" s="18">
        <v>464</v>
      </c>
      <c r="FB75" s="241">
        <v>30.172413793103448</v>
      </c>
      <c r="FC75" s="242">
        <v>11.637931034482758</v>
      </c>
      <c r="FD75" s="243">
        <v>58.189655172413794</v>
      </c>
      <c r="FE75" s="18"/>
      <c r="FF75" s="241" t="s">
        <v>257</v>
      </c>
      <c r="FG75" s="244" t="s">
        <v>257</v>
      </c>
      <c r="FH75" s="248" t="s">
        <v>257</v>
      </c>
    </row>
    <row r="76" spans="1:164" x14ac:dyDescent="0.3">
      <c r="A76" s="19" t="s">
        <v>53</v>
      </c>
      <c r="B76" s="64">
        <v>1000.2</v>
      </c>
      <c r="C76" s="18" t="s">
        <v>209</v>
      </c>
      <c r="D76" s="18" t="s">
        <v>210</v>
      </c>
      <c r="E76" s="18"/>
      <c r="F76" s="18"/>
      <c r="G76" s="18"/>
      <c r="H76" s="19">
        <v>4</v>
      </c>
      <c r="I76" s="18">
        <v>10</v>
      </c>
      <c r="J76" s="20">
        <v>31</v>
      </c>
      <c r="K76" s="18">
        <v>446</v>
      </c>
      <c r="L76" s="18">
        <v>1</v>
      </c>
      <c r="M76" s="18">
        <v>10</v>
      </c>
      <c r="N76" s="18">
        <v>0</v>
      </c>
      <c r="O76" s="18">
        <v>0</v>
      </c>
      <c r="P76" s="237">
        <v>0</v>
      </c>
      <c r="Q76" s="18">
        <v>0</v>
      </c>
      <c r="R76" s="18">
        <v>0</v>
      </c>
      <c r="S76" s="20">
        <v>0</v>
      </c>
      <c r="T76" s="148">
        <v>502</v>
      </c>
      <c r="U76" s="18">
        <v>2</v>
      </c>
      <c r="V76" s="18">
        <v>55</v>
      </c>
      <c r="W76" s="18">
        <v>0</v>
      </c>
      <c r="X76" s="18">
        <v>1</v>
      </c>
      <c r="Y76" s="18">
        <v>560</v>
      </c>
      <c r="Z76" s="245">
        <v>8.9641434262948199</v>
      </c>
      <c r="AA76" s="246">
        <v>0</v>
      </c>
      <c r="AB76" s="247">
        <v>91.035856573705175</v>
      </c>
      <c r="AC76" s="18">
        <v>17</v>
      </c>
      <c r="AD76" s="18">
        <v>0</v>
      </c>
      <c r="AE76" s="18">
        <v>0</v>
      </c>
      <c r="AF76" s="18">
        <v>1</v>
      </c>
      <c r="AG76" s="18">
        <v>0</v>
      </c>
      <c r="AH76" s="19">
        <v>62</v>
      </c>
      <c r="AI76" s="18">
        <v>29</v>
      </c>
      <c r="AJ76" s="18">
        <v>0</v>
      </c>
      <c r="AK76" s="18">
        <v>0</v>
      </c>
      <c r="AL76" s="20">
        <v>0</v>
      </c>
      <c r="AM76" s="18">
        <v>0</v>
      </c>
      <c r="AN76" s="18">
        <v>0</v>
      </c>
      <c r="AO76" s="18">
        <v>0</v>
      </c>
      <c r="AP76" s="18">
        <v>0</v>
      </c>
      <c r="AQ76" s="19">
        <v>0</v>
      </c>
      <c r="AR76" s="18">
        <v>0</v>
      </c>
      <c r="AS76" s="18">
        <v>0</v>
      </c>
      <c r="AT76" s="20">
        <v>0</v>
      </c>
      <c r="AU76" s="18">
        <v>0</v>
      </c>
      <c r="AV76" s="18">
        <v>0</v>
      </c>
      <c r="AW76" s="18">
        <v>0</v>
      </c>
      <c r="AX76" s="18">
        <v>0</v>
      </c>
      <c r="AY76" s="19">
        <v>0</v>
      </c>
      <c r="AZ76" s="18">
        <v>0</v>
      </c>
      <c r="BA76" s="18">
        <v>0</v>
      </c>
      <c r="BB76" s="20">
        <v>0</v>
      </c>
      <c r="BC76" s="18">
        <v>0</v>
      </c>
      <c r="BD76" s="18">
        <v>0</v>
      </c>
      <c r="BE76" s="18">
        <v>0</v>
      </c>
      <c r="BF76" s="18">
        <v>0</v>
      </c>
      <c r="BG76" s="19">
        <v>0</v>
      </c>
      <c r="BH76" s="18">
        <v>0</v>
      </c>
      <c r="BI76" s="18">
        <v>0</v>
      </c>
      <c r="BJ76" s="20">
        <v>0</v>
      </c>
      <c r="BK76" s="18">
        <v>0</v>
      </c>
      <c r="BL76" s="18">
        <v>0</v>
      </c>
      <c r="BM76" s="18">
        <v>0</v>
      </c>
      <c r="BN76" s="18">
        <v>0</v>
      </c>
      <c r="BO76" s="19">
        <v>0</v>
      </c>
      <c r="BP76" s="18">
        <v>0</v>
      </c>
      <c r="BQ76" s="18">
        <v>0</v>
      </c>
      <c r="BR76" s="20">
        <v>0</v>
      </c>
      <c r="BS76" s="18">
        <v>0</v>
      </c>
      <c r="BT76" s="18">
        <v>0</v>
      </c>
      <c r="BU76" s="18">
        <v>0</v>
      </c>
      <c r="BV76" s="18">
        <v>0</v>
      </c>
      <c r="BW76" s="19">
        <v>0</v>
      </c>
      <c r="BX76" s="18">
        <v>0</v>
      </c>
      <c r="BY76" s="18">
        <v>0</v>
      </c>
      <c r="BZ76" s="20">
        <v>0</v>
      </c>
      <c r="CA76" s="18">
        <v>111</v>
      </c>
      <c r="CB76" s="18">
        <v>0</v>
      </c>
      <c r="CC76" s="18">
        <v>0</v>
      </c>
      <c r="CD76" s="18">
        <v>0</v>
      </c>
      <c r="CE76" s="19">
        <v>2</v>
      </c>
      <c r="CF76" s="18">
        <v>0</v>
      </c>
      <c r="CG76" s="18">
        <v>0</v>
      </c>
      <c r="CH76" s="20">
        <v>0</v>
      </c>
      <c r="CI76" s="18">
        <v>0</v>
      </c>
      <c r="CJ76" s="18">
        <v>0</v>
      </c>
      <c r="CK76" s="18">
        <v>0</v>
      </c>
      <c r="CL76" s="18">
        <v>0</v>
      </c>
      <c r="CM76" s="19">
        <v>0</v>
      </c>
      <c r="CN76" s="18">
        <v>0</v>
      </c>
      <c r="CO76" s="18">
        <v>0</v>
      </c>
      <c r="CP76" s="20">
        <v>0</v>
      </c>
      <c r="CQ76" s="18">
        <v>0</v>
      </c>
      <c r="CR76" s="18">
        <v>0</v>
      </c>
      <c r="CS76" s="18">
        <v>0</v>
      </c>
      <c r="CT76" s="18">
        <v>0</v>
      </c>
      <c r="CU76" s="19">
        <v>0</v>
      </c>
      <c r="CV76" s="18">
        <v>0</v>
      </c>
      <c r="CW76" s="18">
        <v>0</v>
      </c>
      <c r="CX76" s="20">
        <v>0</v>
      </c>
      <c r="CY76" s="18">
        <v>0</v>
      </c>
      <c r="CZ76" s="18">
        <v>0</v>
      </c>
      <c r="DA76" s="18">
        <v>0</v>
      </c>
      <c r="DB76" s="18">
        <v>0</v>
      </c>
      <c r="DC76" s="19">
        <v>0</v>
      </c>
      <c r="DD76" s="18">
        <v>0</v>
      </c>
      <c r="DE76" s="18">
        <v>0</v>
      </c>
      <c r="DF76" s="20">
        <v>0</v>
      </c>
      <c r="DG76" s="18">
        <v>0</v>
      </c>
      <c r="DH76" s="18">
        <v>0</v>
      </c>
      <c r="DI76" s="18">
        <v>0</v>
      </c>
      <c r="DJ76" s="18">
        <v>0</v>
      </c>
      <c r="DK76" s="19">
        <v>9</v>
      </c>
      <c r="DL76" s="18">
        <v>29</v>
      </c>
      <c r="DM76" s="18">
        <v>5</v>
      </c>
      <c r="DN76" s="20">
        <v>0</v>
      </c>
      <c r="DO76" s="18">
        <v>111</v>
      </c>
      <c r="DP76" s="18">
        <v>19</v>
      </c>
      <c r="DQ76" s="18">
        <v>0</v>
      </c>
      <c r="DR76" s="18">
        <v>0</v>
      </c>
      <c r="DS76" s="19">
        <v>0</v>
      </c>
      <c r="DT76" s="18">
        <v>0</v>
      </c>
      <c r="DU76" s="18">
        <v>0</v>
      </c>
      <c r="DV76" s="20">
        <v>0</v>
      </c>
      <c r="DW76" s="18">
        <v>3</v>
      </c>
      <c r="DX76" s="18">
        <v>48</v>
      </c>
      <c r="DY76" s="18">
        <v>0</v>
      </c>
      <c r="DZ76" s="18">
        <v>0</v>
      </c>
      <c r="EA76" s="19">
        <v>0</v>
      </c>
      <c r="EB76" s="18">
        <v>0</v>
      </c>
      <c r="EC76" s="18">
        <v>0</v>
      </c>
      <c r="ED76" s="20">
        <v>0</v>
      </c>
      <c r="EE76" s="18">
        <v>0</v>
      </c>
      <c r="EF76" s="18">
        <v>0</v>
      </c>
      <c r="EG76" s="18">
        <v>0</v>
      </c>
      <c r="EH76" s="18">
        <v>0</v>
      </c>
      <c r="EI76" s="19">
        <v>446</v>
      </c>
      <c r="EJ76" s="18">
        <v>315</v>
      </c>
      <c r="EK76" s="18">
        <v>125</v>
      </c>
      <c r="EL76" s="18">
        <v>5</v>
      </c>
      <c r="EM76" s="20">
        <v>1</v>
      </c>
      <c r="EN76" s="244"/>
      <c r="EO76" s="242">
        <v>70.627802690582953</v>
      </c>
      <c r="EP76" s="242">
        <v>28.026905829596412</v>
      </c>
      <c r="EQ76" s="242">
        <v>1.1210762331838564</v>
      </c>
      <c r="ER76" s="242">
        <v>0.22421524663677131</v>
      </c>
      <c r="ES76" s="148">
        <v>446</v>
      </c>
      <c r="ET76" s="245">
        <v>8.8888888888888893</v>
      </c>
      <c r="EU76" s="246">
        <v>22.222222222222221</v>
      </c>
      <c r="EV76" s="247">
        <v>68.888888888888886</v>
      </c>
      <c r="EW76" s="18" t="s">
        <v>53</v>
      </c>
      <c r="EX76" s="19">
        <v>109</v>
      </c>
      <c r="EY76" s="18">
        <v>164</v>
      </c>
      <c r="EZ76" s="20">
        <v>173</v>
      </c>
      <c r="FA76" s="18">
        <v>446</v>
      </c>
      <c r="FB76" s="241">
        <v>24.439461883408072</v>
      </c>
      <c r="FC76" s="242">
        <v>36.771300448430495</v>
      </c>
      <c r="FD76" s="243">
        <v>38.789237668161434</v>
      </c>
      <c r="FE76" s="18"/>
      <c r="FF76" s="241">
        <v>90.909090909090907</v>
      </c>
      <c r="FG76" s="242">
        <v>0</v>
      </c>
      <c r="FH76" s="243">
        <v>9.0909090909090917</v>
      </c>
    </row>
    <row r="77" spans="1:164" x14ac:dyDescent="0.3">
      <c r="A77" s="19" t="s">
        <v>54</v>
      </c>
      <c r="B77" s="64">
        <v>1090.75</v>
      </c>
      <c r="C77" s="18" t="s">
        <v>209</v>
      </c>
      <c r="D77" s="18" t="s">
        <v>210</v>
      </c>
      <c r="E77" s="18"/>
      <c r="F77" s="18"/>
      <c r="G77" s="18"/>
      <c r="H77" s="19">
        <v>3</v>
      </c>
      <c r="I77" s="18">
        <v>1</v>
      </c>
      <c r="J77" s="20">
        <v>10</v>
      </c>
      <c r="K77" s="18">
        <v>426</v>
      </c>
      <c r="L77" s="18">
        <v>0</v>
      </c>
      <c r="M77" s="18">
        <v>0</v>
      </c>
      <c r="N77" s="18">
        <v>0</v>
      </c>
      <c r="O77" s="18">
        <v>13</v>
      </c>
      <c r="P77" s="237">
        <v>0</v>
      </c>
      <c r="Q77" s="18">
        <v>0</v>
      </c>
      <c r="R77" s="18">
        <v>0</v>
      </c>
      <c r="S77" s="20">
        <v>0</v>
      </c>
      <c r="T77" s="148">
        <v>453</v>
      </c>
      <c r="U77" s="18">
        <v>9</v>
      </c>
      <c r="V77" s="18">
        <v>6</v>
      </c>
      <c r="W77" s="18">
        <v>35</v>
      </c>
      <c r="X77" s="18">
        <v>0</v>
      </c>
      <c r="Y77" s="18">
        <v>503</v>
      </c>
      <c r="Z77" s="245">
        <v>3.0905077262693155</v>
      </c>
      <c r="AA77" s="246">
        <v>0</v>
      </c>
      <c r="AB77" s="247">
        <v>96.909492273730677</v>
      </c>
      <c r="AC77" s="18">
        <v>11</v>
      </c>
      <c r="AD77" s="18">
        <v>12</v>
      </c>
      <c r="AE77" s="18">
        <v>2</v>
      </c>
      <c r="AF77" s="18">
        <v>2</v>
      </c>
      <c r="AG77" s="18">
        <v>0</v>
      </c>
      <c r="AH77" s="19">
        <v>120</v>
      </c>
      <c r="AI77" s="18">
        <v>1</v>
      </c>
      <c r="AJ77" s="18">
        <v>0</v>
      </c>
      <c r="AK77" s="18">
        <v>0</v>
      </c>
      <c r="AL77" s="20">
        <v>0</v>
      </c>
      <c r="AM77" s="18">
        <v>0</v>
      </c>
      <c r="AN77" s="18">
        <v>0</v>
      </c>
      <c r="AO77" s="18">
        <v>0</v>
      </c>
      <c r="AP77" s="18">
        <v>0</v>
      </c>
      <c r="AQ77" s="19">
        <v>0</v>
      </c>
      <c r="AR77" s="18">
        <v>0</v>
      </c>
      <c r="AS77" s="18">
        <v>0</v>
      </c>
      <c r="AT77" s="20">
        <v>0</v>
      </c>
      <c r="AU77" s="18">
        <v>0</v>
      </c>
      <c r="AV77" s="18">
        <v>0</v>
      </c>
      <c r="AW77" s="18">
        <v>0</v>
      </c>
      <c r="AX77" s="18">
        <v>0</v>
      </c>
      <c r="AY77" s="19">
        <v>0</v>
      </c>
      <c r="AZ77" s="18">
        <v>0</v>
      </c>
      <c r="BA77" s="18">
        <v>0</v>
      </c>
      <c r="BB77" s="20">
        <v>0</v>
      </c>
      <c r="BC77" s="18">
        <v>0</v>
      </c>
      <c r="BD77" s="18">
        <v>0</v>
      </c>
      <c r="BE77" s="18">
        <v>0</v>
      </c>
      <c r="BF77" s="18">
        <v>0</v>
      </c>
      <c r="BG77" s="19">
        <v>0</v>
      </c>
      <c r="BH77" s="18">
        <v>0</v>
      </c>
      <c r="BI77" s="18">
        <v>0</v>
      </c>
      <c r="BJ77" s="20">
        <v>0</v>
      </c>
      <c r="BK77" s="18">
        <v>0</v>
      </c>
      <c r="BL77" s="18">
        <v>0</v>
      </c>
      <c r="BM77" s="18">
        <v>0</v>
      </c>
      <c r="BN77" s="18">
        <v>0</v>
      </c>
      <c r="BO77" s="19">
        <v>0</v>
      </c>
      <c r="BP77" s="18">
        <v>0</v>
      </c>
      <c r="BQ77" s="18">
        <v>0</v>
      </c>
      <c r="BR77" s="20">
        <v>0</v>
      </c>
      <c r="BS77" s="18">
        <v>0</v>
      </c>
      <c r="BT77" s="18">
        <v>0</v>
      </c>
      <c r="BU77" s="18">
        <v>0</v>
      </c>
      <c r="BV77" s="18">
        <v>0</v>
      </c>
      <c r="BW77" s="19">
        <v>0</v>
      </c>
      <c r="BX77" s="18">
        <v>0</v>
      </c>
      <c r="BY77" s="18">
        <v>0</v>
      </c>
      <c r="BZ77" s="20">
        <v>0</v>
      </c>
      <c r="CA77" s="18">
        <v>41</v>
      </c>
      <c r="CB77" s="18">
        <v>0</v>
      </c>
      <c r="CC77" s="18">
        <v>0</v>
      </c>
      <c r="CD77" s="18">
        <v>0</v>
      </c>
      <c r="CE77" s="19">
        <v>0</v>
      </c>
      <c r="CF77" s="18">
        <v>0</v>
      </c>
      <c r="CG77" s="18">
        <v>0</v>
      </c>
      <c r="CH77" s="20">
        <v>0</v>
      </c>
      <c r="CI77" s="18">
        <v>29</v>
      </c>
      <c r="CJ77" s="18">
        <v>0</v>
      </c>
      <c r="CK77" s="18">
        <v>0</v>
      </c>
      <c r="CL77" s="18">
        <v>0</v>
      </c>
      <c r="CM77" s="19">
        <v>0</v>
      </c>
      <c r="CN77" s="18">
        <v>0</v>
      </c>
      <c r="CO77" s="18">
        <v>0</v>
      </c>
      <c r="CP77" s="20">
        <v>0</v>
      </c>
      <c r="CQ77" s="18">
        <v>0</v>
      </c>
      <c r="CR77" s="18">
        <v>0</v>
      </c>
      <c r="CS77" s="18">
        <v>0</v>
      </c>
      <c r="CT77" s="18">
        <v>0</v>
      </c>
      <c r="CU77" s="19">
        <v>0</v>
      </c>
      <c r="CV77" s="18">
        <v>0</v>
      </c>
      <c r="CW77" s="18">
        <v>0</v>
      </c>
      <c r="CX77" s="20">
        <v>0</v>
      </c>
      <c r="CY77" s="18">
        <v>7</v>
      </c>
      <c r="CZ77" s="18">
        <v>79</v>
      </c>
      <c r="DA77" s="18">
        <v>0</v>
      </c>
      <c r="DB77" s="18">
        <v>39</v>
      </c>
      <c r="DC77" s="19">
        <v>0</v>
      </c>
      <c r="DD77" s="18">
        <v>0</v>
      </c>
      <c r="DE77" s="18">
        <v>0</v>
      </c>
      <c r="DF77" s="20">
        <v>0</v>
      </c>
      <c r="DG77" s="18">
        <v>3</v>
      </c>
      <c r="DH77" s="18">
        <v>4</v>
      </c>
      <c r="DI77" s="18">
        <v>0</v>
      </c>
      <c r="DJ77" s="18">
        <v>0</v>
      </c>
      <c r="DK77" s="19">
        <v>0</v>
      </c>
      <c r="DL77" s="18">
        <v>41</v>
      </c>
      <c r="DM77" s="18">
        <v>0</v>
      </c>
      <c r="DN77" s="20">
        <v>0</v>
      </c>
      <c r="DO77" s="18">
        <v>0</v>
      </c>
      <c r="DP77" s="18">
        <v>27</v>
      </c>
      <c r="DQ77" s="18">
        <v>0</v>
      </c>
      <c r="DR77" s="18">
        <v>0</v>
      </c>
      <c r="DS77" s="19">
        <v>0</v>
      </c>
      <c r="DT77" s="18">
        <v>0</v>
      </c>
      <c r="DU77" s="18">
        <v>0</v>
      </c>
      <c r="DV77" s="20">
        <v>0</v>
      </c>
      <c r="DW77" s="18">
        <v>0</v>
      </c>
      <c r="DX77" s="18">
        <v>0</v>
      </c>
      <c r="DY77" s="18">
        <v>8</v>
      </c>
      <c r="DZ77" s="18">
        <v>0</v>
      </c>
      <c r="EA77" s="19">
        <v>0</v>
      </c>
      <c r="EB77" s="18">
        <v>0</v>
      </c>
      <c r="EC77" s="18">
        <v>0</v>
      </c>
      <c r="ED77" s="20">
        <v>0</v>
      </c>
      <c r="EE77" s="18">
        <v>0</v>
      </c>
      <c r="EF77" s="18">
        <v>0</v>
      </c>
      <c r="EG77" s="18">
        <v>0</v>
      </c>
      <c r="EH77" s="18">
        <v>0</v>
      </c>
      <c r="EI77" s="19">
        <v>426</v>
      </c>
      <c r="EJ77" s="18">
        <v>211</v>
      </c>
      <c r="EK77" s="18">
        <v>164</v>
      </c>
      <c r="EL77" s="18">
        <v>10</v>
      </c>
      <c r="EM77" s="20">
        <v>41</v>
      </c>
      <c r="EN77" s="244"/>
      <c r="EO77" s="242">
        <v>49.53051643192488</v>
      </c>
      <c r="EP77" s="242">
        <v>38.497652582159624</v>
      </c>
      <c r="EQ77" s="242">
        <v>2.347417840375587</v>
      </c>
      <c r="ER77" s="242">
        <v>9.624413145539906</v>
      </c>
      <c r="ES77" s="148">
        <v>426</v>
      </c>
      <c r="ET77" s="245">
        <v>21.428571428571427</v>
      </c>
      <c r="EU77" s="246">
        <v>7.1428571428571432</v>
      </c>
      <c r="EV77" s="247">
        <v>71.428571428571431</v>
      </c>
      <c r="EW77" s="18" t="s">
        <v>54</v>
      </c>
      <c r="EX77" s="19">
        <v>148</v>
      </c>
      <c r="EY77" s="18">
        <v>203</v>
      </c>
      <c r="EZ77" s="20">
        <v>75</v>
      </c>
      <c r="FA77" s="18">
        <v>426</v>
      </c>
      <c r="FB77" s="241">
        <v>34.741784037558688</v>
      </c>
      <c r="FC77" s="242">
        <v>47.652582159624416</v>
      </c>
      <c r="FD77" s="243">
        <v>17.6056338028169</v>
      </c>
      <c r="FE77" s="18"/>
      <c r="FF77" s="241">
        <v>0</v>
      </c>
      <c r="FG77" s="242">
        <v>100</v>
      </c>
      <c r="FH77" s="243">
        <v>0</v>
      </c>
    </row>
    <row r="78" spans="1:164" x14ac:dyDescent="0.3">
      <c r="A78" s="19" t="s">
        <v>55</v>
      </c>
      <c r="B78" s="64">
        <v>1120</v>
      </c>
      <c r="C78" s="18" t="s">
        <v>211</v>
      </c>
      <c r="D78" s="18" t="s">
        <v>210</v>
      </c>
      <c r="E78" s="18"/>
      <c r="F78" s="18"/>
      <c r="G78" s="18"/>
      <c r="H78" s="19">
        <v>7</v>
      </c>
      <c r="I78" s="18">
        <v>1</v>
      </c>
      <c r="J78" s="20">
        <v>25</v>
      </c>
      <c r="K78" s="18">
        <v>499</v>
      </c>
      <c r="L78" s="18">
        <v>0</v>
      </c>
      <c r="M78" s="18">
        <v>0</v>
      </c>
      <c r="N78" s="18">
        <v>0</v>
      </c>
      <c r="O78" s="18">
        <v>0</v>
      </c>
      <c r="P78" s="237">
        <v>0</v>
      </c>
      <c r="Q78" s="18">
        <v>0</v>
      </c>
      <c r="R78" s="18">
        <v>0</v>
      </c>
      <c r="S78" s="20">
        <v>0</v>
      </c>
      <c r="T78" s="148">
        <v>532</v>
      </c>
      <c r="U78" s="18">
        <v>3</v>
      </c>
      <c r="V78" s="18">
        <v>15</v>
      </c>
      <c r="W78" s="18">
        <v>0</v>
      </c>
      <c r="X78" s="18">
        <v>0</v>
      </c>
      <c r="Y78" s="18">
        <v>550</v>
      </c>
      <c r="Z78" s="245">
        <v>6.2030075187969924</v>
      </c>
      <c r="AA78" s="246">
        <v>0</v>
      </c>
      <c r="AB78" s="247">
        <v>93.796992481203006</v>
      </c>
      <c r="AC78" s="18">
        <v>26</v>
      </c>
      <c r="AD78" s="18">
        <v>23</v>
      </c>
      <c r="AE78" s="18">
        <v>8</v>
      </c>
      <c r="AF78" s="18">
        <v>66</v>
      </c>
      <c r="AG78" s="251">
        <v>12</v>
      </c>
      <c r="AH78" s="19">
        <v>65</v>
      </c>
      <c r="AI78" s="18">
        <v>12</v>
      </c>
      <c r="AJ78" s="18">
        <v>0</v>
      </c>
      <c r="AK78" s="18">
        <v>1</v>
      </c>
      <c r="AL78" s="20">
        <v>0</v>
      </c>
      <c r="AM78" s="18">
        <v>0</v>
      </c>
      <c r="AN78" s="18">
        <v>0</v>
      </c>
      <c r="AO78" s="18">
        <v>0</v>
      </c>
      <c r="AP78" s="18">
        <v>0</v>
      </c>
      <c r="AQ78" s="19">
        <v>0</v>
      </c>
      <c r="AR78" s="18">
        <v>0</v>
      </c>
      <c r="AS78" s="18">
        <v>0</v>
      </c>
      <c r="AT78" s="20">
        <v>0</v>
      </c>
      <c r="AU78" s="18">
        <v>0</v>
      </c>
      <c r="AV78" s="18">
        <v>0</v>
      </c>
      <c r="AW78" s="18">
        <v>0</v>
      </c>
      <c r="AX78" s="18">
        <v>0</v>
      </c>
      <c r="AY78" s="19">
        <v>0</v>
      </c>
      <c r="AZ78" s="18">
        <v>0</v>
      </c>
      <c r="BA78" s="18">
        <v>0</v>
      </c>
      <c r="BB78" s="20">
        <v>0</v>
      </c>
      <c r="BC78" s="18">
        <v>0</v>
      </c>
      <c r="BD78" s="18">
        <v>0</v>
      </c>
      <c r="BE78" s="18">
        <v>0</v>
      </c>
      <c r="BF78" s="18">
        <v>0</v>
      </c>
      <c r="BG78" s="19">
        <v>0</v>
      </c>
      <c r="BH78" s="18">
        <v>0</v>
      </c>
      <c r="BI78" s="18">
        <v>0</v>
      </c>
      <c r="BJ78" s="20">
        <v>0</v>
      </c>
      <c r="BK78" s="18">
        <v>0</v>
      </c>
      <c r="BL78" s="18">
        <v>0</v>
      </c>
      <c r="BM78" s="18">
        <v>0</v>
      </c>
      <c r="BN78" s="18">
        <v>0</v>
      </c>
      <c r="BO78" s="19">
        <v>0</v>
      </c>
      <c r="BP78" s="18">
        <v>0</v>
      </c>
      <c r="BQ78" s="18">
        <v>0</v>
      </c>
      <c r="BR78" s="20">
        <v>0</v>
      </c>
      <c r="BS78" s="18">
        <v>0</v>
      </c>
      <c r="BT78" s="18">
        <v>0</v>
      </c>
      <c r="BU78" s="18">
        <v>0</v>
      </c>
      <c r="BV78" s="18">
        <v>0</v>
      </c>
      <c r="BW78" s="19">
        <v>0</v>
      </c>
      <c r="BX78" s="18">
        <v>0</v>
      </c>
      <c r="BY78" s="18">
        <v>0</v>
      </c>
      <c r="BZ78" s="20">
        <v>0</v>
      </c>
      <c r="CA78" s="18">
        <v>0</v>
      </c>
      <c r="CB78" s="18">
        <v>43</v>
      </c>
      <c r="CC78" s="18">
        <v>0</v>
      </c>
      <c r="CD78" s="18">
        <v>0</v>
      </c>
      <c r="CE78" s="19">
        <v>0</v>
      </c>
      <c r="CF78" s="18">
        <v>0</v>
      </c>
      <c r="CG78" s="18">
        <v>0</v>
      </c>
      <c r="CH78" s="20">
        <v>0</v>
      </c>
      <c r="CI78" s="18">
        <v>0</v>
      </c>
      <c r="CJ78" s="18">
        <v>0</v>
      </c>
      <c r="CK78" s="18">
        <v>0</v>
      </c>
      <c r="CL78" s="18">
        <v>0</v>
      </c>
      <c r="CM78" s="19">
        <v>0</v>
      </c>
      <c r="CN78" s="18">
        <v>0</v>
      </c>
      <c r="CO78" s="18">
        <v>0</v>
      </c>
      <c r="CP78" s="20">
        <v>0</v>
      </c>
      <c r="CQ78" s="18">
        <v>0</v>
      </c>
      <c r="CR78" s="18">
        <v>0</v>
      </c>
      <c r="CS78" s="18">
        <v>0</v>
      </c>
      <c r="CT78" s="18">
        <v>0</v>
      </c>
      <c r="CU78" s="19">
        <v>0</v>
      </c>
      <c r="CV78" s="18">
        <v>0</v>
      </c>
      <c r="CW78" s="18">
        <v>0</v>
      </c>
      <c r="CX78" s="20">
        <v>0</v>
      </c>
      <c r="CY78" s="18">
        <v>0</v>
      </c>
      <c r="CZ78" s="18">
        <v>15</v>
      </c>
      <c r="DA78" s="18">
        <v>0</v>
      </c>
      <c r="DB78" s="18">
        <v>0</v>
      </c>
      <c r="DC78" s="19">
        <v>0</v>
      </c>
      <c r="DD78" s="18">
        <v>0</v>
      </c>
      <c r="DE78" s="18">
        <v>0</v>
      </c>
      <c r="DF78" s="20">
        <v>0</v>
      </c>
      <c r="DG78" s="18">
        <v>1</v>
      </c>
      <c r="DH78" s="18">
        <v>7</v>
      </c>
      <c r="DI78" s="18">
        <v>0</v>
      </c>
      <c r="DJ78" s="18">
        <v>17</v>
      </c>
      <c r="DK78" s="19">
        <v>112</v>
      </c>
      <c r="DL78" s="18">
        <v>6</v>
      </c>
      <c r="DM78" s="18">
        <v>43</v>
      </c>
      <c r="DN78" s="20">
        <v>0</v>
      </c>
      <c r="DO78" s="18">
        <v>41</v>
      </c>
      <c r="DP78" s="18">
        <v>0</v>
      </c>
      <c r="DQ78" s="18">
        <v>1</v>
      </c>
      <c r="DR78" s="18">
        <v>0</v>
      </c>
      <c r="DS78" s="19">
        <v>0</v>
      </c>
      <c r="DT78" s="18">
        <v>0</v>
      </c>
      <c r="DU78" s="18">
        <v>0</v>
      </c>
      <c r="DV78" s="20">
        <v>0</v>
      </c>
      <c r="DW78" s="18">
        <v>0</v>
      </c>
      <c r="DX78" s="18">
        <v>0</v>
      </c>
      <c r="DY78" s="18">
        <v>0</v>
      </c>
      <c r="DZ78" s="18">
        <v>0</v>
      </c>
      <c r="EA78" s="19">
        <v>0</v>
      </c>
      <c r="EB78" s="18">
        <v>0</v>
      </c>
      <c r="EC78" s="18">
        <v>0</v>
      </c>
      <c r="ED78" s="20">
        <v>0</v>
      </c>
      <c r="EE78" s="18">
        <v>0</v>
      </c>
      <c r="EF78" s="18">
        <v>0</v>
      </c>
      <c r="EG78" s="18">
        <v>0</v>
      </c>
      <c r="EH78" s="18">
        <v>0</v>
      </c>
      <c r="EI78" s="19">
        <v>499</v>
      </c>
      <c r="EJ78" s="18">
        <v>245</v>
      </c>
      <c r="EK78" s="18">
        <v>106</v>
      </c>
      <c r="EL78" s="18">
        <v>52</v>
      </c>
      <c r="EM78" s="20">
        <v>96</v>
      </c>
      <c r="EN78" s="244"/>
      <c r="EO78" s="242">
        <v>50.308008213552363</v>
      </c>
      <c r="EP78" s="242">
        <v>21.765913757700204</v>
      </c>
      <c r="EQ78" s="242">
        <v>10.677618069815194</v>
      </c>
      <c r="ER78" s="242">
        <v>17.248459958932237</v>
      </c>
      <c r="ES78" s="148">
        <v>499</v>
      </c>
      <c r="ET78" s="245">
        <v>21.212121212121211</v>
      </c>
      <c r="EU78" s="246">
        <v>3.0303030303030303</v>
      </c>
      <c r="EV78" s="247">
        <v>75.757575757575751</v>
      </c>
      <c r="EW78" s="18" t="s">
        <v>55</v>
      </c>
      <c r="EX78" s="19">
        <v>213</v>
      </c>
      <c r="EY78" s="18">
        <v>58</v>
      </c>
      <c r="EZ78" s="20">
        <v>228</v>
      </c>
      <c r="FA78" s="18">
        <v>499</v>
      </c>
      <c r="FB78" s="241">
        <v>42.685370741482963</v>
      </c>
      <c r="FC78" s="242">
        <v>11.623246492985972</v>
      </c>
      <c r="FD78" s="243">
        <v>45.69138276553106</v>
      </c>
      <c r="FE78" s="18"/>
      <c r="FF78" s="241" t="s">
        <v>257</v>
      </c>
      <c r="FG78" s="244" t="s">
        <v>257</v>
      </c>
      <c r="FH78" s="248" t="s">
        <v>257</v>
      </c>
    </row>
    <row r="79" spans="1:164" x14ac:dyDescent="0.3">
      <c r="A79" s="19" t="s">
        <v>56</v>
      </c>
      <c r="B79" s="64">
        <v>1242</v>
      </c>
      <c r="C79" s="18" t="s">
        <v>209</v>
      </c>
      <c r="D79" s="18" t="s">
        <v>210</v>
      </c>
      <c r="E79" s="18"/>
      <c r="F79" s="18"/>
      <c r="G79" s="18"/>
      <c r="H79" s="19">
        <v>1</v>
      </c>
      <c r="I79" s="18">
        <v>5</v>
      </c>
      <c r="J79" s="20">
        <v>19</v>
      </c>
      <c r="K79" s="18">
        <v>455</v>
      </c>
      <c r="L79" s="18">
        <v>20</v>
      </c>
      <c r="M79" s="18">
        <v>0</v>
      </c>
      <c r="N79" s="18">
        <v>0</v>
      </c>
      <c r="O79" s="18">
        <v>0</v>
      </c>
      <c r="P79" s="237">
        <v>0</v>
      </c>
      <c r="Q79" s="18">
        <v>0</v>
      </c>
      <c r="R79" s="18">
        <v>0</v>
      </c>
      <c r="S79" s="20">
        <v>0</v>
      </c>
      <c r="T79" s="148">
        <v>500</v>
      </c>
      <c r="U79" s="18">
        <v>0</v>
      </c>
      <c r="V79" s="18">
        <v>7</v>
      </c>
      <c r="W79" s="18">
        <v>0</v>
      </c>
      <c r="X79" s="18">
        <v>1</v>
      </c>
      <c r="Y79" s="18">
        <v>508</v>
      </c>
      <c r="Z79" s="245">
        <v>5</v>
      </c>
      <c r="AA79" s="246">
        <v>0</v>
      </c>
      <c r="AB79" s="247">
        <v>95</v>
      </c>
      <c r="AC79" s="18">
        <v>53</v>
      </c>
      <c r="AD79" s="18">
        <v>36</v>
      </c>
      <c r="AE79" s="18">
        <v>24</v>
      </c>
      <c r="AF79" s="18">
        <v>16</v>
      </c>
      <c r="AG79" s="18">
        <v>0</v>
      </c>
      <c r="AH79" s="19">
        <v>31</v>
      </c>
      <c r="AI79" s="18">
        <v>4</v>
      </c>
      <c r="AJ79" s="18">
        <v>0</v>
      </c>
      <c r="AK79" s="18">
        <v>0</v>
      </c>
      <c r="AL79" s="20">
        <v>0</v>
      </c>
      <c r="AM79" s="18">
        <v>0</v>
      </c>
      <c r="AN79" s="18">
        <v>0</v>
      </c>
      <c r="AO79" s="18">
        <v>0</v>
      </c>
      <c r="AP79" s="18">
        <v>0</v>
      </c>
      <c r="AQ79" s="19">
        <v>0</v>
      </c>
      <c r="AR79" s="18">
        <v>0</v>
      </c>
      <c r="AS79" s="18">
        <v>0</v>
      </c>
      <c r="AT79" s="20">
        <v>0</v>
      </c>
      <c r="AU79" s="18">
        <v>0</v>
      </c>
      <c r="AV79" s="18">
        <v>0</v>
      </c>
      <c r="AW79" s="18">
        <v>0</v>
      </c>
      <c r="AX79" s="18">
        <v>0</v>
      </c>
      <c r="AY79" s="19">
        <v>0</v>
      </c>
      <c r="AZ79" s="18">
        <v>0</v>
      </c>
      <c r="BA79" s="18">
        <v>0</v>
      </c>
      <c r="BB79" s="20">
        <v>0</v>
      </c>
      <c r="BC79" s="18">
        <v>0</v>
      </c>
      <c r="BD79" s="18">
        <v>0</v>
      </c>
      <c r="BE79" s="18">
        <v>0</v>
      </c>
      <c r="BF79" s="18">
        <v>0</v>
      </c>
      <c r="BG79" s="19">
        <v>11</v>
      </c>
      <c r="BH79" s="18">
        <v>1</v>
      </c>
      <c r="BI79" s="18">
        <v>0</v>
      </c>
      <c r="BJ79" s="20">
        <v>0</v>
      </c>
      <c r="BK79" s="18">
        <v>0</v>
      </c>
      <c r="BL79" s="18">
        <v>0</v>
      </c>
      <c r="BM79" s="18">
        <v>0</v>
      </c>
      <c r="BN79" s="18">
        <v>0</v>
      </c>
      <c r="BO79" s="19">
        <v>0</v>
      </c>
      <c r="BP79" s="18">
        <v>0</v>
      </c>
      <c r="BQ79" s="18">
        <v>0</v>
      </c>
      <c r="BR79" s="20">
        <v>0</v>
      </c>
      <c r="BS79" s="18">
        <v>0</v>
      </c>
      <c r="BT79" s="18">
        <v>0</v>
      </c>
      <c r="BU79" s="18">
        <v>0</v>
      </c>
      <c r="BV79" s="18">
        <v>0</v>
      </c>
      <c r="BW79" s="19">
        <v>0</v>
      </c>
      <c r="BX79" s="18">
        <v>0</v>
      </c>
      <c r="BY79" s="18">
        <v>0</v>
      </c>
      <c r="BZ79" s="20">
        <v>0</v>
      </c>
      <c r="CA79" s="18">
        <v>0</v>
      </c>
      <c r="CB79" s="18">
        <v>0</v>
      </c>
      <c r="CC79" s="18">
        <v>0</v>
      </c>
      <c r="CD79" s="18">
        <v>0</v>
      </c>
      <c r="CE79" s="19">
        <v>0</v>
      </c>
      <c r="CF79" s="18">
        <v>0</v>
      </c>
      <c r="CG79" s="18">
        <v>0</v>
      </c>
      <c r="CH79" s="20">
        <v>0</v>
      </c>
      <c r="CI79" s="18">
        <v>0</v>
      </c>
      <c r="CJ79" s="18">
        <v>0</v>
      </c>
      <c r="CK79" s="18">
        <v>0</v>
      </c>
      <c r="CL79" s="18">
        <v>0</v>
      </c>
      <c r="CM79" s="19">
        <v>0</v>
      </c>
      <c r="CN79" s="18">
        <v>0</v>
      </c>
      <c r="CO79" s="18">
        <v>0</v>
      </c>
      <c r="CP79" s="20">
        <v>0</v>
      </c>
      <c r="CQ79" s="18">
        <v>0</v>
      </c>
      <c r="CR79" s="18">
        <v>0</v>
      </c>
      <c r="CS79" s="18">
        <v>0</v>
      </c>
      <c r="CT79" s="18">
        <v>0</v>
      </c>
      <c r="CU79" s="19">
        <v>0</v>
      </c>
      <c r="CV79" s="18">
        <v>0</v>
      </c>
      <c r="CW79" s="18">
        <v>0</v>
      </c>
      <c r="CX79" s="20">
        <v>0</v>
      </c>
      <c r="CY79" s="18">
        <v>0</v>
      </c>
      <c r="CZ79" s="18">
        <v>7</v>
      </c>
      <c r="DA79" s="18">
        <v>0</v>
      </c>
      <c r="DB79" s="18">
        <v>0</v>
      </c>
      <c r="DC79" s="19">
        <v>2</v>
      </c>
      <c r="DD79" s="18">
        <v>0</v>
      </c>
      <c r="DE79" s="18">
        <v>0</v>
      </c>
      <c r="DF79" s="20">
        <v>0</v>
      </c>
      <c r="DG79" s="18">
        <v>0</v>
      </c>
      <c r="DH79" s="18">
        <v>3</v>
      </c>
      <c r="DI79" s="18">
        <v>0</v>
      </c>
      <c r="DJ79" s="18">
        <v>0</v>
      </c>
      <c r="DK79" s="19">
        <v>66</v>
      </c>
      <c r="DL79" s="18">
        <v>65</v>
      </c>
      <c r="DM79" s="18">
        <v>25</v>
      </c>
      <c r="DN79" s="20">
        <v>7</v>
      </c>
      <c r="DO79" s="18">
        <v>14</v>
      </c>
      <c r="DP79" s="18">
        <v>67</v>
      </c>
      <c r="DQ79" s="18">
        <v>0</v>
      </c>
      <c r="DR79" s="18">
        <v>7</v>
      </c>
      <c r="DS79" s="19">
        <v>0</v>
      </c>
      <c r="DT79" s="18">
        <v>0</v>
      </c>
      <c r="DU79" s="18">
        <v>0</v>
      </c>
      <c r="DV79" s="20">
        <v>0</v>
      </c>
      <c r="DW79" s="18">
        <v>0</v>
      </c>
      <c r="DX79" s="18">
        <v>2</v>
      </c>
      <c r="DY79" s="18">
        <v>14</v>
      </c>
      <c r="DZ79" s="18">
        <v>0</v>
      </c>
      <c r="EA79" s="19">
        <v>0</v>
      </c>
      <c r="EB79" s="18">
        <v>0</v>
      </c>
      <c r="EC79" s="18">
        <v>0</v>
      </c>
      <c r="ED79" s="20">
        <v>0</v>
      </c>
      <c r="EE79" s="18">
        <v>0</v>
      </c>
      <c r="EF79" s="18">
        <v>0</v>
      </c>
      <c r="EG79" s="18">
        <v>0</v>
      </c>
      <c r="EH79" s="18">
        <v>0</v>
      </c>
      <c r="EI79" s="19">
        <v>455</v>
      </c>
      <c r="EJ79" s="18">
        <v>177</v>
      </c>
      <c r="EK79" s="18">
        <v>185</v>
      </c>
      <c r="EL79" s="18">
        <v>63</v>
      </c>
      <c r="EM79" s="20">
        <v>30</v>
      </c>
      <c r="EN79" s="244"/>
      <c r="EO79" s="242">
        <v>38.901098901098898</v>
      </c>
      <c r="EP79" s="242">
        <v>40.659340659340657</v>
      </c>
      <c r="EQ79" s="242">
        <v>13.846153846153847</v>
      </c>
      <c r="ER79" s="242">
        <v>6.5934065934065931</v>
      </c>
      <c r="ES79" s="148">
        <v>455</v>
      </c>
      <c r="ET79" s="245">
        <v>4</v>
      </c>
      <c r="EU79" s="246">
        <v>20</v>
      </c>
      <c r="EV79" s="247">
        <v>76</v>
      </c>
      <c r="EW79" s="18" t="s">
        <v>56</v>
      </c>
      <c r="EX79" s="19">
        <v>176</v>
      </c>
      <c r="EY79" s="18">
        <v>25</v>
      </c>
      <c r="EZ79" s="20">
        <v>254</v>
      </c>
      <c r="FA79" s="18">
        <v>455</v>
      </c>
      <c r="FB79" s="241">
        <v>38.681318681318679</v>
      </c>
      <c r="FC79" s="242">
        <v>5.4945054945054945</v>
      </c>
      <c r="FD79" s="243">
        <v>55.824175824175825</v>
      </c>
      <c r="FE79" s="18"/>
      <c r="FF79" s="241">
        <v>0</v>
      </c>
      <c r="FG79" s="242">
        <v>0</v>
      </c>
      <c r="FH79" s="243">
        <v>100</v>
      </c>
    </row>
    <row r="80" spans="1:164" x14ac:dyDescent="0.3">
      <c r="A80" s="19" t="s">
        <v>57</v>
      </c>
      <c r="B80" s="64">
        <v>1277</v>
      </c>
      <c r="C80" s="18" t="s">
        <v>209</v>
      </c>
      <c r="D80" s="18" t="s">
        <v>210</v>
      </c>
      <c r="E80" s="18"/>
      <c r="F80" s="18"/>
      <c r="G80" s="18"/>
      <c r="H80" s="19">
        <v>5</v>
      </c>
      <c r="I80" s="18">
        <v>1</v>
      </c>
      <c r="J80" s="20">
        <v>4</v>
      </c>
      <c r="K80" s="18">
        <v>490</v>
      </c>
      <c r="L80" s="18">
        <v>0</v>
      </c>
      <c r="M80" s="18">
        <v>0</v>
      </c>
      <c r="N80" s="18">
        <v>0</v>
      </c>
      <c r="O80" s="18">
        <v>0</v>
      </c>
      <c r="P80" s="237">
        <v>0</v>
      </c>
      <c r="Q80" s="18">
        <v>0</v>
      </c>
      <c r="R80" s="18">
        <v>0</v>
      </c>
      <c r="S80" s="20">
        <v>0</v>
      </c>
      <c r="T80" s="148">
        <v>500</v>
      </c>
      <c r="U80" s="18">
        <v>3</v>
      </c>
      <c r="V80" s="18">
        <v>35</v>
      </c>
      <c r="W80" s="18">
        <v>0</v>
      </c>
      <c r="X80" s="18">
        <v>0</v>
      </c>
      <c r="Y80" s="18">
        <v>538</v>
      </c>
      <c r="Z80" s="245">
        <v>2</v>
      </c>
      <c r="AA80" s="246">
        <v>0</v>
      </c>
      <c r="AB80" s="247">
        <v>98</v>
      </c>
      <c r="AC80" s="18">
        <v>37</v>
      </c>
      <c r="AD80" s="18">
        <v>12</v>
      </c>
      <c r="AE80" s="18">
        <v>17</v>
      </c>
      <c r="AF80" s="18">
        <v>14</v>
      </c>
      <c r="AG80" s="18">
        <v>0</v>
      </c>
      <c r="AH80" s="19">
        <v>52</v>
      </c>
      <c r="AI80" s="18">
        <v>1</v>
      </c>
      <c r="AJ80" s="18">
        <v>0</v>
      </c>
      <c r="AK80" s="18">
        <v>0</v>
      </c>
      <c r="AL80" s="20">
        <v>0</v>
      </c>
      <c r="AM80" s="18">
        <v>0</v>
      </c>
      <c r="AN80" s="18">
        <v>0</v>
      </c>
      <c r="AO80" s="18">
        <v>0</v>
      </c>
      <c r="AP80" s="18">
        <v>0</v>
      </c>
      <c r="AQ80" s="19">
        <v>0</v>
      </c>
      <c r="AR80" s="18">
        <v>0</v>
      </c>
      <c r="AS80" s="18">
        <v>0</v>
      </c>
      <c r="AT80" s="20">
        <v>0</v>
      </c>
      <c r="AU80" s="18">
        <v>0</v>
      </c>
      <c r="AV80" s="18">
        <v>0</v>
      </c>
      <c r="AW80" s="18">
        <v>0</v>
      </c>
      <c r="AX80" s="18">
        <v>0</v>
      </c>
      <c r="AY80" s="19">
        <v>0</v>
      </c>
      <c r="AZ80" s="18">
        <v>0</v>
      </c>
      <c r="BA80" s="18">
        <v>0</v>
      </c>
      <c r="BB80" s="20">
        <v>0</v>
      </c>
      <c r="BC80" s="18">
        <v>0</v>
      </c>
      <c r="BD80" s="18">
        <v>0</v>
      </c>
      <c r="BE80" s="18">
        <v>0</v>
      </c>
      <c r="BF80" s="18">
        <v>0</v>
      </c>
      <c r="BG80" s="19">
        <v>1</v>
      </c>
      <c r="BH80" s="18">
        <v>0</v>
      </c>
      <c r="BI80" s="18">
        <v>0</v>
      </c>
      <c r="BJ80" s="20">
        <v>0</v>
      </c>
      <c r="BK80" s="18">
        <v>0</v>
      </c>
      <c r="BL80" s="18">
        <v>0</v>
      </c>
      <c r="BM80" s="18">
        <v>0</v>
      </c>
      <c r="BN80" s="18">
        <v>0</v>
      </c>
      <c r="BO80" s="19">
        <v>0</v>
      </c>
      <c r="BP80" s="18">
        <v>0</v>
      </c>
      <c r="BQ80" s="18">
        <v>0</v>
      </c>
      <c r="BR80" s="20">
        <v>0</v>
      </c>
      <c r="BS80" s="18">
        <v>0</v>
      </c>
      <c r="BT80" s="18">
        <v>0</v>
      </c>
      <c r="BU80" s="18">
        <v>0</v>
      </c>
      <c r="BV80" s="18">
        <v>0</v>
      </c>
      <c r="BW80" s="19">
        <v>0</v>
      </c>
      <c r="BX80" s="18">
        <v>0</v>
      </c>
      <c r="BY80" s="18">
        <v>0</v>
      </c>
      <c r="BZ80" s="20">
        <v>0</v>
      </c>
      <c r="CA80" s="18">
        <v>32</v>
      </c>
      <c r="CB80" s="18">
        <v>0</v>
      </c>
      <c r="CC80" s="18">
        <v>0</v>
      </c>
      <c r="CD80" s="18">
        <v>0</v>
      </c>
      <c r="CE80" s="19">
        <v>0</v>
      </c>
      <c r="CF80" s="18">
        <v>0</v>
      </c>
      <c r="CG80" s="18">
        <v>0</v>
      </c>
      <c r="CH80" s="20">
        <v>0</v>
      </c>
      <c r="CI80" s="18">
        <v>0</v>
      </c>
      <c r="CJ80" s="18">
        <v>0</v>
      </c>
      <c r="CK80" s="18">
        <v>0</v>
      </c>
      <c r="CL80" s="18">
        <v>0</v>
      </c>
      <c r="CM80" s="19">
        <v>51</v>
      </c>
      <c r="CN80" s="18">
        <v>0</v>
      </c>
      <c r="CO80" s="18">
        <v>0</v>
      </c>
      <c r="CP80" s="20">
        <v>0</v>
      </c>
      <c r="CQ80" s="18">
        <v>0</v>
      </c>
      <c r="CR80" s="18">
        <v>0</v>
      </c>
      <c r="CS80" s="18">
        <v>0</v>
      </c>
      <c r="CT80" s="18">
        <v>0</v>
      </c>
      <c r="CU80" s="19">
        <v>0</v>
      </c>
      <c r="CV80" s="18">
        <v>10</v>
      </c>
      <c r="CW80" s="18">
        <v>0</v>
      </c>
      <c r="CX80" s="20">
        <v>0</v>
      </c>
      <c r="CY80" s="18">
        <v>0</v>
      </c>
      <c r="CZ80" s="18">
        <v>0</v>
      </c>
      <c r="DA80" s="18">
        <v>0</v>
      </c>
      <c r="DB80" s="18">
        <v>0</v>
      </c>
      <c r="DC80" s="19">
        <v>0</v>
      </c>
      <c r="DD80" s="18">
        <v>0</v>
      </c>
      <c r="DE80" s="18">
        <v>0</v>
      </c>
      <c r="DF80" s="20">
        <v>0</v>
      </c>
      <c r="DG80" s="18">
        <v>0</v>
      </c>
      <c r="DH80" s="18">
        <v>2</v>
      </c>
      <c r="DI80" s="18">
        <v>0</v>
      </c>
      <c r="DJ80" s="18">
        <v>2</v>
      </c>
      <c r="DK80" s="19">
        <v>14</v>
      </c>
      <c r="DL80" s="18">
        <v>28</v>
      </c>
      <c r="DM80" s="18">
        <v>2</v>
      </c>
      <c r="DN80" s="20">
        <v>80</v>
      </c>
      <c r="DO80" s="18">
        <v>23</v>
      </c>
      <c r="DP80" s="18">
        <v>98</v>
      </c>
      <c r="DQ80" s="18">
        <v>0</v>
      </c>
      <c r="DR80" s="18">
        <v>0</v>
      </c>
      <c r="DS80" s="19">
        <v>0</v>
      </c>
      <c r="DT80" s="18">
        <v>0</v>
      </c>
      <c r="DU80" s="18">
        <v>0</v>
      </c>
      <c r="DV80" s="20">
        <v>0</v>
      </c>
      <c r="DW80" s="18">
        <v>2</v>
      </c>
      <c r="DX80" s="18">
        <v>11</v>
      </c>
      <c r="DY80" s="18">
        <v>0</v>
      </c>
      <c r="DZ80" s="18">
        <v>0</v>
      </c>
      <c r="EA80" s="19">
        <v>0</v>
      </c>
      <c r="EB80" s="18">
        <v>0</v>
      </c>
      <c r="EC80" s="18">
        <v>0</v>
      </c>
      <c r="ED80" s="20">
        <v>0</v>
      </c>
      <c r="EE80" s="18">
        <v>0</v>
      </c>
      <c r="EF80" s="18">
        <v>0</v>
      </c>
      <c r="EG80" s="18">
        <v>0</v>
      </c>
      <c r="EH80" s="18">
        <v>0</v>
      </c>
      <c r="EI80" s="19">
        <v>489</v>
      </c>
      <c r="EJ80" s="18">
        <v>212</v>
      </c>
      <c r="EK80" s="18">
        <v>162</v>
      </c>
      <c r="EL80" s="18">
        <v>19</v>
      </c>
      <c r="EM80" s="20">
        <v>96</v>
      </c>
      <c r="EN80" s="244"/>
      <c r="EO80" s="242">
        <v>43.353783231083845</v>
      </c>
      <c r="EP80" s="242">
        <v>33.128834355828218</v>
      </c>
      <c r="EQ80" s="242">
        <v>3.8854805725971371</v>
      </c>
      <c r="ER80" s="242">
        <v>19.631901840490798</v>
      </c>
      <c r="ES80" s="148">
        <v>490</v>
      </c>
      <c r="ET80" s="245">
        <v>50</v>
      </c>
      <c r="EU80" s="246">
        <v>10</v>
      </c>
      <c r="EV80" s="247">
        <v>40</v>
      </c>
      <c r="EW80" s="18" t="s">
        <v>57</v>
      </c>
      <c r="EX80" s="19">
        <v>134</v>
      </c>
      <c r="EY80" s="18">
        <v>106</v>
      </c>
      <c r="EZ80" s="20">
        <v>249</v>
      </c>
      <c r="FA80" s="18">
        <v>489</v>
      </c>
      <c r="FB80" s="241">
        <v>27.402862985685072</v>
      </c>
      <c r="FC80" s="242">
        <v>21.676891615541923</v>
      </c>
      <c r="FD80" s="243">
        <v>50.920245398773005</v>
      </c>
      <c r="FE80" s="18"/>
      <c r="FF80" s="241" t="s">
        <v>257</v>
      </c>
      <c r="FG80" s="244" t="s">
        <v>257</v>
      </c>
      <c r="FH80" s="248" t="s">
        <v>257</v>
      </c>
    </row>
    <row r="81" spans="1:164" x14ac:dyDescent="0.3">
      <c r="A81" s="19" t="s">
        <v>58</v>
      </c>
      <c r="B81" s="64">
        <v>1330.4</v>
      </c>
      <c r="C81" s="18" t="s">
        <v>209</v>
      </c>
      <c r="D81" s="18" t="s">
        <v>210</v>
      </c>
      <c r="E81" s="18"/>
      <c r="F81" s="18"/>
      <c r="G81" s="18"/>
      <c r="H81" s="19">
        <v>1</v>
      </c>
      <c r="I81" s="18">
        <v>2</v>
      </c>
      <c r="J81" s="20">
        <v>4</v>
      </c>
      <c r="K81" s="18">
        <v>512</v>
      </c>
      <c r="L81" s="18">
        <v>0</v>
      </c>
      <c r="M81" s="18">
        <v>0</v>
      </c>
      <c r="N81" s="18">
        <v>0</v>
      </c>
      <c r="O81" s="18">
        <v>0</v>
      </c>
      <c r="P81" s="237">
        <v>0</v>
      </c>
      <c r="Q81" s="18">
        <v>0</v>
      </c>
      <c r="R81" s="18">
        <v>0</v>
      </c>
      <c r="S81" s="20">
        <v>0</v>
      </c>
      <c r="T81" s="148">
        <v>519</v>
      </c>
      <c r="U81" s="18">
        <v>0</v>
      </c>
      <c r="V81" s="18">
        <v>35</v>
      </c>
      <c r="W81" s="18">
        <v>0</v>
      </c>
      <c r="X81" s="18">
        <v>0</v>
      </c>
      <c r="Y81" s="18">
        <v>554</v>
      </c>
      <c r="Z81" s="245">
        <v>1.3487475915221581</v>
      </c>
      <c r="AA81" s="246">
        <v>0</v>
      </c>
      <c r="AB81" s="247">
        <v>98.651252408477845</v>
      </c>
      <c r="AC81" s="18">
        <v>7</v>
      </c>
      <c r="AD81" s="18">
        <v>10</v>
      </c>
      <c r="AE81" s="18">
        <v>4</v>
      </c>
      <c r="AF81" s="18">
        <v>4</v>
      </c>
      <c r="AG81" s="18">
        <v>0</v>
      </c>
      <c r="AH81" s="19">
        <v>4</v>
      </c>
      <c r="AI81" s="18">
        <v>1</v>
      </c>
      <c r="AJ81" s="18">
        <v>0</v>
      </c>
      <c r="AK81" s="18">
        <v>0</v>
      </c>
      <c r="AL81" s="20">
        <v>0</v>
      </c>
      <c r="AM81" s="18">
        <v>0</v>
      </c>
      <c r="AN81" s="18">
        <v>0</v>
      </c>
      <c r="AO81" s="18">
        <v>0</v>
      </c>
      <c r="AP81" s="18">
        <v>0</v>
      </c>
      <c r="AQ81" s="19">
        <v>0</v>
      </c>
      <c r="AR81" s="18">
        <v>0</v>
      </c>
      <c r="AS81" s="18">
        <v>0</v>
      </c>
      <c r="AT81" s="20">
        <v>0</v>
      </c>
      <c r="AU81" s="18">
        <v>0</v>
      </c>
      <c r="AV81" s="18">
        <v>0</v>
      </c>
      <c r="AW81" s="18">
        <v>0</v>
      </c>
      <c r="AX81" s="18">
        <v>0</v>
      </c>
      <c r="AY81" s="19">
        <v>0</v>
      </c>
      <c r="AZ81" s="18">
        <v>0</v>
      </c>
      <c r="BA81" s="18">
        <v>0</v>
      </c>
      <c r="BB81" s="20">
        <v>0</v>
      </c>
      <c r="BC81" s="18">
        <v>0</v>
      </c>
      <c r="BD81" s="18">
        <v>0</v>
      </c>
      <c r="BE81" s="18">
        <v>0</v>
      </c>
      <c r="BF81" s="18">
        <v>0</v>
      </c>
      <c r="BG81" s="19">
        <v>0</v>
      </c>
      <c r="BH81" s="18">
        <v>0</v>
      </c>
      <c r="BI81" s="18">
        <v>0</v>
      </c>
      <c r="BJ81" s="20">
        <v>0</v>
      </c>
      <c r="BK81" s="18">
        <v>0</v>
      </c>
      <c r="BL81" s="18">
        <v>0</v>
      </c>
      <c r="BM81" s="18">
        <v>0</v>
      </c>
      <c r="BN81" s="18">
        <v>0</v>
      </c>
      <c r="BO81" s="19">
        <v>0</v>
      </c>
      <c r="BP81" s="18">
        <v>0</v>
      </c>
      <c r="BQ81" s="18">
        <v>0</v>
      </c>
      <c r="BR81" s="20">
        <v>0</v>
      </c>
      <c r="BS81" s="18">
        <v>0</v>
      </c>
      <c r="BT81" s="18">
        <v>0</v>
      </c>
      <c r="BU81" s="18">
        <v>0</v>
      </c>
      <c r="BV81" s="18">
        <v>0</v>
      </c>
      <c r="BW81" s="19">
        <v>0</v>
      </c>
      <c r="BX81" s="18">
        <v>0</v>
      </c>
      <c r="BY81" s="18">
        <v>0</v>
      </c>
      <c r="BZ81" s="20">
        <v>0</v>
      </c>
      <c r="CA81" s="18">
        <v>0</v>
      </c>
      <c r="CB81" s="18">
        <v>0</v>
      </c>
      <c r="CC81" s="18">
        <v>0</v>
      </c>
      <c r="CD81" s="18">
        <v>0</v>
      </c>
      <c r="CE81" s="19">
        <v>0</v>
      </c>
      <c r="CF81" s="18">
        <v>0</v>
      </c>
      <c r="CG81" s="18">
        <v>0</v>
      </c>
      <c r="CH81" s="20">
        <v>0</v>
      </c>
      <c r="CI81" s="18">
        <v>0</v>
      </c>
      <c r="CJ81" s="18">
        <v>0</v>
      </c>
      <c r="CK81" s="18">
        <v>0</v>
      </c>
      <c r="CL81" s="18">
        <v>0</v>
      </c>
      <c r="CM81" s="19">
        <v>132</v>
      </c>
      <c r="CN81" s="18">
        <v>0</v>
      </c>
      <c r="CO81" s="18">
        <v>0</v>
      </c>
      <c r="CP81" s="20">
        <v>0</v>
      </c>
      <c r="CQ81" s="18">
        <v>0</v>
      </c>
      <c r="CR81" s="18">
        <v>0</v>
      </c>
      <c r="CS81" s="18">
        <v>0</v>
      </c>
      <c r="CT81" s="18">
        <v>0</v>
      </c>
      <c r="CU81" s="19">
        <v>0</v>
      </c>
      <c r="CV81" s="18">
        <v>0</v>
      </c>
      <c r="CW81" s="18">
        <v>0</v>
      </c>
      <c r="CX81" s="20">
        <v>0</v>
      </c>
      <c r="CY81" s="18">
        <v>0</v>
      </c>
      <c r="CZ81" s="18">
        <v>0</v>
      </c>
      <c r="DA81" s="18">
        <v>0</v>
      </c>
      <c r="DB81" s="18">
        <v>0</v>
      </c>
      <c r="DC81" s="19">
        <v>0</v>
      </c>
      <c r="DD81" s="18">
        <v>0</v>
      </c>
      <c r="DE81" s="18">
        <v>0</v>
      </c>
      <c r="DF81" s="20">
        <v>0</v>
      </c>
      <c r="DG81" s="18">
        <v>0</v>
      </c>
      <c r="DH81" s="18">
        <v>34</v>
      </c>
      <c r="DI81" s="18">
        <v>0</v>
      </c>
      <c r="DJ81" s="18">
        <v>0</v>
      </c>
      <c r="DK81" s="19">
        <v>0</v>
      </c>
      <c r="DL81" s="18">
        <v>269</v>
      </c>
      <c r="DM81" s="18">
        <v>5</v>
      </c>
      <c r="DN81" s="20">
        <v>0</v>
      </c>
      <c r="DO81" s="18">
        <v>42</v>
      </c>
      <c r="DP81" s="18">
        <v>0</v>
      </c>
      <c r="DQ81" s="18">
        <v>0</v>
      </c>
      <c r="DR81" s="18">
        <v>0</v>
      </c>
      <c r="DS81" s="19">
        <v>0</v>
      </c>
      <c r="DT81" s="18">
        <v>0</v>
      </c>
      <c r="DU81" s="18">
        <v>0</v>
      </c>
      <c r="DV81" s="20">
        <v>0</v>
      </c>
      <c r="DW81" s="18">
        <v>0</v>
      </c>
      <c r="DX81" s="18">
        <v>0</v>
      </c>
      <c r="DY81" s="18">
        <v>0</v>
      </c>
      <c r="DZ81" s="18">
        <v>0</v>
      </c>
      <c r="EA81" s="19">
        <v>0</v>
      </c>
      <c r="EB81" s="18">
        <v>0</v>
      </c>
      <c r="EC81" s="18">
        <v>0</v>
      </c>
      <c r="ED81" s="20">
        <v>0</v>
      </c>
      <c r="EE81" s="18">
        <v>0</v>
      </c>
      <c r="EF81" s="18">
        <v>0</v>
      </c>
      <c r="EG81" s="18">
        <v>0</v>
      </c>
      <c r="EH81" s="18">
        <v>0</v>
      </c>
      <c r="EI81" s="19">
        <v>512</v>
      </c>
      <c r="EJ81" s="18">
        <v>185</v>
      </c>
      <c r="EK81" s="18">
        <v>314</v>
      </c>
      <c r="EL81" s="18">
        <v>9</v>
      </c>
      <c r="EM81" s="20">
        <v>4</v>
      </c>
      <c r="EN81" s="244"/>
      <c r="EO81" s="242">
        <v>36.1328125</v>
      </c>
      <c r="EP81" s="242">
        <v>61.328125</v>
      </c>
      <c r="EQ81" s="242">
        <v>1.7578125</v>
      </c>
      <c r="ER81" s="242">
        <v>0.78125</v>
      </c>
      <c r="ES81" s="148">
        <v>512</v>
      </c>
      <c r="ET81" s="245">
        <v>14.285714285714286</v>
      </c>
      <c r="EU81" s="246">
        <v>28.571428571428573</v>
      </c>
      <c r="EV81" s="247">
        <v>57.142857142857146</v>
      </c>
      <c r="EW81" s="18" t="s">
        <v>58</v>
      </c>
      <c r="EX81" s="19">
        <v>30</v>
      </c>
      <c r="EY81" s="18">
        <v>132</v>
      </c>
      <c r="EZ81" s="20">
        <v>350</v>
      </c>
      <c r="FA81" s="18">
        <v>512</v>
      </c>
      <c r="FB81" s="241">
        <v>5.859375</v>
      </c>
      <c r="FC81" s="242">
        <v>25.78125</v>
      </c>
      <c r="FD81" s="243">
        <v>68.359375</v>
      </c>
      <c r="FE81" s="18"/>
      <c r="FF81" s="241" t="s">
        <v>257</v>
      </c>
      <c r="FG81" s="244" t="s">
        <v>257</v>
      </c>
      <c r="FH81" s="248" t="s">
        <v>257</v>
      </c>
    </row>
    <row r="82" spans="1:164" x14ac:dyDescent="0.3">
      <c r="A82" s="19" t="s">
        <v>59</v>
      </c>
      <c r="B82" s="64">
        <v>1414.8</v>
      </c>
      <c r="C82" s="18" t="s">
        <v>209</v>
      </c>
      <c r="D82" s="18" t="s">
        <v>210</v>
      </c>
      <c r="E82" s="18"/>
      <c r="F82" s="18"/>
      <c r="G82" s="18"/>
      <c r="H82" s="19">
        <v>6</v>
      </c>
      <c r="I82" s="18">
        <v>2</v>
      </c>
      <c r="J82" s="20">
        <v>15</v>
      </c>
      <c r="K82" s="18">
        <v>496</v>
      </c>
      <c r="L82" s="18">
        <v>4</v>
      </c>
      <c r="M82" s="18">
        <v>0</v>
      </c>
      <c r="N82" s="18">
        <v>0</v>
      </c>
      <c r="O82" s="18">
        <v>0</v>
      </c>
      <c r="P82" s="237">
        <v>0</v>
      </c>
      <c r="Q82" s="18">
        <v>0</v>
      </c>
      <c r="R82" s="18">
        <v>0</v>
      </c>
      <c r="S82" s="20">
        <v>0</v>
      </c>
      <c r="T82" s="148">
        <v>523</v>
      </c>
      <c r="U82" s="18">
        <v>2</v>
      </c>
      <c r="V82" s="18">
        <v>7</v>
      </c>
      <c r="W82" s="18">
        <v>0</v>
      </c>
      <c r="X82" s="18">
        <v>0</v>
      </c>
      <c r="Y82" s="18">
        <v>532</v>
      </c>
      <c r="Z82" s="245">
        <v>4.3977055449330784</v>
      </c>
      <c r="AA82" s="246">
        <v>0</v>
      </c>
      <c r="AB82" s="247">
        <v>95.602294455066925</v>
      </c>
      <c r="AC82" s="18">
        <v>24</v>
      </c>
      <c r="AD82" s="18">
        <v>39</v>
      </c>
      <c r="AE82" s="18">
        <v>36</v>
      </c>
      <c r="AF82" s="18">
        <v>32</v>
      </c>
      <c r="AG82" s="18">
        <v>0</v>
      </c>
      <c r="AH82" s="19">
        <v>89</v>
      </c>
      <c r="AI82" s="18">
        <v>14</v>
      </c>
      <c r="AJ82" s="18">
        <v>3</v>
      </c>
      <c r="AK82" s="18">
        <v>2</v>
      </c>
      <c r="AL82" s="20">
        <v>0</v>
      </c>
      <c r="AM82" s="18">
        <v>0</v>
      </c>
      <c r="AN82" s="18">
        <v>0</v>
      </c>
      <c r="AO82" s="18">
        <v>0</v>
      </c>
      <c r="AP82" s="18">
        <v>0</v>
      </c>
      <c r="AQ82" s="19">
        <v>0</v>
      </c>
      <c r="AR82" s="18">
        <v>0</v>
      </c>
      <c r="AS82" s="18">
        <v>0</v>
      </c>
      <c r="AT82" s="20">
        <v>11</v>
      </c>
      <c r="AU82" s="18">
        <v>0</v>
      </c>
      <c r="AV82" s="18">
        <v>0</v>
      </c>
      <c r="AW82" s="18">
        <v>0</v>
      </c>
      <c r="AX82" s="18">
        <v>0</v>
      </c>
      <c r="AY82" s="19">
        <v>0</v>
      </c>
      <c r="AZ82" s="18">
        <v>0</v>
      </c>
      <c r="BA82" s="18">
        <v>0</v>
      </c>
      <c r="BB82" s="20">
        <v>0</v>
      </c>
      <c r="BC82" s="18">
        <v>0</v>
      </c>
      <c r="BD82" s="18">
        <v>0</v>
      </c>
      <c r="BE82" s="18">
        <v>0</v>
      </c>
      <c r="BF82" s="18">
        <v>0</v>
      </c>
      <c r="BG82" s="19">
        <v>5</v>
      </c>
      <c r="BH82" s="18">
        <v>0</v>
      </c>
      <c r="BI82" s="18">
        <v>0</v>
      </c>
      <c r="BJ82" s="20">
        <v>0</v>
      </c>
      <c r="BK82" s="18">
        <v>0</v>
      </c>
      <c r="BL82" s="18">
        <v>0</v>
      </c>
      <c r="BM82" s="18">
        <v>0</v>
      </c>
      <c r="BN82" s="18">
        <v>0</v>
      </c>
      <c r="BO82" s="19">
        <v>0</v>
      </c>
      <c r="BP82" s="18">
        <v>0</v>
      </c>
      <c r="BQ82" s="18">
        <v>0</v>
      </c>
      <c r="BR82" s="20">
        <v>0</v>
      </c>
      <c r="BS82" s="18">
        <v>0</v>
      </c>
      <c r="BT82" s="18">
        <v>0</v>
      </c>
      <c r="BU82" s="18">
        <v>0</v>
      </c>
      <c r="BV82" s="18">
        <v>0</v>
      </c>
      <c r="BW82" s="19">
        <v>0</v>
      </c>
      <c r="BX82" s="18">
        <v>0</v>
      </c>
      <c r="BY82" s="18">
        <v>0</v>
      </c>
      <c r="BZ82" s="20">
        <v>0</v>
      </c>
      <c r="CA82" s="18">
        <v>5</v>
      </c>
      <c r="CB82" s="18">
        <v>2</v>
      </c>
      <c r="CC82" s="18">
        <v>0</v>
      </c>
      <c r="CD82" s="18">
        <v>0</v>
      </c>
      <c r="CE82" s="19">
        <v>0</v>
      </c>
      <c r="CF82" s="18">
        <v>0</v>
      </c>
      <c r="CG82" s="18">
        <v>0</v>
      </c>
      <c r="CH82" s="20">
        <v>0</v>
      </c>
      <c r="CI82" s="18">
        <v>2</v>
      </c>
      <c r="CJ82" s="18">
        <v>0</v>
      </c>
      <c r="CK82" s="18">
        <v>0</v>
      </c>
      <c r="CL82" s="18">
        <v>0</v>
      </c>
      <c r="CM82" s="19">
        <v>0</v>
      </c>
      <c r="CN82" s="18">
        <v>0</v>
      </c>
      <c r="CO82" s="18">
        <v>0</v>
      </c>
      <c r="CP82" s="20">
        <v>0</v>
      </c>
      <c r="CQ82" s="18">
        <v>9</v>
      </c>
      <c r="CR82" s="18">
        <v>0</v>
      </c>
      <c r="CS82" s="18">
        <v>0</v>
      </c>
      <c r="CT82" s="18">
        <v>0</v>
      </c>
      <c r="CU82" s="19">
        <v>0</v>
      </c>
      <c r="CV82" s="18">
        <v>0</v>
      </c>
      <c r="CW82" s="18">
        <v>8</v>
      </c>
      <c r="CX82" s="20">
        <v>0</v>
      </c>
      <c r="CY82" s="18">
        <v>0</v>
      </c>
      <c r="CZ82" s="18">
        <v>7</v>
      </c>
      <c r="DA82" s="18">
        <v>0</v>
      </c>
      <c r="DB82" s="18">
        <v>0</v>
      </c>
      <c r="DC82" s="19">
        <v>3</v>
      </c>
      <c r="DD82" s="18">
        <v>0</v>
      </c>
      <c r="DE82" s="18">
        <v>0</v>
      </c>
      <c r="DF82" s="20">
        <v>0</v>
      </c>
      <c r="DG82" s="18">
        <v>3</v>
      </c>
      <c r="DH82" s="18">
        <v>12</v>
      </c>
      <c r="DI82" s="18">
        <v>13</v>
      </c>
      <c r="DJ82" s="18">
        <v>24</v>
      </c>
      <c r="DK82" s="19">
        <v>35</v>
      </c>
      <c r="DL82" s="18">
        <v>17</v>
      </c>
      <c r="DM82" s="18">
        <v>13</v>
      </c>
      <c r="DN82" s="20">
        <v>24</v>
      </c>
      <c r="DO82" s="18">
        <v>2</v>
      </c>
      <c r="DP82" s="18">
        <v>62</v>
      </c>
      <c r="DQ82" s="18">
        <v>0</v>
      </c>
      <c r="DR82" s="18">
        <v>0</v>
      </c>
      <c r="DS82" s="19">
        <v>0</v>
      </c>
      <c r="DT82" s="18">
        <v>0</v>
      </c>
      <c r="DU82" s="18">
        <v>0</v>
      </c>
      <c r="DV82" s="20">
        <v>0</v>
      </c>
      <c r="DW82" s="18">
        <v>0</v>
      </c>
      <c r="DX82" s="18">
        <v>0</v>
      </c>
      <c r="DY82" s="18">
        <v>0</v>
      </c>
      <c r="DZ82" s="18">
        <v>0</v>
      </c>
      <c r="EA82" s="19">
        <v>0</v>
      </c>
      <c r="EB82" s="18">
        <v>0</v>
      </c>
      <c r="EC82" s="18">
        <v>0</v>
      </c>
      <c r="ED82" s="20">
        <v>0</v>
      </c>
      <c r="EE82" s="18">
        <v>0</v>
      </c>
      <c r="EF82" s="18">
        <v>0</v>
      </c>
      <c r="EG82" s="18">
        <v>0</v>
      </c>
      <c r="EH82" s="18">
        <v>0</v>
      </c>
      <c r="EI82" s="19">
        <v>496</v>
      </c>
      <c r="EJ82" s="18">
        <v>177</v>
      </c>
      <c r="EK82" s="18">
        <v>153</v>
      </c>
      <c r="EL82" s="18">
        <v>73</v>
      </c>
      <c r="EM82" s="20">
        <v>93</v>
      </c>
      <c r="EN82" s="244"/>
      <c r="EO82" s="242">
        <v>35.685483870967744</v>
      </c>
      <c r="EP82" s="242">
        <v>30.846774193548388</v>
      </c>
      <c r="EQ82" s="242">
        <v>14.71774193548387</v>
      </c>
      <c r="ER82" s="242">
        <v>18.75</v>
      </c>
      <c r="ES82" s="148">
        <v>496</v>
      </c>
      <c r="ET82" s="245">
        <v>26.086956521739129</v>
      </c>
      <c r="EU82" s="246">
        <v>8.695652173913043</v>
      </c>
      <c r="EV82" s="247">
        <v>65.217391304347828</v>
      </c>
      <c r="EW82" s="18" t="s">
        <v>59</v>
      </c>
      <c r="EX82" s="19">
        <v>255</v>
      </c>
      <c r="EY82" s="18">
        <v>36</v>
      </c>
      <c r="EZ82" s="20">
        <v>205</v>
      </c>
      <c r="FA82" s="18">
        <v>496</v>
      </c>
      <c r="FB82" s="241">
        <v>51.411290322580648</v>
      </c>
      <c r="FC82" s="242">
        <v>7.258064516129032</v>
      </c>
      <c r="FD82" s="243">
        <v>41.33064516129032</v>
      </c>
      <c r="FE82" s="18"/>
      <c r="FF82" s="241">
        <v>0</v>
      </c>
      <c r="FG82" s="242">
        <v>0</v>
      </c>
      <c r="FH82" s="243">
        <v>100</v>
      </c>
    </row>
    <row r="83" spans="1:164" x14ac:dyDescent="0.3">
      <c r="A83" s="19" t="s">
        <v>343</v>
      </c>
      <c r="B83" s="64">
        <v>1461.2</v>
      </c>
      <c r="C83" s="18" t="s">
        <v>209</v>
      </c>
      <c r="D83" s="18" t="s">
        <v>210</v>
      </c>
      <c r="E83" s="18"/>
      <c r="F83" s="18"/>
      <c r="G83" s="18"/>
      <c r="H83" s="19">
        <v>1</v>
      </c>
      <c r="I83" s="18">
        <v>4</v>
      </c>
      <c r="J83" s="20">
        <v>13</v>
      </c>
      <c r="K83" s="18">
        <v>482</v>
      </c>
      <c r="L83" s="18">
        <v>0</v>
      </c>
      <c r="M83" s="18">
        <v>0</v>
      </c>
      <c r="N83" s="18">
        <v>0</v>
      </c>
      <c r="O83" s="18">
        <v>0</v>
      </c>
      <c r="P83" s="237">
        <v>0</v>
      </c>
      <c r="Q83" s="18">
        <v>0</v>
      </c>
      <c r="R83" s="18">
        <v>0</v>
      </c>
      <c r="S83" s="20">
        <v>0</v>
      </c>
      <c r="T83" s="148">
        <v>500</v>
      </c>
      <c r="U83" s="18">
        <v>0</v>
      </c>
      <c r="V83" s="18">
        <v>22</v>
      </c>
      <c r="W83" s="18">
        <v>0</v>
      </c>
      <c r="X83" s="18">
        <v>0</v>
      </c>
      <c r="Y83" s="18">
        <v>522</v>
      </c>
      <c r="Z83" s="245">
        <v>3.6</v>
      </c>
      <c r="AA83" s="246">
        <v>0</v>
      </c>
      <c r="AB83" s="247">
        <v>96.4</v>
      </c>
      <c r="AC83" s="18">
        <v>28</v>
      </c>
      <c r="AD83" s="18">
        <v>12</v>
      </c>
      <c r="AE83" s="18">
        <v>27</v>
      </c>
      <c r="AF83" s="18">
        <v>0</v>
      </c>
      <c r="AG83" s="18">
        <v>0</v>
      </c>
      <c r="AH83" s="19">
        <v>59</v>
      </c>
      <c r="AI83" s="18">
        <v>1</v>
      </c>
      <c r="AJ83" s="18">
        <v>1</v>
      </c>
      <c r="AK83" s="18">
        <v>0</v>
      </c>
      <c r="AL83" s="20">
        <v>0</v>
      </c>
      <c r="AM83" s="18">
        <v>0</v>
      </c>
      <c r="AN83" s="18">
        <v>0</v>
      </c>
      <c r="AO83" s="18">
        <v>0</v>
      </c>
      <c r="AP83" s="18">
        <v>0</v>
      </c>
      <c r="AQ83" s="19">
        <v>0</v>
      </c>
      <c r="AR83" s="18">
        <v>0</v>
      </c>
      <c r="AS83" s="18">
        <v>0</v>
      </c>
      <c r="AT83" s="20">
        <v>0</v>
      </c>
      <c r="AU83" s="18">
        <v>0</v>
      </c>
      <c r="AV83" s="18">
        <v>0</v>
      </c>
      <c r="AW83" s="18">
        <v>0</v>
      </c>
      <c r="AX83" s="18">
        <v>0</v>
      </c>
      <c r="AY83" s="19">
        <v>0</v>
      </c>
      <c r="AZ83" s="18">
        <v>0</v>
      </c>
      <c r="BA83" s="18">
        <v>0</v>
      </c>
      <c r="BB83" s="20">
        <v>0</v>
      </c>
      <c r="BC83" s="18">
        <v>0</v>
      </c>
      <c r="BD83" s="18">
        <v>0</v>
      </c>
      <c r="BE83" s="18">
        <v>0</v>
      </c>
      <c r="BF83" s="18">
        <v>0</v>
      </c>
      <c r="BG83" s="19">
        <v>2</v>
      </c>
      <c r="BH83" s="18">
        <v>0</v>
      </c>
      <c r="BI83" s="18">
        <v>0</v>
      </c>
      <c r="BJ83" s="20">
        <v>0</v>
      </c>
      <c r="BK83" s="18">
        <v>0</v>
      </c>
      <c r="BL83" s="18">
        <v>0</v>
      </c>
      <c r="BM83" s="18">
        <v>0</v>
      </c>
      <c r="BN83" s="18">
        <v>0</v>
      </c>
      <c r="BO83" s="19">
        <v>0</v>
      </c>
      <c r="BP83" s="18">
        <v>0</v>
      </c>
      <c r="BQ83" s="18">
        <v>0</v>
      </c>
      <c r="BR83" s="20">
        <v>0</v>
      </c>
      <c r="BS83" s="18">
        <v>0</v>
      </c>
      <c r="BT83" s="18">
        <v>0</v>
      </c>
      <c r="BU83" s="18">
        <v>0</v>
      </c>
      <c r="BV83" s="18">
        <v>0</v>
      </c>
      <c r="BW83" s="19">
        <v>0</v>
      </c>
      <c r="BX83" s="18">
        <v>0</v>
      </c>
      <c r="BY83" s="18">
        <v>0</v>
      </c>
      <c r="BZ83" s="20">
        <v>0</v>
      </c>
      <c r="CA83" s="18">
        <v>11</v>
      </c>
      <c r="CB83" s="18">
        <v>0</v>
      </c>
      <c r="CC83" s="18">
        <v>0</v>
      </c>
      <c r="CD83" s="18">
        <v>0</v>
      </c>
      <c r="CE83" s="19">
        <v>1</v>
      </c>
      <c r="CF83" s="18">
        <v>0</v>
      </c>
      <c r="CG83" s="18">
        <v>0</v>
      </c>
      <c r="CH83" s="20">
        <v>0</v>
      </c>
      <c r="CI83" s="18">
        <v>0</v>
      </c>
      <c r="CJ83" s="18">
        <v>0</v>
      </c>
      <c r="CK83" s="18">
        <v>0</v>
      </c>
      <c r="CL83" s="18">
        <v>0</v>
      </c>
      <c r="CM83" s="19">
        <v>3</v>
      </c>
      <c r="CN83" s="18">
        <v>75</v>
      </c>
      <c r="CO83" s="18">
        <v>135</v>
      </c>
      <c r="CP83" s="20">
        <v>0</v>
      </c>
      <c r="CQ83" s="18">
        <v>0</v>
      </c>
      <c r="CR83" s="18">
        <v>60</v>
      </c>
      <c r="CS83" s="18">
        <v>25</v>
      </c>
      <c r="CT83" s="18">
        <v>0</v>
      </c>
      <c r="CU83" s="19">
        <v>0</v>
      </c>
      <c r="CV83" s="18">
        <v>0</v>
      </c>
      <c r="CW83" s="18">
        <v>0</v>
      </c>
      <c r="CX83" s="20">
        <v>0</v>
      </c>
      <c r="CY83" s="18">
        <v>0</v>
      </c>
      <c r="CZ83" s="18">
        <v>0</v>
      </c>
      <c r="DA83" s="18">
        <v>0</v>
      </c>
      <c r="DB83" s="18">
        <v>0</v>
      </c>
      <c r="DC83" s="19">
        <v>1</v>
      </c>
      <c r="DD83" s="18">
        <v>0</v>
      </c>
      <c r="DE83" s="18">
        <v>0</v>
      </c>
      <c r="DF83" s="20">
        <v>0</v>
      </c>
      <c r="DG83" s="18">
        <v>1</v>
      </c>
      <c r="DH83" s="18">
        <v>1</v>
      </c>
      <c r="DI83" s="18">
        <v>0</v>
      </c>
      <c r="DJ83" s="18">
        <v>2</v>
      </c>
      <c r="DK83" s="19">
        <v>6</v>
      </c>
      <c r="DL83" s="18">
        <v>0</v>
      </c>
      <c r="DM83" s="18">
        <v>1</v>
      </c>
      <c r="DN83" s="20">
        <v>0</v>
      </c>
      <c r="DO83" s="18">
        <v>8</v>
      </c>
      <c r="DP83" s="18">
        <v>22</v>
      </c>
      <c r="DQ83" s="18">
        <v>0</v>
      </c>
      <c r="DR83" s="18">
        <v>0</v>
      </c>
      <c r="DS83" s="19">
        <v>0</v>
      </c>
      <c r="DT83" s="18">
        <v>0</v>
      </c>
      <c r="DU83" s="18">
        <v>0</v>
      </c>
      <c r="DV83" s="20">
        <v>0</v>
      </c>
      <c r="DW83" s="18">
        <v>0</v>
      </c>
      <c r="DX83" s="18">
        <v>0</v>
      </c>
      <c r="DY83" s="18">
        <v>0</v>
      </c>
      <c r="DZ83" s="18">
        <v>0</v>
      </c>
      <c r="EA83" s="19">
        <v>0</v>
      </c>
      <c r="EB83" s="18">
        <v>0</v>
      </c>
      <c r="EC83" s="18">
        <v>0</v>
      </c>
      <c r="ED83" s="20">
        <v>0</v>
      </c>
      <c r="EE83" s="18">
        <v>0</v>
      </c>
      <c r="EF83" s="18">
        <v>0</v>
      </c>
      <c r="EG83" s="18">
        <v>0</v>
      </c>
      <c r="EH83" s="18">
        <v>0</v>
      </c>
      <c r="EI83" s="19">
        <v>482</v>
      </c>
      <c r="EJ83" s="18">
        <v>120</v>
      </c>
      <c r="EK83" s="18">
        <v>171</v>
      </c>
      <c r="EL83" s="18">
        <v>189</v>
      </c>
      <c r="EM83" s="20">
        <v>2</v>
      </c>
      <c r="EN83" s="244"/>
      <c r="EO83" s="242">
        <v>24.896265560165975</v>
      </c>
      <c r="EP83" s="242">
        <v>35.477178423236516</v>
      </c>
      <c r="EQ83" s="242">
        <v>39.211618257261414</v>
      </c>
      <c r="ER83" s="242">
        <v>0.41493775933609961</v>
      </c>
      <c r="ES83" s="148">
        <v>482</v>
      </c>
      <c r="ET83" s="245">
        <v>5.5555555555555554</v>
      </c>
      <c r="EU83" s="246">
        <v>22.222222222222221</v>
      </c>
      <c r="EV83" s="247">
        <v>72.222222222222229</v>
      </c>
      <c r="EW83" s="18" t="s">
        <v>343</v>
      </c>
      <c r="EX83" s="19">
        <v>130</v>
      </c>
      <c r="EY83" s="18">
        <v>311</v>
      </c>
      <c r="EZ83" s="20">
        <v>41</v>
      </c>
      <c r="FA83" s="18">
        <v>482</v>
      </c>
      <c r="FB83" s="241">
        <v>26.970954356846473</v>
      </c>
      <c r="FC83" s="242">
        <v>64.522821576763491</v>
      </c>
      <c r="FD83" s="243">
        <v>8.5062240663900415</v>
      </c>
      <c r="FE83" s="18"/>
      <c r="FF83" s="241" t="s">
        <v>257</v>
      </c>
      <c r="FG83" s="244" t="s">
        <v>257</v>
      </c>
      <c r="FH83" s="248" t="s">
        <v>257</v>
      </c>
    </row>
    <row r="84" spans="1:164" x14ac:dyDescent="0.3">
      <c r="A84" s="19" t="s">
        <v>60</v>
      </c>
      <c r="B84" s="64" t="s">
        <v>61</v>
      </c>
      <c r="C84" s="18" t="s">
        <v>209</v>
      </c>
      <c r="D84" s="18" t="s">
        <v>210</v>
      </c>
      <c r="E84" s="18"/>
      <c r="F84" s="18"/>
      <c r="G84" s="18" t="s">
        <v>62</v>
      </c>
      <c r="H84" s="19">
        <v>43</v>
      </c>
      <c r="I84" s="18">
        <v>17</v>
      </c>
      <c r="J84" s="20">
        <v>236</v>
      </c>
      <c r="K84" s="18">
        <v>141</v>
      </c>
      <c r="L84" s="18">
        <v>2</v>
      </c>
      <c r="M84" s="18">
        <v>0</v>
      </c>
      <c r="N84" s="18">
        <v>51</v>
      </c>
      <c r="O84" s="18">
        <v>3</v>
      </c>
      <c r="P84" s="237">
        <v>51</v>
      </c>
      <c r="Q84" s="18">
        <v>0</v>
      </c>
      <c r="R84" s="18">
        <v>0</v>
      </c>
      <c r="S84" s="20">
        <v>7</v>
      </c>
      <c r="T84" s="148">
        <v>500</v>
      </c>
      <c r="U84" s="18">
        <v>0</v>
      </c>
      <c r="V84" s="18">
        <v>3</v>
      </c>
      <c r="W84" s="18">
        <v>31</v>
      </c>
      <c r="X84" s="18">
        <v>0</v>
      </c>
      <c r="Y84" s="18">
        <v>542</v>
      </c>
      <c r="Z84" s="245">
        <v>59.2</v>
      </c>
      <c r="AA84" s="246">
        <v>11.6</v>
      </c>
      <c r="AB84" s="247">
        <v>29.2</v>
      </c>
      <c r="AC84" s="18">
        <v>16</v>
      </c>
      <c r="AD84" s="18">
        <v>14</v>
      </c>
      <c r="AE84" s="18">
        <v>2</v>
      </c>
      <c r="AF84" s="18">
        <v>2</v>
      </c>
      <c r="AG84" s="18">
        <v>0</v>
      </c>
      <c r="AH84" s="19">
        <v>20</v>
      </c>
      <c r="AI84" s="18">
        <v>1</v>
      </c>
      <c r="AJ84" s="18">
        <v>0</v>
      </c>
      <c r="AK84" s="18">
        <v>0</v>
      </c>
      <c r="AL84" s="20">
        <v>0</v>
      </c>
      <c r="AM84" s="18">
        <v>0</v>
      </c>
      <c r="AN84" s="18">
        <v>0</v>
      </c>
      <c r="AO84" s="18">
        <v>0</v>
      </c>
      <c r="AP84" s="18">
        <v>0</v>
      </c>
      <c r="AQ84" s="19">
        <v>0</v>
      </c>
      <c r="AR84" s="18">
        <v>0</v>
      </c>
      <c r="AS84" s="18">
        <v>0</v>
      </c>
      <c r="AT84" s="20">
        <v>0</v>
      </c>
      <c r="AU84" s="18">
        <v>11</v>
      </c>
      <c r="AV84" s="18">
        <v>0</v>
      </c>
      <c r="AW84" s="18">
        <v>0</v>
      </c>
      <c r="AX84" s="18">
        <v>0</v>
      </c>
      <c r="AY84" s="19">
        <v>0</v>
      </c>
      <c r="AZ84" s="18">
        <v>0</v>
      </c>
      <c r="BA84" s="18">
        <v>0</v>
      </c>
      <c r="BB84" s="20">
        <v>0</v>
      </c>
      <c r="BC84" s="18">
        <v>0</v>
      </c>
      <c r="BD84" s="18">
        <v>0</v>
      </c>
      <c r="BE84" s="18">
        <v>0</v>
      </c>
      <c r="BF84" s="18">
        <v>0</v>
      </c>
      <c r="BG84" s="19">
        <v>0</v>
      </c>
      <c r="BH84" s="18">
        <v>0</v>
      </c>
      <c r="BI84" s="18">
        <v>0</v>
      </c>
      <c r="BJ84" s="20">
        <v>0</v>
      </c>
      <c r="BK84" s="18">
        <v>0</v>
      </c>
      <c r="BL84" s="18">
        <v>0</v>
      </c>
      <c r="BM84" s="18">
        <v>0</v>
      </c>
      <c r="BN84" s="18">
        <v>0</v>
      </c>
      <c r="BO84" s="19">
        <v>0</v>
      </c>
      <c r="BP84" s="18">
        <v>0</v>
      </c>
      <c r="BQ84" s="18">
        <v>0</v>
      </c>
      <c r="BR84" s="20">
        <v>0</v>
      </c>
      <c r="BS84" s="18">
        <v>0</v>
      </c>
      <c r="BT84" s="18">
        <v>0</v>
      </c>
      <c r="BU84" s="18">
        <v>0</v>
      </c>
      <c r="BV84" s="18">
        <v>0</v>
      </c>
      <c r="BW84" s="19">
        <v>0</v>
      </c>
      <c r="BX84" s="18">
        <v>0</v>
      </c>
      <c r="BY84" s="18">
        <v>0</v>
      </c>
      <c r="BZ84" s="20">
        <v>0</v>
      </c>
      <c r="CA84" s="18">
        <v>10</v>
      </c>
      <c r="CB84" s="18">
        <v>0</v>
      </c>
      <c r="CC84" s="18">
        <v>0</v>
      </c>
      <c r="CD84" s="18">
        <v>5</v>
      </c>
      <c r="CE84" s="19">
        <v>0</v>
      </c>
      <c r="CF84" s="18">
        <v>0</v>
      </c>
      <c r="CG84" s="18">
        <v>0</v>
      </c>
      <c r="CH84" s="20">
        <v>0</v>
      </c>
      <c r="CI84" s="18">
        <v>0</v>
      </c>
      <c r="CJ84" s="18">
        <v>0</v>
      </c>
      <c r="CK84" s="18">
        <v>0</v>
      </c>
      <c r="CL84" s="18">
        <v>0</v>
      </c>
      <c r="CM84" s="19">
        <v>0</v>
      </c>
      <c r="CN84" s="18">
        <v>0</v>
      </c>
      <c r="CO84" s="18">
        <v>0</v>
      </c>
      <c r="CP84" s="20">
        <v>0</v>
      </c>
      <c r="CQ84" s="18">
        <v>0</v>
      </c>
      <c r="CR84" s="18">
        <v>2</v>
      </c>
      <c r="CS84" s="18">
        <v>0</v>
      </c>
      <c r="CT84" s="18">
        <v>0</v>
      </c>
      <c r="CU84" s="19">
        <v>0</v>
      </c>
      <c r="CV84" s="18">
        <v>0</v>
      </c>
      <c r="CW84" s="18">
        <v>0</v>
      </c>
      <c r="CX84" s="20">
        <v>0</v>
      </c>
      <c r="CY84" s="18">
        <v>0</v>
      </c>
      <c r="CZ84" s="18">
        <v>0</v>
      </c>
      <c r="DA84" s="18">
        <v>0</v>
      </c>
      <c r="DB84" s="18">
        <v>0</v>
      </c>
      <c r="DC84" s="19">
        <v>0</v>
      </c>
      <c r="DD84" s="18">
        <v>0</v>
      </c>
      <c r="DE84" s="18">
        <v>0</v>
      </c>
      <c r="DF84" s="20">
        <v>0</v>
      </c>
      <c r="DG84" s="18">
        <v>1</v>
      </c>
      <c r="DH84" s="18">
        <v>25</v>
      </c>
      <c r="DI84" s="18">
        <v>0</v>
      </c>
      <c r="DJ84" s="18">
        <v>0</v>
      </c>
      <c r="DK84" s="19">
        <v>2</v>
      </c>
      <c r="DL84" s="18">
        <v>5</v>
      </c>
      <c r="DM84" s="18">
        <v>0</v>
      </c>
      <c r="DN84" s="20">
        <v>0</v>
      </c>
      <c r="DO84" s="18">
        <v>2</v>
      </c>
      <c r="DP84" s="18">
        <v>14</v>
      </c>
      <c r="DQ84" s="18">
        <v>5</v>
      </c>
      <c r="DR84" s="18">
        <v>0</v>
      </c>
      <c r="DS84" s="19">
        <v>4</v>
      </c>
      <c r="DT84" s="18">
        <v>0</v>
      </c>
      <c r="DU84" s="18">
        <v>0</v>
      </c>
      <c r="DV84" s="20">
        <v>0</v>
      </c>
      <c r="DW84" s="18">
        <v>0</v>
      </c>
      <c r="DX84" s="18">
        <v>0</v>
      </c>
      <c r="DY84" s="18">
        <v>0</v>
      </c>
      <c r="DZ84" s="18">
        <v>0</v>
      </c>
      <c r="EA84" s="19">
        <v>0</v>
      </c>
      <c r="EB84" s="18">
        <v>0</v>
      </c>
      <c r="EC84" s="18">
        <v>0</v>
      </c>
      <c r="ED84" s="20">
        <v>0</v>
      </c>
      <c r="EE84" s="18">
        <v>0</v>
      </c>
      <c r="EF84" s="18">
        <v>0</v>
      </c>
      <c r="EG84" s="18">
        <v>0</v>
      </c>
      <c r="EH84" s="18">
        <v>0</v>
      </c>
      <c r="EI84" s="19">
        <v>141</v>
      </c>
      <c r="EJ84" s="18">
        <v>66</v>
      </c>
      <c r="EK84" s="18">
        <v>61</v>
      </c>
      <c r="EL84" s="18">
        <v>7</v>
      </c>
      <c r="EM84" s="20">
        <v>7</v>
      </c>
      <c r="EN84" s="244"/>
      <c r="EO84" s="242">
        <v>46.808510638297875</v>
      </c>
      <c r="EP84" s="242">
        <v>43.262411347517734</v>
      </c>
      <c r="EQ84" s="242">
        <v>4.9645390070921982</v>
      </c>
      <c r="ER84" s="242">
        <v>4.9645390070921982</v>
      </c>
      <c r="ES84" s="148">
        <v>141</v>
      </c>
      <c r="ET84" s="245">
        <v>14.527027027027026</v>
      </c>
      <c r="EU84" s="246">
        <v>5.743243243243243</v>
      </c>
      <c r="EV84" s="247">
        <v>79.729729729729726</v>
      </c>
      <c r="EW84" s="18" t="s">
        <v>60</v>
      </c>
      <c r="EX84" s="19">
        <v>66</v>
      </c>
      <c r="EY84" s="18">
        <v>17</v>
      </c>
      <c r="EZ84" s="20">
        <v>54</v>
      </c>
      <c r="FA84" s="18">
        <v>137</v>
      </c>
      <c r="FB84" s="241">
        <v>48.175182481751825</v>
      </c>
      <c r="FC84" s="242">
        <v>12.408759124087592</v>
      </c>
      <c r="FD84" s="243">
        <v>39.416058394160586</v>
      </c>
      <c r="FE84" s="18"/>
      <c r="FF84" s="241">
        <v>0</v>
      </c>
      <c r="FG84" s="242">
        <v>60</v>
      </c>
      <c r="FH84" s="243">
        <v>40</v>
      </c>
    </row>
    <row r="85" spans="1:164" s="268" customFormat="1" x14ac:dyDescent="0.3">
      <c r="A85" s="252" t="s">
        <v>251</v>
      </c>
      <c r="B85" s="253"/>
      <c r="C85" s="253"/>
      <c r="D85" s="253"/>
      <c r="E85" s="253"/>
      <c r="F85" s="253"/>
      <c r="G85" s="253">
        <v>6</v>
      </c>
      <c r="H85" s="252">
        <v>481</v>
      </c>
      <c r="I85" s="253">
        <v>495</v>
      </c>
      <c r="J85" s="254">
        <v>4415</v>
      </c>
      <c r="K85" s="253">
        <v>31364</v>
      </c>
      <c r="L85" s="253">
        <v>1169</v>
      </c>
      <c r="M85" s="253">
        <v>233</v>
      </c>
      <c r="N85" s="253">
        <v>290</v>
      </c>
      <c r="O85" s="253">
        <v>1585</v>
      </c>
      <c r="P85" s="255">
        <v>290</v>
      </c>
      <c r="Q85" s="253">
        <v>21</v>
      </c>
      <c r="R85" s="253">
        <v>5</v>
      </c>
      <c r="S85" s="254">
        <v>638</v>
      </c>
      <c r="T85" s="256">
        <v>40696</v>
      </c>
      <c r="U85" s="253">
        <v>451</v>
      </c>
      <c r="V85" s="253">
        <v>1158</v>
      </c>
      <c r="W85" s="253">
        <v>320</v>
      </c>
      <c r="X85" s="253">
        <v>66</v>
      </c>
      <c r="Y85" s="253">
        <v>42697</v>
      </c>
      <c r="Z85" s="257" t="s">
        <v>404</v>
      </c>
      <c r="AA85" s="258" t="s">
        <v>394</v>
      </c>
      <c r="AB85" s="259" t="s">
        <v>399</v>
      </c>
      <c r="AC85" s="253">
        <v>2450</v>
      </c>
      <c r="AD85" s="253">
        <v>2397</v>
      </c>
      <c r="AE85" s="253">
        <v>494</v>
      </c>
      <c r="AF85" s="253">
        <v>672</v>
      </c>
      <c r="AG85" s="253">
        <v>190</v>
      </c>
      <c r="AH85" s="252">
        <v>2959</v>
      </c>
      <c r="AI85" s="253">
        <v>534</v>
      </c>
      <c r="AJ85" s="253">
        <v>151</v>
      </c>
      <c r="AK85" s="253">
        <v>32</v>
      </c>
      <c r="AL85" s="254">
        <v>10</v>
      </c>
      <c r="AM85" s="253">
        <v>0</v>
      </c>
      <c r="AN85" s="253">
        <v>0</v>
      </c>
      <c r="AO85" s="253">
        <v>0</v>
      </c>
      <c r="AP85" s="253">
        <v>0</v>
      </c>
      <c r="AQ85" s="252">
        <v>1</v>
      </c>
      <c r="AR85" s="253">
        <v>0</v>
      </c>
      <c r="AS85" s="253">
        <v>0</v>
      </c>
      <c r="AT85" s="254">
        <v>11</v>
      </c>
      <c r="AU85" s="253">
        <v>15</v>
      </c>
      <c r="AV85" s="253">
        <v>9</v>
      </c>
      <c r="AW85" s="253">
        <v>0</v>
      </c>
      <c r="AX85" s="253">
        <v>12</v>
      </c>
      <c r="AY85" s="252">
        <v>0</v>
      </c>
      <c r="AZ85" s="253">
        <v>7</v>
      </c>
      <c r="BA85" s="253">
        <v>0</v>
      </c>
      <c r="BB85" s="254">
        <v>0</v>
      </c>
      <c r="BC85" s="253">
        <v>36</v>
      </c>
      <c r="BD85" s="253">
        <v>0</v>
      </c>
      <c r="BE85" s="253">
        <v>4</v>
      </c>
      <c r="BF85" s="253">
        <v>0</v>
      </c>
      <c r="BG85" s="252">
        <v>31</v>
      </c>
      <c r="BH85" s="253">
        <v>1</v>
      </c>
      <c r="BI85" s="253">
        <v>0</v>
      </c>
      <c r="BJ85" s="254">
        <v>0</v>
      </c>
      <c r="BK85" s="253">
        <v>239</v>
      </c>
      <c r="BL85" s="253">
        <v>4</v>
      </c>
      <c r="BM85" s="253">
        <v>2</v>
      </c>
      <c r="BN85" s="253">
        <v>0</v>
      </c>
      <c r="BO85" s="252">
        <v>122</v>
      </c>
      <c r="BP85" s="253">
        <v>4</v>
      </c>
      <c r="BQ85" s="253">
        <v>14</v>
      </c>
      <c r="BR85" s="254">
        <v>4</v>
      </c>
      <c r="BS85" s="253">
        <v>86</v>
      </c>
      <c r="BT85" s="253">
        <v>69</v>
      </c>
      <c r="BU85" s="253">
        <v>0</v>
      </c>
      <c r="BV85" s="253">
        <v>4</v>
      </c>
      <c r="BW85" s="252">
        <v>12</v>
      </c>
      <c r="BX85" s="253">
        <v>2</v>
      </c>
      <c r="BY85" s="253">
        <v>4</v>
      </c>
      <c r="BZ85" s="254">
        <v>0</v>
      </c>
      <c r="CA85" s="253">
        <v>1667</v>
      </c>
      <c r="CB85" s="253">
        <v>579</v>
      </c>
      <c r="CC85" s="253">
        <v>62</v>
      </c>
      <c r="CD85" s="253">
        <v>62</v>
      </c>
      <c r="CE85" s="252">
        <v>597</v>
      </c>
      <c r="CF85" s="253">
        <v>189</v>
      </c>
      <c r="CG85" s="253">
        <v>3</v>
      </c>
      <c r="CH85" s="254">
        <v>183</v>
      </c>
      <c r="CI85" s="253">
        <v>35</v>
      </c>
      <c r="CJ85" s="253">
        <v>0</v>
      </c>
      <c r="CK85" s="253">
        <v>0</v>
      </c>
      <c r="CL85" s="253">
        <v>9</v>
      </c>
      <c r="CM85" s="252">
        <v>351</v>
      </c>
      <c r="CN85" s="253">
        <v>178</v>
      </c>
      <c r="CO85" s="253">
        <v>135</v>
      </c>
      <c r="CP85" s="254">
        <v>36</v>
      </c>
      <c r="CQ85" s="253">
        <v>742</v>
      </c>
      <c r="CR85" s="253">
        <v>946</v>
      </c>
      <c r="CS85" s="253">
        <v>54</v>
      </c>
      <c r="CT85" s="253">
        <v>273</v>
      </c>
      <c r="CU85" s="252">
        <v>6</v>
      </c>
      <c r="CV85" s="253">
        <v>197</v>
      </c>
      <c r="CW85" s="253">
        <v>48</v>
      </c>
      <c r="CX85" s="254">
        <v>187</v>
      </c>
      <c r="CY85" s="253">
        <v>601</v>
      </c>
      <c r="CZ85" s="253">
        <v>551</v>
      </c>
      <c r="DA85" s="253">
        <v>293</v>
      </c>
      <c r="DB85" s="253">
        <v>503</v>
      </c>
      <c r="DC85" s="252">
        <v>39</v>
      </c>
      <c r="DD85" s="253">
        <v>12</v>
      </c>
      <c r="DE85" s="253">
        <v>0</v>
      </c>
      <c r="DF85" s="254">
        <v>0</v>
      </c>
      <c r="DG85" s="253">
        <v>85</v>
      </c>
      <c r="DH85" s="253">
        <v>571</v>
      </c>
      <c r="DI85" s="253">
        <v>68</v>
      </c>
      <c r="DJ85" s="253">
        <v>486</v>
      </c>
      <c r="DK85" s="252">
        <v>2634</v>
      </c>
      <c r="DL85" s="253">
        <v>2885</v>
      </c>
      <c r="DM85" s="253">
        <v>221</v>
      </c>
      <c r="DN85" s="254">
        <v>427</v>
      </c>
      <c r="DO85" s="253">
        <v>2654</v>
      </c>
      <c r="DP85" s="253">
        <v>1317</v>
      </c>
      <c r="DQ85" s="253">
        <v>66</v>
      </c>
      <c r="DR85" s="253">
        <v>237</v>
      </c>
      <c r="DS85" s="252">
        <v>4</v>
      </c>
      <c r="DT85" s="253">
        <v>0</v>
      </c>
      <c r="DU85" s="253">
        <v>0</v>
      </c>
      <c r="DV85" s="254">
        <v>0</v>
      </c>
      <c r="DW85" s="253">
        <v>153</v>
      </c>
      <c r="DX85" s="253">
        <v>435</v>
      </c>
      <c r="DY85" s="253">
        <v>52</v>
      </c>
      <c r="DZ85" s="253">
        <v>13</v>
      </c>
      <c r="EA85" s="252">
        <v>1</v>
      </c>
      <c r="EB85" s="253">
        <v>0</v>
      </c>
      <c r="EC85" s="253">
        <v>4</v>
      </c>
      <c r="ED85" s="254">
        <v>0</v>
      </c>
      <c r="EE85" s="253">
        <v>2</v>
      </c>
      <c r="EF85" s="253">
        <v>0</v>
      </c>
      <c r="EG85" s="253">
        <v>0</v>
      </c>
      <c r="EH85" s="253">
        <v>0</v>
      </c>
      <c r="EI85" s="252"/>
      <c r="EJ85" s="253"/>
      <c r="EK85" s="253"/>
      <c r="EL85" s="253"/>
      <c r="EM85" s="254"/>
      <c r="EN85" s="260"/>
      <c r="EO85" s="258" t="s">
        <v>143</v>
      </c>
      <c r="EP85" s="258" t="s">
        <v>144</v>
      </c>
      <c r="EQ85" s="258" t="s">
        <v>145</v>
      </c>
      <c r="ER85" s="258" t="s">
        <v>294</v>
      </c>
      <c r="ES85" s="261"/>
      <c r="ET85" s="262" t="s">
        <v>383</v>
      </c>
      <c r="EU85" s="263" t="s">
        <v>384</v>
      </c>
      <c r="EV85" s="264" t="s">
        <v>385</v>
      </c>
      <c r="EW85" s="253"/>
      <c r="EX85" s="252"/>
      <c r="EY85" s="253"/>
      <c r="EZ85" s="254"/>
      <c r="FA85" s="253"/>
      <c r="FB85" s="257" t="s">
        <v>151</v>
      </c>
      <c r="FC85" s="258" t="s">
        <v>152</v>
      </c>
      <c r="FD85" s="259" t="s">
        <v>153</v>
      </c>
      <c r="FE85" s="253"/>
      <c r="FF85" s="265" t="s">
        <v>277</v>
      </c>
      <c r="FG85" s="266" t="s">
        <v>278</v>
      </c>
      <c r="FH85" s="267" t="s">
        <v>279</v>
      </c>
    </row>
    <row r="86" spans="1:164" x14ac:dyDescent="0.3">
      <c r="A86" s="19" t="s">
        <v>219</v>
      </c>
      <c r="B86" s="18"/>
      <c r="C86" s="18"/>
      <c r="D86" s="18"/>
      <c r="E86" s="18"/>
      <c r="F86" s="18"/>
      <c r="G86" s="269">
        <v>1.4052509543996065E-2</v>
      </c>
      <c r="H86" s="270">
        <v>1.1819343424415176</v>
      </c>
      <c r="I86" s="271">
        <v>1.2163357578140357</v>
      </c>
      <c r="J86" s="272">
        <v>10.848732062119128</v>
      </c>
      <c r="K86" s="271">
        <v>77.068999410261455</v>
      </c>
      <c r="L86" s="271">
        <v>2.8725181836052682</v>
      </c>
      <c r="M86" s="271">
        <v>0.57253784155690979</v>
      </c>
      <c r="N86" s="271">
        <v>0.71260074700216236</v>
      </c>
      <c r="O86" s="271">
        <v>3.8947316689600942</v>
      </c>
      <c r="P86" s="273">
        <v>0.7</v>
      </c>
      <c r="Q86" s="271">
        <v>5.1602123058777274E-2</v>
      </c>
      <c r="R86" s="271">
        <v>1.2286219775899351E-2</v>
      </c>
      <c r="S86" s="272">
        <v>1.5677216434047572</v>
      </c>
      <c r="T86" s="274">
        <v>100</v>
      </c>
      <c r="U86" s="275">
        <v>1.0562803007237043</v>
      </c>
      <c r="V86" s="275">
        <v>2.7121343419912405</v>
      </c>
      <c r="W86" s="275">
        <v>0.74946717567979015</v>
      </c>
      <c r="X86" s="275">
        <v>0.15457760498395673</v>
      </c>
      <c r="Y86" s="219" t="s">
        <v>218</v>
      </c>
      <c r="Z86" s="242">
        <v>13.393169705788546</v>
      </c>
      <c r="AA86" s="242">
        <v>2.3803657203397295</v>
      </c>
      <c r="AB86" s="243">
        <v>84.184290660828225</v>
      </c>
      <c r="AC86" s="22">
        <v>7.8115036347404665</v>
      </c>
      <c r="AD86" s="22">
        <v>7.642520086723632</v>
      </c>
      <c r="AE86" s="22">
        <v>1.5750542022701186</v>
      </c>
      <c r="AF86" s="22">
        <v>2.1425838541002422</v>
      </c>
      <c r="AG86" s="22">
        <v>0.60579007779619942</v>
      </c>
      <c r="AH86" s="114">
        <v>9.4343833694681809</v>
      </c>
      <c r="AI86" s="22">
        <v>1.702588955490371</v>
      </c>
      <c r="AJ86" s="22">
        <v>0.48144369340645327</v>
      </c>
      <c r="AK86" s="22">
        <v>0.10202780257620202</v>
      </c>
      <c r="AL86" s="119">
        <v>3.1883688305063128E-2</v>
      </c>
      <c r="AM86" s="22">
        <v>0</v>
      </c>
      <c r="AN86" s="22">
        <v>0</v>
      </c>
      <c r="AO86" s="22">
        <v>0</v>
      </c>
      <c r="AP86" s="22">
        <v>0</v>
      </c>
      <c r="AQ86" s="114">
        <v>3.188368830506313E-3</v>
      </c>
      <c r="AR86" s="22">
        <v>0</v>
      </c>
      <c r="AS86" s="22">
        <v>0</v>
      </c>
      <c r="AT86" s="119">
        <v>3.5072057135569441E-2</v>
      </c>
      <c r="AU86" s="22">
        <v>4.7825532457594695E-2</v>
      </c>
      <c r="AV86" s="22">
        <v>2.8695319474556818E-2</v>
      </c>
      <c r="AW86" s="22">
        <v>0</v>
      </c>
      <c r="AX86" s="22">
        <v>3.8260425966075755E-2</v>
      </c>
      <c r="AY86" s="114">
        <v>0</v>
      </c>
      <c r="AZ86" s="22">
        <v>2.2318581813544191E-2</v>
      </c>
      <c r="BA86" s="22">
        <v>0</v>
      </c>
      <c r="BB86" s="119">
        <v>0</v>
      </c>
      <c r="BC86" s="22">
        <v>0.11478127789822727</v>
      </c>
      <c r="BD86" s="22">
        <v>0</v>
      </c>
      <c r="BE86" s="22">
        <v>1.2753475322025252E-2</v>
      </c>
      <c r="BF86" s="22">
        <v>0</v>
      </c>
      <c r="BG86" s="114">
        <v>9.8839433745695704E-2</v>
      </c>
      <c r="BH86" s="22">
        <v>3.188368830506313E-3</v>
      </c>
      <c r="BI86" s="22">
        <v>0</v>
      </c>
      <c r="BJ86" s="119">
        <v>0</v>
      </c>
      <c r="BK86" s="22">
        <v>0.7620201504910088</v>
      </c>
      <c r="BL86" s="22">
        <v>1.2753475322025252E-2</v>
      </c>
      <c r="BM86" s="22">
        <v>6.3767376610126261E-3</v>
      </c>
      <c r="BN86" s="22">
        <v>0</v>
      </c>
      <c r="BO86" s="114">
        <v>0.38898099732177016</v>
      </c>
      <c r="BP86" s="22">
        <v>1.2753475322025252E-2</v>
      </c>
      <c r="BQ86" s="22">
        <v>4.4637163627088382E-2</v>
      </c>
      <c r="BR86" s="119">
        <v>1.2753475322025252E-2</v>
      </c>
      <c r="BS86" s="22">
        <v>0.27419971942354293</v>
      </c>
      <c r="BT86" s="22">
        <v>0.21999744930493559</v>
      </c>
      <c r="BU86" s="22">
        <v>0</v>
      </c>
      <c r="BV86" s="22">
        <v>1.2753475322025252E-2</v>
      </c>
      <c r="BW86" s="114">
        <v>3.8260425966075755E-2</v>
      </c>
      <c r="BX86" s="22">
        <v>6.3767376610126261E-3</v>
      </c>
      <c r="BY86" s="22">
        <v>1.2753475322025252E-2</v>
      </c>
      <c r="BZ86" s="119">
        <v>0</v>
      </c>
      <c r="CA86" s="22">
        <v>5.3150108404540237</v>
      </c>
      <c r="CB86" s="22">
        <v>1.8460655528631551</v>
      </c>
      <c r="CC86" s="22">
        <v>0.19767886749139141</v>
      </c>
      <c r="CD86" s="22">
        <v>0.19767886749139141</v>
      </c>
      <c r="CE86" s="114">
        <v>1.9034561918122688</v>
      </c>
      <c r="CF86" s="22">
        <v>0.60260170896569321</v>
      </c>
      <c r="CG86" s="22">
        <v>9.5651064915189387E-3</v>
      </c>
      <c r="CH86" s="119">
        <v>0.58347149598265524</v>
      </c>
      <c r="CI86" s="22">
        <v>0.11159290906772096</v>
      </c>
      <c r="CJ86" s="22">
        <v>0</v>
      </c>
      <c r="CK86" s="22">
        <v>0</v>
      </c>
      <c r="CL86" s="22">
        <v>2.8695319474556818E-2</v>
      </c>
      <c r="CM86" s="114">
        <v>1.1191174595077158</v>
      </c>
      <c r="CN86" s="22">
        <v>0.56752965183012372</v>
      </c>
      <c r="CO86" s="22">
        <v>0.43042979211835225</v>
      </c>
      <c r="CP86" s="119">
        <v>0.11478127789822727</v>
      </c>
      <c r="CQ86" s="22">
        <v>2.3657696722356842</v>
      </c>
      <c r="CR86" s="22">
        <v>3.0161969136589719</v>
      </c>
      <c r="CS86" s="22">
        <v>0.1721719168473409</v>
      </c>
      <c r="CT86" s="22">
        <v>0.87042469072822348</v>
      </c>
      <c r="CU86" s="114">
        <v>1.9130212983037877E-2</v>
      </c>
      <c r="CV86" s="22">
        <v>0.6281086596097436</v>
      </c>
      <c r="CW86" s="22">
        <v>0.15304170386430302</v>
      </c>
      <c r="CX86" s="119">
        <v>0.59622497130468055</v>
      </c>
      <c r="CY86" s="22">
        <v>1.9162096671342941</v>
      </c>
      <c r="CZ86" s="22">
        <v>1.7567912256089784</v>
      </c>
      <c r="DA86" s="22">
        <v>0.9341920673383497</v>
      </c>
      <c r="DB86" s="22">
        <v>1.6037495217446753</v>
      </c>
      <c r="DC86" s="114">
        <v>0.12434638438974621</v>
      </c>
      <c r="DD86" s="22">
        <v>3.8260425966075755E-2</v>
      </c>
      <c r="DE86" s="22">
        <v>0</v>
      </c>
      <c r="DF86" s="119">
        <v>0</v>
      </c>
      <c r="DG86" s="22">
        <v>0.2710113505930366</v>
      </c>
      <c r="DH86" s="22">
        <v>1.8205586022191047</v>
      </c>
      <c r="DI86" s="22">
        <v>0.21680908047442929</v>
      </c>
      <c r="DJ86" s="22">
        <v>1.5495472516260682</v>
      </c>
      <c r="DK86" s="114">
        <v>8.398163499553629</v>
      </c>
      <c r="DL86" s="22">
        <v>9.1984440760107127</v>
      </c>
      <c r="DM86" s="22">
        <v>0.70462951154189513</v>
      </c>
      <c r="DN86" s="119">
        <v>1.3614334906261956</v>
      </c>
      <c r="DO86" s="22">
        <v>8.4619308761637555</v>
      </c>
      <c r="DP86" s="22">
        <v>4.1990817497768145</v>
      </c>
      <c r="DQ86" s="22">
        <v>0.21043234281341666</v>
      </c>
      <c r="DR86" s="22">
        <v>0.75564341282999614</v>
      </c>
      <c r="DS86" s="114">
        <v>1.2753475322025252E-2</v>
      </c>
      <c r="DT86" s="22">
        <v>0</v>
      </c>
      <c r="DU86" s="22">
        <v>0</v>
      </c>
      <c r="DV86" s="119">
        <v>0</v>
      </c>
      <c r="DW86" s="22">
        <v>0.48782043106746587</v>
      </c>
      <c r="DX86" s="22">
        <v>1.3869404412702462</v>
      </c>
      <c r="DY86" s="22">
        <v>0.16579517918632827</v>
      </c>
      <c r="DZ86" s="22">
        <v>4.1448794796582068E-2</v>
      </c>
      <c r="EA86" s="114">
        <v>3.188368830506313E-3</v>
      </c>
      <c r="EB86" s="22">
        <v>0</v>
      </c>
      <c r="EC86" s="22">
        <v>1.2753475322025252E-2</v>
      </c>
      <c r="ED86" s="119">
        <v>0</v>
      </c>
      <c r="EE86" s="22">
        <v>6.3767376610126261E-3</v>
      </c>
      <c r="EF86" s="22">
        <v>0</v>
      </c>
      <c r="EG86" s="22">
        <v>0</v>
      </c>
      <c r="EH86" s="22">
        <v>0</v>
      </c>
      <c r="EI86" s="19"/>
      <c r="EJ86" s="18"/>
      <c r="EK86" s="18"/>
      <c r="EL86" s="18"/>
      <c r="EM86" s="20"/>
      <c r="EN86" s="244" t="s">
        <v>218</v>
      </c>
      <c r="EO86" s="242">
        <v>48.484049685154169</v>
      </c>
      <c r="EP86" s="242">
        <v>35.503393509238457</v>
      </c>
      <c r="EQ86" s="242">
        <v>5.5706849681963142</v>
      </c>
      <c r="ER86" s="242">
        <v>10.439574043293424</v>
      </c>
      <c r="ES86" s="276" t="s">
        <v>218</v>
      </c>
      <c r="ET86" s="242">
        <v>13.314357533634157</v>
      </c>
      <c r="EU86" s="242">
        <v>12.719501942719202</v>
      </c>
      <c r="EV86" s="243">
        <v>72.716140523646658</v>
      </c>
      <c r="EW86" s="18"/>
      <c r="EX86" s="19"/>
      <c r="EY86" s="18"/>
      <c r="EZ86" s="18"/>
      <c r="FA86" s="219" t="s">
        <v>218</v>
      </c>
      <c r="FB86" s="242">
        <v>35.695015420196015</v>
      </c>
      <c r="FC86" s="242">
        <v>28.126855412260586</v>
      </c>
      <c r="FD86" s="243">
        <v>37.005260729906837</v>
      </c>
      <c r="FE86" s="219" t="s">
        <v>218</v>
      </c>
      <c r="FF86" s="277">
        <v>18.173054637421743</v>
      </c>
      <c r="FG86" s="277">
        <v>34.153357520792838</v>
      </c>
      <c r="FH86" s="278">
        <v>47.673587841785427</v>
      </c>
    </row>
    <row r="87" spans="1:164" x14ac:dyDescent="0.3">
      <c r="A87" s="19"/>
      <c r="B87" s="18"/>
      <c r="C87" s="18"/>
      <c r="D87" s="18"/>
      <c r="E87" s="18"/>
      <c r="F87" s="18"/>
      <c r="G87" s="18"/>
      <c r="H87" s="19"/>
      <c r="I87" s="18"/>
      <c r="J87" s="20"/>
      <c r="K87" s="18"/>
      <c r="L87" s="18"/>
      <c r="M87" s="18"/>
      <c r="N87" s="18"/>
      <c r="O87" s="18"/>
      <c r="P87" s="279"/>
      <c r="Q87" s="18"/>
      <c r="R87" s="18"/>
      <c r="S87" s="20"/>
      <c r="T87" s="148"/>
      <c r="U87" s="18"/>
      <c r="V87" s="18"/>
      <c r="W87" s="18"/>
      <c r="X87" s="18"/>
      <c r="Y87" s="276" t="s">
        <v>221</v>
      </c>
      <c r="Z87" s="242">
        <v>59.2</v>
      </c>
      <c r="AA87" s="242">
        <v>20.2</v>
      </c>
      <c r="AB87" s="243">
        <v>100</v>
      </c>
      <c r="AC87" s="18"/>
      <c r="AD87" s="18"/>
      <c r="AE87" s="18"/>
      <c r="AF87" s="18"/>
      <c r="AG87" s="22">
        <v>19.777451855630659</v>
      </c>
      <c r="AH87" s="19"/>
      <c r="AI87" s="18"/>
      <c r="AJ87" s="18"/>
      <c r="AK87" s="18"/>
      <c r="AL87" s="119">
        <v>11.752327509246271</v>
      </c>
      <c r="AM87" s="18"/>
      <c r="AN87" s="18"/>
      <c r="AO87" s="18"/>
      <c r="AP87" s="22">
        <v>0</v>
      </c>
      <c r="AQ87" s="19"/>
      <c r="AR87" s="18"/>
      <c r="AS87" s="18"/>
      <c r="AT87" s="119">
        <v>3.8260425966075755E-2</v>
      </c>
      <c r="AU87" s="18"/>
      <c r="AV87" s="18"/>
      <c r="AW87" s="18"/>
      <c r="AX87" s="22">
        <v>0.11478127789822726</v>
      </c>
      <c r="AY87" s="19"/>
      <c r="AZ87" s="18"/>
      <c r="BA87" s="18"/>
      <c r="BB87" s="119">
        <v>2.2318581813544191E-2</v>
      </c>
      <c r="BC87" s="18"/>
      <c r="BD87" s="18"/>
      <c r="BE87" s="18"/>
      <c r="BF87" s="22">
        <v>0.12753475322025251</v>
      </c>
      <c r="BG87" s="19"/>
      <c r="BH87" s="18"/>
      <c r="BI87" s="18"/>
      <c r="BJ87" s="119">
        <v>0.10202780257620202</v>
      </c>
      <c r="BK87" s="18"/>
      <c r="BL87" s="18"/>
      <c r="BM87" s="18"/>
      <c r="BN87" s="22">
        <v>0.78115036347404665</v>
      </c>
      <c r="BO87" s="19"/>
      <c r="BP87" s="18"/>
      <c r="BQ87" s="18"/>
      <c r="BR87" s="119">
        <v>0.45912511159290903</v>
      </c>
      <c r="BS87" s="18"/>
      <c r="BT87" s="18"/>
      <c r="BU87" s="18"/>
      <c r="BV87" s="22">
        <v>0.50695064405050372</v>
      </c>
      <c r="BW87" s="19"/>
      <c r="BX87" s="18"/>
      <c r="BY87" s="18"/>
      <c r="BZ87" s="119">
        <v>5.7390638949113636E-2</v>
      </c>
      <c r="CA87" s="18"/>
      <c r="CB87" s="18"/>
      <c r="CC87" s="18"/>
      <c r="CD87" s="22">
        <v>7.5564341282999621</v>
      </c>
      <c r="CE87" s="19"/>
      <c r="CF87" s="18"/>
      <c r="CG87" s="18"/>
      <c r="CH87" s="119">
        <v>3.099094503252136</v>
      </c>
      <c r="CI87" s="18"/>
      <c r="CJ87" s="18"/>
      <c r="CK87" s="18"/>
      <c r="CL87" s="22">
        <v>0.14028822854227777</v>
      </c>
      <c r="CM87" s="19"/>
      <c r="CN87" s="18"/>
      <c r="CO87" s="18"/>
      <c r="CP87" s="119">
        <v>2.2318581813544194</v>
      </c>
      <c r="CQ87" s="18"/>
      <c r="CR87" s="18"/>
      <c r="CS87" s="18"/>
      <c r="CT87" s="22">
        <v>6.4245631934702203</v>
      </c>
      <c r="CU87" s="19"/>
      <c r="CV87" s="18"/>
      <c r="CW87" s="18"/>
      <c r="CX87" s="119">
        <v>1.3965055477617652</v>
      </c>
      <c r="CY87" s="18"/>
      <c r="CZ87" s="18"/>
      <c r="DA87" s="18"/>
      <c r="DB87" s="22">
        <v>6.2109424818262973</v>
      </c>
      <c r="DC87" s="19"/>
      <c r="DD87" s="18"/>
      <c r="DE87" s="18"/>
      <c r="DF87" s="119">
        <v>0.16260681035582197</v>
      </c>
      <c r="DG87" s="18"/>
      <c r="DH87" s="18"/>
      <c r="DI87" s="18"/>
      <c r="DJ87" s="22">
        <v>3.8579262849126392</v>
      </c>
      <c r="DK87" s="19"/>
      <c r="DL87" s="18"/>
      <c r="DM87" s="18"/>
      <c r="DN87" s="119">
        <v>19.662670577732435</v>
      </c>
      <c r="DO87" s="18"/>
      <c r="DP87" s="18"/>
      <c r="DQ87" s="18"/>
      <c r="DR87" s="22">
        <v>13.627088381583983</v>
      </c>
      <c r="DS87" s="19"/>
      <c r="DT87" s="18"/>
      <c r="DU87" s="18"/>
      <c r="DV87" s="119">
        <v>1.2753475322025252E-2</v>
      </c>
      <c r="DW87" s="18"/>
      <c r="DX87" s="18"/>
      <c r="DY87" s="18"/>
      <c r="DZ87" s="22">
        <v>2.0820048463206224</v>
      </c>
      <c r="EA87" s="19"/>
      <c r="EB87" s="18"/>
      <c r="EC87" s="18"/>
      <c r="ED87" s="119">
        <v>1.5941844152531564E-2</v>
      </c>
      <c r="EE87" s="18"/>
      <c r="EF87" s="18"/>
      <c r="EG87" s="18"/>
      <c r="EH87" s="22">
        <v>6.3767376610126261E-3</v>
      </c>
      <c r="EI87" s="19"/>
      <c r="EJ87" s="18"/>
      <c r="EK87" s="18"/>
      <c r="EL87" s="18"/>
      <c r="EM87" s="20"/>
      <c r="EN87" s="244" t="s">
        <v>221</v>
      </c>
      <c r="EO87" s="242">
        <v>100</v>
      </c>
      <c r="EP87" s="242">
        <v>79.035639412997909</v>
      </c>
      <c r="EQ87" s="242">
        <v>39.211618257261414</v>
      </c>
      <c r="ER87" s="242">
        <v>66.122448979591837</v>
      </c>
      <c r="ES87" s="276" t="s">
        <v>221</v>
      </c>
      <c r="ET87" s="242">
        <v>100</v>
      </c>
      <c r="EU87" s="242">
        <v>92.857142857142861</v>
      </c>
      <c r="EV87" s="243">
        <v>100</v>
      </c>
      <c r="EW87" s="18"/>
      <c r="EX87" s="19"/>
      <c r="EY87" s="18"/>
      <c r="EZ87" s="18"/>
      <c r="FA87" s="276" t="s">
        <v>221</v>
      </c>
      <c r="FB87" s="242">
        <v>88.110403397027596</v>
      </c>
      <c r="FC87" s="242">
        <v>94.646680942184148</v>
      </c>
      <c r="FD87" s="243">
        <v>86.480186480186475</v>
      </c>
      <c r="FE87" s="276" t="s">
        <v>221</v>
      </c>
      <c r="FF87" s="242">
        <v>100</v>
      </c>
      <c r="FG87" s="242">
        <v>100</v>
      </c>
      <c r="FH87" s="243">
        <v>100</v>
      </c>
    </row>
    <row r="88" spans="1:164" x14ac:dyDescent="0.3">
      <c r="A88" s="19"/>
      <c r="B88" s="18"/>
      <c r="C88" s="18"/>
      <c r="D88" s="18"/>
      <c r="E88" s="18"/>
      <c r="F88" s="18"/>
      <c r="G88" s="18"/>
      <c r="H88" s="19"/>
      <c r="I88" s="18"/>
      <c r="J88" s="20"/>
      <c r="K88" s="18"/>
      <c r="L88" s="18"/>
      <c r="M88" s="18"/>
      <c r="N88" s="18"/>
      <c r="O88" s="18"/>
      <c r="P88" s="279"/>
      <c r="Q88" s="18"/>
      <c r="R88" s="18"/>
      <c r="S88" s="20"/>
      <c r="T88" s="148"/>
      <c r="U88" s="18"/>
      <c r="V88" s="18"/>
      <c r="W88" s="18"/>
      <c r="X88" s="18"/>
      <c r="Y88" s="276" t="s">
        <v>222</v>
      </c>
      <c r="Z88" s="242">
        <v>0</v>
      </c>
      <c r="AA88" s="242">
        <v>0</v>
      </c>
      <c r="AB88" s="243">
        <v>29.2</v>
      </c>
      <c r="AC88" s="18"/>
      <c r="AD88" s="18"/>
      <c r="AE88" s="18"/>
      <c r="AF88" s="18"/>
      <c r="AG88" s="18"/>
      <c r="AH88" s="19"/>
      <c r="AI88" s="18"/>
      <c r="AJ88" s="18"/>
      <c r="AK88" s="18"/>
      <c r="AL88" s="20"/>
      <c r="AM88" s="18"/>
      <c r="AN88" s="18"/>
      <c r="AO88" s="18"/>
      <c r="AP88" s="18"/>
      <c r="AQ88" s="19"/>
      <c r="AR88" s="18"/>
      <c r="AS88" s="18"/>
      <c r="AT88" s="20"/>
      <c r="AU88" s="18"/>
      <c r="AV88" s="18"/>
      <c r="AW88" s="18"/>
      <c r="AX88" s="18"/>
      <c r="AY88" s="19"/>
      <c r="AZ88" s="18"/>
      <c r="BA88" s="18"/>
      <c r="BB88" s="20"/>
      <c r="BC88" s="18"/>
      <c r="BD88" s="18"/>
      <c r="BE88" s="18"/>
      <c r="BF88" s="18"/>
      <c r="BG88" s="19"/>
      <c r="BH88" s="18"/>
      <c r="BI88" s="18"/>
      <c r="BJ88" s="20"/>
      <c r="BK88" s="18"/>
      <c r="BL88" s="18"/>
      <c r="BM88" s="18"/>
      <c r="BN88" s="18"/>
      <c r="BO88" s="19"/>
      <c r="BP88" s="18"/>
      <c r="BQ88" s="18"/>
      <c r="BR88" s="20"/>
      <c r="BS88" s="18"/>
      <c r="BT88" s="18"/>
      <c r="BU88" s="18"/>
      <c r="BV88" s="18"/>
      <c r="BW88" s="19"/>
      <c r="BX88" s="18"/>
      <c r="BY88" s="18"/>
      <c r="BZ88" s="20"/>
      <c r="CA88" s="18"/>
      <c r="CB88" s="18"/>
      <c r="CC88" s="18"/>
      <c r="CD88" s="18"/>
      <c r="CE88" s="19"/>
      <c r="CF88" s="18"/>
      <c r="CG88" s="18"/>
      <c r="CH88" s="20"/>
      <c r="CI88" s="18"/>
      <c r="CJ88" s="18"/>
      <c r="CK88" s="18"/>
      <c r="CL88" s="18"/>
      <c r="CM88" s="19"/>
      <c r="CN88" s="18"/>
      <c r="CO88" s="18"/>
      <c r="CP88" s="20"/>
      <c r="CQ88" s="18"/>
      <c r="CR88" s="18"/>
      <c r="CS88" s="18"/>
      <c r="CT88" s="18"/>
      <c r="CU88" s="19"/>
      <c r="CV88" s="18"/>
      <c r="CW88" s="18"/>
      <c r="CX88" s="20"/>
      <c r="CY88" s="18"/>
      <c r="CZ88" s="18"/>
      <c r="DA88" s="18"/>
      <c r="DB88" s="18"/>
      <c r="DC88" s="19"/>
      <c r="DD88" s="18"/>
      <c r="DE88" s="18"/>
      <c r="DF88" s="20"/>
      <c r="DG88" s="18"/>
      <c r="DH88" s="18"/>
      <c r="DI88" s="18"/>
      <c r="DJ88" s="18"/>
      <c r="DK88" s="19"/>
      <c r="DL88" s="18"/>
      <c r="DM88" s="18"/>
      <c r="DN88" s="20"/>
      <c r="DO88" s="18"/>
      <c r="DP88" s="18"/>
      <c r="DQ88" s="18"/>
      <c r="DR88" s="18"/>
      <c r="DS88" s="19"/>
      <c r="DT88" s="18"/>
      <c r="DU88" s="18"/>
      <c r="DV88" s="20"/>
      <c r="DW88" s="18"/>
      <c r="DX88" s="18"/>
      <c r="DY88" s="18"/>
      <c r="DZ88" s="18"/>
      <c r="EA88" s="19"/>
      <c r="EB88" s="18"/>
      <c r="EC88" s="18"/>
      <c r="ED88" s="20"/>
      <c r="EE88" s="18"/>
      <c r="EF88" s="18"/>
      <c r="EG88" s="18"/>
      <c r="EH88" s="18"/>
      <c r="EI88" s="19"/>
      <c r="EJ88" s="18"/>
      <c r="EK88" s="18"/>
      <c r="EL88" s="18"/>
      <c r="EM88" s="20"/>
      <c r="EN88" s="244" t="s">
        <v>222</v>
      </c>
      <c r="EO88" s="242">
        <v>10.110294117647058</v>
      </c>
      <c r="EP88" s="242">
        <v>0</v>
      </c>
      <c r="EQ88" s="242">
        <v>0</v>
      </c>
      <c r="ER88" s="242">
        <v>0</v>
      </c>
      <c r="ES88" s="276" t="s">
        <v>222</v>
      </c>
      <c r="ET88" s="242">
        <v>0</v>
      </c>
      <c r="EU88" s="242">
        <v>0</v>
      </c>
      <c r="EV88" s="243">
        <v>0</v>
      </c>
      <c r="EW88" s="18"/>
      <c r="EX88" s="19"/>
      <c r="EY88" s="18"/>
      <c r="EZ88" s="18"/>
      <c r="FA88" s="276" t="s">
        <v>222</v>
      </c>
      <c r="FB88" s="242">
        <v>4.925053533190578</v>
      </c>
      <c r="FC88" s="242">
        <v>2.0979020979020979</v>
      </c>
      <c r="FD88" s="243">
        <v>0.42826552462526768</v>
      </c>
      <c r="FE88" s="276" t="s">
        <v>222</v>
      </c>
      <c r="FF88" s="244">
        <v>0</v>
      </c>
      <c r="FG88" s="244">
        <v>0</v>
      </c>
      <c r="FH88" s="248">
        <v>0</v>
      </c>
    </row>
    <row r="89" spans="1:164" x14ac:dyDescent="0.3">
      <c r="A89" s="71"/>
      <c r="B89" s="72"/>
      <c r="C89" s="72"/>
      <c r="D89" s="72"/>
      <c r="E89" s="72"/>
      <c r="F89" s="72"/>
      <c r="G89" s="72"/>
      <c r="H89" s="71"/>
      <c r="I89" s="72"/>
      <c r="J89" s="102"/>
      <c r="K89" s="72"/>
      <c r="L89" s="72"/>
      <c r="M89" s="72"/>
      <c r="N89" s="72"/>
      <c r="O89" s="72"/>
      <c r="P89" s="280"/>
      <c r="Q89" s="72"/>
      <c r="R89" s="72"/>
      <c r="S89" s="102"/>
      <c r="T89" s="151"/>
      <c r="U89" s="72"/>
      <c r="V89" s="72"/>
      <c r="W89" s="72"/>
      <c r="X89" s="72"/>
      <c r="Y89" s="226" t="s">
        <v>281</v>
      </c>
      <c r="Z89" s="229">
        <v>14.376812981786651</v>
      </c>
      <c r="AA89" s="229">
        <v>4.6493309244819088</v>
      </c>
      <c r="AB89" s="230">
        <v>18.017494942757597</v>
      </c>
      <c r="AC89" s="72"/>
      <c r="AD89" s="72"/>
      <c r="AE89" s="72"/>
      <c r="AF89" s="72"/>
      <c r="AG89" s="72"/>
      <c r="AH89" s="71"/>
      <c r="AI89" s="72"/>
      <c r="AJ89" s="72"/>
      <c r="AK89" s="72"/>
      <c r="AL89" s="102"/>
      <c r="AM89" s="72"/>
      <c r="AN89" s="72"/>
      <c r="AO89" s="72"/>
      <c r="AP89" s="72"/>
      <c r="AQ89" s="71"/>
      <c r="AR89" s="72"/>
      <c r="AS89" s="72"/>
      <c r="AT89" s="102"/>
      <c r="AU89" s="72"/>
      <c r="AV89" s="72"/>
      <c r="AW89" s="72"/>
      <c r="AX89" s="72"/>
      <c r="AY89" s="71"/>
      <c r="AZ89" s="72"/>
      <c r="BA89" s="72"/>
      <c r="BB89" s="102"/>
      <c r="BC89" s="72"/>
      <c r="BD89" s="72"/>
      <c r="BE89" s="72"/>
      <c r="BF89" s="72"/>
      <c r="BG89" s="71"/>
      <c r="BH89" s="72"/>
      <c r="BI89" s="72"/>
      <c r="BJ89" s="102"/>
      <c r="BK89" s="72"/>
      <c r="BL89" s="72"/>
      <c r="BM89" s="72"/>
      <c r="BN89" s="72"/>
      <c r="BO89" s="71"/>
      <c r="BP89" s="72"/>
      <c r="BQ89" s="72"/>
      <c r="BR89" s="102"/>
      <c r="BS89" s="72"/>
      <c r="BT89" s="72"/>
      <c r="BU89" s="72"/>
      <c r="BV89" s="72"/>
      <c r="BW89" s="71"/>
      <c r="BX89" s="72"/>
      <c r="BY89" s="72"/>
      <c r="BZ89" s="102"/>
      <c r="CA89" s="72"/>
      <c r="CB89" s="72"/>
      <c r="CC89" s="72"/>
      <c r="CD89" s="72"/>
      <c r="CE89" s="71"/>
      <c r="CF89" s="72"/>
      <c r="CG89" s="72"/>
      <c r="CH89" s="102"/>
      <c r="CI89" s="72"/>
      <c r="CJ89" s="72"/>
      <c r="CK89" s="72"/>
      <c r="CL89" s="72"/>
      <c r="CM89" s="71"/>
      <c r="CN89" s="72"/>
      <c r="CO89" s="72"/>
      <c r="CP89" s="102"/>
      <c r="CQ89" s="72"/>
      <c r="CR89" s="72"/>
      <c r="CS89" s="72"/>
      <c r="CT89" s="72"/>
      <c r="CU89" s="71"/>
      <c r="CV89" s="72"/>
      <c r="CW89" s="72"/>
      <c r="CX89" s="102"/>
      <c r="CY89" s="72"/>
      <c r="CZ89" s="72"/>
      <c r="DA89" s="72"/>
      <c r="DB89" s="72"/>
      <c r="DC89" s="71"/>
      <c r="DD89" s="72"/>
      <c r="DE89" s="72"/>
      <c r="DF89" s="102"/>
      <c r="DG89" s="72"/>
      <c r="DH89" s="72"/>
      <c r="DI89" s="72"/>
      <c r="DJ89" s="72"/>
      <c r="DK89" s="71"/>
      <c r="DL89" s="72"/>
      <c r="DM89" s="72"/>
      <c r="DN89" s="102"/>
      <c r="DO89" s="72"/>
      <c r="DP89" s="72"/>
      <c r="DQ89" s="72"/>
      <c r="DR89" s="72"/>
      <c r="DS89" s="71"/>
      <c r="DT89" s="72"/>
      <c r="DU89" s="72"/>
      <c r="DV89" s="102"/>
      <c r="DW89" s="72"/>
      <c r="DX89" s="72"/>
      <c r="DY89" s="72"/>
      <c r="DZ89" s="72"/>
      <c r="EA89" s="71"/>
      <c r="EB89" s="72"/>
      <c r="EC89" s="72"/>
      <c r="ED89" s="102"/>
      <c r="EE89" s="72"/>
      <c r="EF89" s="72"/>
      <c r="EG89" s="72"/>
      <c r="EH89" s="72"/>
      <c r="EI89" s="71"/>
      <c r="EJ89" s="72"/>
      <c r="EK89" s="72"/>
      <c r="EL89" s="72"/>
      <c r="EM89" s="102"/>
      <c r="EN89" s="227" t="s">
        <v>281</v>
      </c>
      <c r="EO89" s="229">
        <v>23.382839157543202</v>
      </c>
      <c r="EP89" s="229">
        <v>20.643997427700626</v>
      </c>
      <c r="EQ89" s="229">
        <v>7.7638550029107511</v>
      </c>
      <c r="ER89" s="229">
        <v>10.769481930778413</v>
      </c>
      <c r="ES89" s="226" t="s">
        <v>281</v>
      </c>
      <c r="ET89" s="229">
        <v>16.298294913396571</v>
      </c>
      <c r="EU89" s="229">
        <v>15.759101236563865</v>
      </c>
      <c r="EV89" s="230">
        <v>23.355622249256911</v>
      </c>
      <c r="EW89" s="72"/>
      <c r="EX89" s="71"/>
      <c r="EY89" s="72"/>
      <c r="EZ89" s="72"/>
      <c r="FA89" s="226" t="s">
        <v>281</v>
      </c>
      <c r="FB89" s="229">
        <v>19.384874414436467</v>
      </c>
      <c r="FC89" s="229">
        <v>22.469742228539712</v>
      </c>
      <c r="FD89" s="230">
        <v>20.29730676057174</v>
      </c>
      <c r="FE89" s="226" t="s">
        <v>281</v>
      </c>
      <c r="FF89" s="229">
        <f>STDEV(FF7:FF84)</f>
        <v>32.959201647404136</v>
      </c>
      <c r="FG89" s="229">
        <f t="shared" ref="FG89:FH89" si="0">STDEV(FG7:FG84)</f>
        <v>43.095542971327816</v>
      </c>
      <c r="FH89" s="230">
        <f t="shared" si="0"/>
        <v>44.464103037115194</v>
      </c>
    </row>
    <row r="90" spans="1:164" x14ac:dyDescent="0.3">
      <c r="E90" s="18"/>
      <c r="P90" s="281"/>
    </row>
    <row r="91" spans="1:164" x14ac:dyDescent="0.3">
      <c r="E91" s="18"/>
    </row>
    <row r="92" spans="1:164" x14ac:dyDescent="0.3">
      <c r="E92" s="18"/>
    </row>
    <row r="93" spans="1:164" x14ac:dyDescent="0.3">
      <c r="E93" s="18"/>
    </row>
  </sheetData>
  <phoneticPr fontId="3" type="noConversion"/>
  <pageMargins left="0.75" right="0.75" top="1" bottom="1" header="0.5" footer="0.5"/>
  <pageSetup paperSize="123"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35"/>
  <sheetViews>
    <sheetView topLeftCell="ED7" workbookViewId="0">
      <selection activeCell="EN10" sqref="EN10"/>
    </sheetView>
  </sheetViews>
  <sheetFormatPr defaultColWidth="11.19921875" defaultRowHeight="11.4" x14ac:dyDescent="0.3"/>
  <cols>
    <col min="1" max="1" width="8.09765625" style="7" customWidth="1"/>
    <col min="2" max="2" width="6.5" style="7" customWidth="1"/>
    <col min="3" max="3" width="8.09765625" style="7" customWidth="1"/>
    <col min="4" max="4" width="7.8984375" style="7" customWidth="1"/>
    <col min="5" max="5" width="2.296875" style="7" hidden="1" customWidth="1"/>
    <col min="6" max="6" width="2.19921875" style="7" hidden="1" customWidth="1"/>
    <col min="7" max="7" width="13.296875" style="7" customWidth="1"/>
    <col min="8" max="9" width="4.09765625" style="7" customWidth="1"/>
    <col min="10" max="10" width="4.59765625" style="7" customWidth="1"/>
    <col min="11" max="11" width="5" style="7" customWidth="1"/>
    <col min="12" max="18" width="3.8984375" style="7" customWidth="1"/>
    <col min="19" max="19" width="5.19921875" style="7" customWidth="1"/>
    <col min="20" max="20" width="4.69921875" style="7" customWidth="1"/>
    <col min="21" max="21" width="4.5" style="7" customWidth="1"/>
    <col min="22" max="22" width="4.59765625" style="7" customWidth="1"/>
    <col min="23" max="23" width="4.3984375" style="7" customWidth="1"/>
    <col min="24" max="24" width="5.3984375" style="7" customWidth="1"/>
    <col min="25" max="25" width="5.09765625" style="7" customWidth="1"/>
    <col min="26" max="26" width="4.796875" style="7" customWidth="1"/>
    <col min="27" max="27" width="5.19921875" style="7" customWidth="1"/>
    <col min="28" max="29" width="4.296875" style="7" customWidth="1"/>
    <col min="30" max="32" width="3.8984375" style="7" customWidth="1"/>
    <col min="33" max="33" width="4.3984375" style="7" customWidth="1"/>
    <col min="34" max="34" width="3.69921875" style="7" customWidth="1"/>
    <col min="35" max="141" width="3.8984375" style="7" customWidth="1"/>
    <col min="142" max="142" width="5.796875" style="7" customWidth="1"/>
    <col min="143" max="143" width="5" style="7" customWidth="1"/>
    <col min="144" max="144" width="5.3984375" style="7" customWidth="1"/>
    <col min="145" max="145" width="5.59765625" style="7" customWidth="1"/>
    <col min="146" max="146" width="5.09765625" style="7" customWidth="1"/>
    <col min="147" max="147" width="4.69921875" style="7" customWidth="1"/>
    <col min="148" max="148" width="4.59765625" style="7" customWidth="1"/>
    <col min="149" max="149" width="5.296875" style="7" customWidth="1"/>
    <col min="150" max="150" width="5.3984375" style="7" customWidth="1"/>
    <col min="151" max="151" width="5.09765625" style="7" customWidth="1"/>
    <col min="152" max="152" width="6" style="7" customWidth="1"/>
    <col min="153" max="153" width="6.796875" style="7" customWidth="1"/>
    <col min="154" max="154" width="9.3984375" style="7" customWidth="1"/>
    <col min="155" max="155" width="6.796875" style="7" customWidth="1"/>
    <col min="156" max="156" width="5.8984375" style="7" customWidth="1"/>
    <col min="157" max="157" width="5.59765625" style="7" customWidth="1"/>
    <col min="158" max="158" width="5.69921875" style="7" customWidth="1"/>
    <col min="159" max="159" width="6.3984375" style="7" customWidth="1"/>
    <col min="160" max="160" width="5.296875" style="7" customWidth="1"/>
    <col min="161" max="161" width="6.19921875" style="7" customWidth="1"/>
    <col min="162" max="162" width="5.69921875" style="7" customWidth="1"/>
    <col min="163" max="163" width="5.8984375" style="7" customWidth="1"/>
    <col min="164" max="164" width="4.19921875" style="7" bestFit="1" customWidth="1"/>
    <col min="165" max="16384" width="11.19921875" style="7"/>
  </cols>
  <sheetData>
    <row r="1" spans="1:165" x14ac:dyDescent="0.3">
      <c r="A1" s="89" t="s">
        <v>272</v>
      </c>
      <c r="B1" s="58"/>
      <c r="C1" s="58"/>
      <c r="D1" s="58" t="s">
        <v>270</v>
      </c>
      <c r="E1" s="58"/>
      <c r="F1" s="58"/>
      <c r="G1" s="59"/>
      <c r="H1" s="58" t="s">
        <v>19</v>
      </c>
      <c r="I1" s="58"/>
      <c r="J1" s="59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9"/>
      <c r="FH1" s="19"/>
    </row>
    <row r="2" spans="1:165" x14ac:dyDescent="0.3">
      <c r="A2" s="19"/>
      <c r="B2" s="18"/>
      <c r="C2" s="18"/>
      <c r="D2" s="18"/>
      <c r="E2" s="18"/>
      <c r="F2" s="18"/>
      <c r="G2" s="20"/>
      <c r="H2" s="75" t="s">
        <v>477</v>
      </c>
      <c r="I2" s="75"/>
      <c r="J2" s="75"/>
      <c r="K2" s="58"/>
      <c r="L2" s="58"/>
      <c r="M2" s="58"/>
      <c r="N2" s="58"/>
      <c r="O2" s="58"/>
      <c r="P2" s="58"/>
      <c r="Q2" s="58"/>
      <c r="R2" s="58"/>
      <c r="S2" s="59" t="s">
        <v>491</v>
      </c>
      <c r="T2" s="57" t="s">
        <v>478</v>
      </c>
      <c r="U2" s="58"/>
      <c r="V2" s="58"/>
      <c r="W2" s="58"/>
      <c r="X2" s="59" t="s">
        <v>476</v>
      </c>
      <c r="Y2" s="182" t="s">
        <v>492</v>
      </c>
      <c r="Z2" s="180"/>
      <c r="AA2" s="181"/>
      <c r="AB2" s="18" t="s">
        <v>493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74" t="s">
        <v>494</v>
      </c>
      <c r="EI2" s="75"/>
      <c r="EJ2" s="75"/>
      <c r="EK2" s="75"/>
      <c r="EL2" s="75"/>
      <c r="EM2" s="282"/>
      <c r="EN2" s="283" t="s">
        <v>495</v>
      </c>
      <c r="EO2" s="283"/>
      <c r="EP2" s="283"/>
      <c r="EQ2" s="284"/>
      <c r="ER2" s="146"/>
      <c r="ES2" s="70" t="s">
        <v>383</v>
      </c>
      <c r="ET2" s="67" t="s">
        <v>384</v>
      </c>
      <c r="EU2" s="68" t="s">
        <v>385</v>
      </c>
      <c r="EV2" s="146"/>
      <c r="EW2" s="70" t="s">
        <v>496</v>
      </c>
      <c r="EX2" s="180"/>
      <c r="EY2" s="181"/>
      <c r="EZ2" s="57" t="s">
        <v>486</v>
      </c>
      <c r="FA2" s="182"/>
      <c r="FB2" s="180"/>
      <c r="FC2" s="181"/>
      <c r="FD2" s="146"/>
      <c r="FE2" s="180" t="s">
        <v>485</v>
      </c>
      <c r="FF2" s="180"/>
      <c r="FG2" s="181"/>
      <c r="FH2" s="18"/>
      <c r="FI2" s="18"/>
    </row>
    <row r="3" spans="1:165" x14ac:dyDescent="0.3">
      <c r="A3" s="71"/>
      <c r="B3" s="86"/>
      <c r="C3" s="72" t="s">
        <v>487</v>
      </c>
      <c r="D3" s="72"/>
      <c r="E3" s="72"/>
      <c r="F3" s="72"/>
      <c r="G3" s="102"/>
      <c r="H3" s="75" t="s">
        <v>488</v>
      </c>
      <c r="I3" s="75"/>
      <c r="J3" s="75"/>
      <c r="K3" s="74" t="s">
        <v>489</v>
      </c>
      <c r="L3" s="75"/>
      <c r="M3" s="75"/>
      <c r="N3" s="78"/>
      <c r="O3" s="74" t="s">
        <v>490</v>
      </c>
      <c r="P3" s="75"/>
      <c r="Q3" s="75"/>
      <c r="R3" s="75"/>
      <c r="S3" s="151"/>
      <c r="T3" s="71"/>
      <c r="U3" s="72"/>
      <c r="V3" s="72"/>
      <c r="W3" s="72"/>
      <c r="X3" s="102"/>
      <c r="Y3" s="207"/>
      <c r="Z3" s="125"/>
      <c r="AA3" s="208"/>
      <c r="AB3" s="74" t="s">
        <v>388</v>
      </c>
      <c r="AC3" s="75"/>
      <c r="AD3" s="75"/>
      <c r="AE3" s="75"/>
      <c r="AF3" s="76" t="s">
        <v>389</v>
      </c>
      <c r="AG3" s="75" t="s">
        <v>390</v>
      </c>
      <c r="AH3" s="75"/>
      <c r="AI3" s="75"/>
      <c r="AJ3" s="75"/>
      <c r="AK3" s="77" t="s">
        <v>389</v>
      </c>
      <c r="AL3" s="74" t="s">
        <v>391</v>
      </c>
      <c r="AM3" s="75"/>
      <c r="AN3" s="75"/>
      <c r="AO3" s="78"/>
      <c r="AP3" s="75" t="s">
        <v>392</v>
      </c>
      <c r="AQ3" s="75"/>
      <c r="AR3" s="75"/>
      <c r="AS3" s="75"/>
      <c r="AT3" s="74" t="s">
        <v>393</v>
      </c>
      <c r="AU3" s="75"/>
      <c r="AV3" s="75"/>
      <c r="AW3" s="78"/>
      <c r="AX3" s="74" t="s">
        <v>394</v>
      </c>
      <c r="AY3" s="75"/>
      <c r="AZ3" s="75"/>
      <c r="BA3" s="78"/>
      <c r="BB3" s="74" t="s">
        <v>311</v>
      </c>
      <c r="BC3" s="75"/>
      <c r="BD3" s="75"/>
      <c r="BE3" s="75"/>
      <c r="BF3" s="74" t="s">
        <v>395</v>
      </c>
      <c r="BG3" s="75"/>
      <c r="BH3" s="75"/>
      <c r="BI3" s="78"/>
      <c r="BJ3" s="75" t="s">
        <v>396</v>
      </c>
      <c r="BK3" s="75"/>
      <c r="BL3" s="75"/>
      <c r="BM3" s="75"/>
      <c r="BN3" s="74" t="s">
        <v>397</v>
      </c>
      <c r="BO3" s="75"/>
      <c r="BP3" s="75"/>
      <c r="BQ3" s="78"/>
      <c r="BR3" s="75" t="s">
        <v>398</v>
      </c>
      <c r="BS3" s="75"/>
      <c r="BT3" s="75"/>
      <c r="BU3" s="75"/>
      <c r="BV3" s="74" t="s">
        <v>399</v>
      </c>
      <c r="BW3" s="75"/>
      <c r="BX3" s="75"/>
      <c r="BY3" s="78"/>
      <c r="BZ3" s="75" t="s">
        <v>400</v>
      </c>
      <c r="CA3" s="75"/>
      <c r="CB3" s="75"/>
      <c r="CC3" s="75"/>
      <c r="CD3" s="74" t="s">
        <v>401</v>
      </c>
      <c r="CE3" s="75"/>
      <c r="CF3" s="75"/>
      <c r="CG3" s="78"/>
      <c r="CH3" s="75" t="s">
        <v>402</v>
      </c>
      <c r="CI3" s="75"/>
      <c r="CJ3" s="75"/>
      <c r="CK3" s="75"/>
      <c r="CL3" s="74" t="s">
        <v>403</v>
      </c>
      <c r="CM3" s="75"/>
      <c r="CN3" s="75"/>
      <c r="CO3" s="78"/>
      <c r="CP3" s="75" t="s">
        <v>404</v>
      </c>
      <c r="CQ3" s="75"/>
      <c r="CR3" s="75"/>
      <c r="CS3" s="75"/>
      <c r="CT3" s="74" t="s">
        <v>405</v>
      </c>
      <c r="CU3" s="75"/>
      <c r="CV3" s="75"/>
      <c r="CW3" s="78"/>
      <c r="CX3" s="75" t="s">
        <v>406</v>
      </c>
      <c r="CY3" s="75"/>
      <c r="CZ3" s="75"/>
      <c r="DA3" s="75"/>
      <c r="DB3" s="74" t="s">
        <v>407</v>
      </c>
      <c r="DC3" s="75"/>
      <c r="DD3" s="75"/>
      <c r="DE3" s="78"/>
      <c r="DF3" s="75" t="s">
        <v>408</v>
      </c>
      <c r="DG3" s="75"/>
      <c r="DH3" s="75"/>
      <c r="DI3" s="75"/>
      <c r="DJ3" s="74" t="s">
        <v>409</v>
      </c>
      <c r="DK3" s="75"/>
      <c r="DL3" s="75"/>
      <c r="DM3" s="78"/>
      <c r="DN3" s="75" t="s">
        <v>410</v>
      </c>
      <c r="DO3" s="75"/>
      <c r="DP3" s="75"/>
      <c r="DQ3" s="75"/>
      <c r="DR3" s="74" t="s">
        <v>411</v>
      </c>
      <c r="DS3" s="75"/>
      <c r="DT3" s="75"/>
      <c r="DU3" s="78"/>
      <c r="DV3" s="74" t="s">
        <v>412</v>
      </c>
      <c r="DW3" s="75"/>
      <c r="DX3" s="75"/>
      <c r="DY3" s="78"/>
      <c r="DZ3" s="74" t="s">
        <v>139</v>
      </c>
      <c r="EA3" s="75"/>
      <c r="EB3" s="75"/>
      <c r="EC3" s="78"/>
      <c r="ED3" s="74" t="s">
        <v>140</v>
      </c>
      <c r="EE3" s="75"/>
      <c r="EF3" s="75"/>
      <c r="EG3" s="78"/>
      <c r="EH3" s="74"/>
      <c r="EI3" s="75" t="s">
        <v>410</v>
      </c>
      <c r="EJ3" s="75" t="s">
        <v>141</v>
      </c>
      <c r="EK3" s="75" t="s">
        <v>311</v>
      </c>
      <c r="EL3" s="75" t="s">
        <v>134</v>
      </c>
      <c r="EM3" s="282"/>
      <c r="EN3" s="285" t="s">
        <v>143</v>
      </c>
      <c r="EO3" s="285" t="s">
        <v>144</v>
      </c>
      <c r="EP3" s="285" t="s">
        <v>145</v>
      </c>
      <c r="EQ3" s="286" t="s">
        <v>294</v>
      </c>
      <c r="ER3" s="151" t="s">
        <v>476</v>
      </c>
      <c r="ES3" s="87" t="s">
        <v>146</v>
      </c>
      <c r="ET3" s="80" t="s">
        <v>146</v>
      </c>
      <c r="EU3" s="88" t="s">
        <v>146</v>
      </c>
      <c r="EV3" s="151"/>
      <c r="EW3" s="207" t="s">
        <v>147</v>
      </c>
      <c r="EX3" s="125" t="s">
        <v>148</v>
      </c>
      <c r="EY3" s="208" t="s">
        <v>149</v>
      </c>
      <c r="EZ3" s="173" t="s">
        <v>150</v>
      </c>
      <c r="FA3" s="87" t="s">
        <v>151</v>
      </c>
      <c r="FB3" s="80" t="s">
        <v>152</v>
      </c>
      <c r="FC3" s="88" t="s">
        <v>153</v>
      </c>
      <c r="FD3" s="151"/>
      <c r="FE3" s="87"/>
      <c r="FF3" s="127"/>
      <c r="FG3" s="204"/>
    </row>
    <row r="4" spans="1:165" x14ac:dyDescent="0.3">
      <c r="A4" s="89" t="s">
        <v>479</v>
      </c>
      <c r="B4" s="137"/>
      <c r="C4" s="58"/>
      <c r="D4" s="58"/>
      <c r="E4" s="58" t="s">
        <v>474</v>
      </c>
      <c r="F4" s="58" t="s">
        <v>475</v>
      </c>
      <c r="G4" s="59" t="s">
        <v>155</v>
      </c>
      <c r="H4" s="57" t="s">
        <v>383</v>
      </c>
      <c r="I4" s="58" t="s">
        <v>384</v>
      </c>
      <c r="J4" s="59" t="s">
        <v>385</v>
      </c>
      <c r="K4" s="19" t="s">
        <v>156</v>
      </c>
      <c r="L4" s="18" t="s">
        <v>497</v>
      </c>
      <c r="M4" s="18" t="s">
        <v>498</v>
      </c>
      <c r="N4" s="20" t="s">
        <v>503</v>
      </c>
      <c r="O4" s="19" t="s">
        <v>499</v>
      </c>
      <c r="P4" s="18" t="s">
        <v>500</v>
      </c>
      <c r="Q4" s="18" t="s">
        <v>501</v>
      </c>
      <c r="R4" s="20" t="s">
        <v>502</v>
      </c>
      <c r="S4" s="18" t="s">
        <v>504</v>
      </c>
      <c r="T4" s="57" t="s">
        <v>505</v>
      </c>
      <c r="U4" s="58" t="s">
        <v>506</v>
      </c>
      <c r="V4" s="58" t="s">
        <v>507</v>
      </c>
      <c r="W4" s="59" t="s">
        <v>299</v>
      </c>
      <c r="X4" s="146"/>
      <c r="Y4" s="100" t="s">
        <v>404</v>
      </c>
      <c r="Z4" s="100" t="s">
        <v>394</v>
      </c>
      <c r="AA4" s="141" t="s">
        <v>399</v>
      </c>
      <c r="AB4" s="93" t="s">
        <v>508</v>
      </c>
      <c r="AC4" s="64" t="s">
        <v>509</v>
      </c>
      <c r="AD4" s="64" t="s">
        <v>510</v>
      </c>
      <c r="AE4" s="64" t="s">
        <v>273</v>
      </c>
      <c r="AF4" s="94" t="s">
        <v>274</v>
      </c>
      <c r="AG4" s="64" t="s">
        <v>508</v>
      </c>
      <c r="AH4" s="64" t="s">
        <v>509</v>
      </c>
      <c r="AI4" s="64" t="s">
        <v>510</v>
      </c>
      <c r="AJ4" s="64" t="s">
        <v>273</v>
      </c>
      <c r="AK4" s="95" t="s">
        <v>274</v>
      </c>
      <c r="AL4" s="93" t="s">
        <v>508</v>
      </c>
      <c r="AM4" s="64" t="s">
        <v>509</v>
      </c>
      <c r="AN4" s="64" t="s">
        <v>510</v>
      </c>
      <c r="AO4" s="96" t="s">
        <v>273</v>
      </c>
      <c r="AP4" s="64" t="s">
        <v>508</v>
      </c>
      <c r="AQ4" s="64" t="s">
        <v>509</v>
      </c>
      <c r="AR4" s="64" t="s">
        <v>510</v>
      </c>
      <c r="AS4" s="64" t="s">
        <v>273</v>
      </c>
      <c r="AT4" s="93" t="s">
        <v>508</v>
      </c>
      <c r="AU4" s="64" t="s">
        <v>509</v>
      </c>
      <c r="AV4" s="64" t="s">
        <v>510</v>
      </c>
      <c r="AW4" s="96" t="s">
        <v>273</v>
      </c>
      <c r="AX4" s="93" t="s">
        <v>508</v>
      </c>
      <c r="AY4" s="64" t="s">
        <v>509</v>
      </c>
      <c r="AZ4" s="64" t="s">
        <v>510</v>
      </c>
      <c r="BA4" s="96" t="s">
        <v>273</v>
      </c>
      <c r="BB4" s="64" t="s">
        <v>508</v>
      </c>
      <c r="BC4" s="64" t="s">
        <v>509</v>
      </c>
      <c r="BD4" s="64" t="s">
        <v>510</v>
      </c>
      <c r="BE4" s="64" t="s">
        <v>273</v>
      </c>
      <c r="BF4" s="93" t="s">
        <v>508</v>
      </c>
      <c r="BG4" s="64" t="s">
        <v>509</v>
      </c>
      <c r="BH4" s="64" t="s">
        <v>510</v>
      </c>
      <c r="BI4" s="96" t="s">
        <v>273</v>
      </c>
      <c r="BJ4" s="64" t="s">
        <v>508</v>
      </c>
      <c r="BK4" s="64" t="s">
        <v>509</v>
      </c>
      <c r="BL4" s="64" t="s">
        <v>510</v>
      </c>
      <c r="BM4" s="64" t="s">
        <v>273</v>
      </c>
      <c r="BN4" s="93" t="s">
        <v>508</v>
      </c>
      <c r="BO4" s="64" t="s">
        <v>509</v>
      </c>
      <c r="BP4" s="64" t="s">
        <v>510</v>
      </c>
      <c r="BQ4" s="96" t="s">
        <v>273</v>
      </c>
      <c r="BR4" s="64" t="s">
        <v>508</v>
      </c>
      <c r="BS4" s="64" t="s">
        <v>509</v>
      </c>
      <c r="BT4" s="64" t="s">
        <v>510</v>
      </c>
      <c r="BU4" s="64" t="s">
        <v>273</v>
      </c>
      <c r="BV4" s="93" t="s">
        <v>508</v>
      </c>
      <c r="BW4" s="64" t="s">
        <v>509</v>
      </c>
      <c r="BX4" s="64" t="s">
        <v>510</v>
      </c>
      <c r="BY4" s="96" t="s">
        <v>273</v>
      </c>
      <c r="BZ4" s="64" t="s">
        <v>508</v>
      </c>
      <c r="CA4" s="64" t="s">
        <v>509</v>
      </c>
      <c r="CB4" s="64" t="s">
        <v>510</v>
      </c>
      <c r="CC4" s="64" t="s">
        <v>273</v>
      </c>
      <c r="CD4" s="93" t="s">
        <v>508</v>
      </c>
      <c r="CE4" s="64" t="s">
        <v>509</v>
      </c>
      <c r="CF4" s="64" t="s">
        <v>510</v>
      </c>
      <c r="CG4" s="96" t="s">
        <v>273</v>
      </c>
      <c r="CH4" s="64" t="s">
        <v>508</v>
      </c>
      <c r="CI4" s="64" t="s">
        <v>509</v>
      </c>
      <c r="CJ4" s="64" t="s">
        <v>510</v>
      </c>
      <c r="CK4" s="64" t="s">
        <v>273</v>
      </c>
      <c r="CL4" s="93" t="s">
        <v>508</v>
      </c>
      <c r="CM4" s="64" t="s">
        <v>509</v>
      </c>
      <c r="CN4" s="64" t="s">
        <v>510</v>
      </c>
      <c r="CO4" s="96" t="s">
        <v>273</v>
      </c>
      <c r="CP4" s="64" t="s">
        <v>508</v>
      </c>
      <c r="CQ4" s="64" t="s">
        <v>509</v>
      </c>
      <c r="CR4" s="64" t="s">
        <v>510</v>
      </c>
      <c r="CS4" s="64" t="s">
        <v>273</v>
      </c>
      <c r="CT4" s="93" t="s">
        <v>508</v>
      </c>
      <c r="CU4" s="64" t="s">
        <v>509</v>
      </c>
      <c r="CV4" s="64" t="s">
        <v>510</v>
      </c>
      <c r="CW4" s="96" t="s">
        <v>273</v>
      </c>
      <c r="CX4" s="64" t="s">
        <v>508</v>
      </c>
      <c r="CY4" s="64" t="s">
        <v>509</v>
      </c>
      <c r="CZ4" s="64" t="s">
        <v>510</v>
      </c>
      <c r="DA4" s="64" t="s">
        <v>273</v>
      </c>
      <c r="DB4" s="93" t="s">
        <v>508</v>
      </c>
      <c r="DC4" s="64" t="s">
        <v>509</v>
      </c>
      <c r="DD4" s="64" t="s">
        <v>510</v>
      </c>
      <c r="DE4" s="96" t="s">
        <v>273</v>
      </c>
      <c r="DF4" s="64" t="s">
        <v>508</v>
      </c>
      <c r="DG4" s="64" t="s">
        <v>509</v>
      </c>
      <c r="DH4" s="64" t="s">
        <v>510</v>
      </c>
      <c r="DI4" s="64" t="s">
        <v>273</v>
      </c>
      <c r="DJ4" s="93" t="s">
        <v>508</v>
      </c>
      <c r="DK4" s="64" t="s">
        <v>509</v>
      </c>
      <c r="DL4" s="64" t="s">
        <v>510</v>
      </c>
      <c r="DM4" s="96" t="s">
        <v>273</v>
      </c>
      <c r="DN4" s="64" t="s">
        <v>508</v>
      </c>
      <c r="DO4" s="64" t="s">
        <v>509</v>
      </c>
      <c r="DP4" s="64" t="s">
        <v>510</v>
      </c>
      <c r="DQ4" s="64" t="s">
        <v>273</v>
      </c>
      <c r="DR4" s="93" t="s">
        <v>508</v>
      </c>
      <c r="DS4" s="64" t="s">
        <v>509</v>
      </c>
      <c r="DT4" s="64" t="s">
        <v>510</v>
      </c>
      <c r="DU4" s="96" t="s">
        <v>273</v>
      </c>
      <c r="DV4" s="93" t="s">
        <v>508</v>
      </c>
      <c r="DW4" s="64" t="s">
        <v>509</v>
      </c>
      <c r="DX4" s="64" t="s">
        <v>510</v>
      </c>
      <c r="DY4" s="96" t="s">
        <v>273</v>
      </c>
      <c r="DZ4" s="93" t="s">
        <v>508</v>
      </c>
      <c r="EA4" s="64" t="s">
        <v>509</v>
      </c>
      <c r="EB4" s="64" t="s">
        <v>510</v>
      </c>
      <c r="EC4" s="96" t="s">
        <v>273</v>
      </c>
      <c r="ED4" s="93" t="s">
        <v>508</v>
      </c>
      <c r="EE4" s="64" t="s">
        <v>509</v>
      </c>
      <c r="EF4" s="64" t="s">
        <v>510</v>
      </c>
      <c r="EG4" s="96" t="s">
        <v>273</v>
      </c>
      <c r="EH4" s="64" t="s">
        <v>476</v>
      </c>
      <c r="EI4" s="64"/>
      <c r="EJ4" s="64"/>
      <c r="EK4" s="64"/>
      <c r="EL4" s="64"/>
      <c r="EM4" s="140"/>
      <c r="EN4" s="81" t="s">
        <v>146</v>
      </c>
      <c r="EO4" s="81" t="s">
        <v>146</v>
      </c>
      <c r="EP4" s="81" t="s">
        <v>146</v>
      </c>
      <c r="EQ4" s="82" t="s">
        <v>146</v>
      </c>
      <c r="ER4" s="240"/>
      <c r="ES4" s="121"/>
      <c r="ET4" s="121"/>
      <c r="EU4" s="181"/>
      <c r="EV4" s="146"/>
      <c r="EW4" s="121" t="s">
        <v>275</v>
      </c>
      <c r="EX4" s="121" t="s">
        <v>276</v>
      </c>
      <c r="EY4" s="181" t="s">
        <v>206</v>
      </c>
      <c r="EZ4" s="18"/>
      <c r="FA4" s="101"/>
      <c r="FB4" s="81"/>
      <c r="FC4" s="82"/>
      <c r="FD4" s="18"/>
      <c r="FE4" s="70" t="s">
        <v>482</v>
      </c>
      <c r="FF4" s="67" t="s">
        <v>483</v>
      </c>
      <c r="FG4" s="68" t="s">
        <v>484</v>
      </c>
    </row>
    <row r="5" spans="1:165" x14ac:dyDescent="0.3">
      <c r="A5" s="19" t="s">
        <v>227</v>
      </c>
      <c r="B5" s="64">
        <v>93.82</v>
      </c>
      <c r="C5" s="18" t="s">
        <v>228</v>
      </c>
      <c r="D5" s="18" t="s">
        <v>210</v>
      </c>
      <c r="E5" s="18" t="s">
        <v>280</v>
      </c>
      <c r="F5" s="18"/>
      <c r="G5" s="20"/>
      <c r="H5" s="19">
        <v>17</v>
      </c>
      <c r="I5" s="18">
        <v>19</v>
      </c>
      <c r="J5" s="20">
        <v>238</v>
      </c>
      <c r="K5" s="19">
        <v>120</v>
      </c>
      <c r="L5" s="18">
        <v>0</v>
      </c>
      <c r="M5" s="18">
        <v>2</v>
      </c>
      <c r="N5" s="20">
        <v>12</v>
      </c>
      <c r="O5" s="19">
        <v>18</v>
      </c>
      <c r="P5" s="18">
        <v>2</v>
      </c>
      <c r="Q5" s="18">
        <v>0</v>
      </c>
      <c r="R5" s="20">
        <v>72</v>
      </c>
      <c r="S5" s="18">
        <v>500</v>
      </c>
      <c r="T5" s="19">
        <v>0</v>
      </c>
      <c r="U5" s="18">
        <v>10</v>
      </c>
      <c r="V5" s="18">
        <v>0</v>
      </c>
      <c r="W5" s="20">
        <v>0</v>
      </c>
      <c r="X5" s="148">
        <v>510</v>
      </c>
      <c r="Y5" s="100">
        <v>54.8</v>
      </c>
      <c r="Z5" s="100">
        <v>18.399999999999999</v>
      </c>
      <c r="AA5" s="141">
        <v>26.8</v>
      </c>
      <c r="AB5" s="19">
        <v>7</v>
      </c>
      <c r="AC5" s="18">
        <v>16</v>
      </c>
      <c r="AD5" s="18">
        <v>13</v>
      </c>
      <c r="AE5" s="18">
        <v>13</v>
      </c>
      <c r="AF5" s="20">
        <v>0</v>
      </c>
      <c r="AG5" s="18">
        <v>15</v>
      </c>
      <c r="AH5" s="18">
        <v>2</v>
      </c>
      <c r="AI5" s="18">
        <v>4</v>
      </c>
      <c r="AJ5" s="18">
        <v>0</v>
      </c>
      <c r="AK5" s="18">
        <v>0</v>
      </c>
      <c r="AL5" s="19">
        <v>0</v>
      </c>
      <c r="AM5" s="18">
        <v>0</v>
      </c>
      <c r="AN5" s="18">
        <v>0</v>
      </c>
      <c r="AO5" s="20">
        <v>0</v>
      </c>
      <c r="AP5" s="18">
        <v>0</v>
      </c>
      <c r="AQ5" s="18">
        <v>0</v>
      </c>
      <c r="AR5" s="18">
        <v>0</v>
      </c>
      <c r="AS5" s="18">
        <v>0</v>
      </c>
      <c r="AT5" s="19">
        <v>0</v>
      </c>
      <c r="AU5" s="18">
        <v>0</v>
      </c>
      <c r="AV5" s="18">
        <v>0</v>
      </c>
      <c r="AW5" s="20">
        <v>0</v>
      </c>
      <c r="AX5" s="19">
        <v>0</v>
      </c>
      <c r="AY5" s="18">
        <v>0</v>
      </c>
      <c r="AZ5" s="18">
        <v>0</v>
      </c>
      <c r="BA5" s="20">
        <v>0</v>
      </c>
      <c r="BB5" s="18">
        <v>0</v>
      </c>
      <c r="BC5" s="18">
        <v>0</v>
      </c>
      <c r="BD5" s="18">
        <v>0</v>
      </c>
      <c r="BE5" s="18">
        <v>0</v>
      </c>
      <c r="BF5" s="19">
        <v>0</v>
      </c>
      <c r="BG5" s="18">
        <v>0</v>
      </c>
      <c r="BH5" s="18">
        <v>0</v>
      </c>
      <c r="BI5" s="20">
        <v>0</v>
      </c>
      <c r="BJ5" s="18">
        <v>1</v>
      </c>
      <c r="BK5" s="18">
        <v>0</v>
      </c>
      <c r="BL5" s="18">
        <v>0</v>
      </c>
      <c r="BM5" s="18">
        <v>0</v>
      </c>
      <c r="BN5" s="19">
        <v>7</v>
      </c>
      <c r="BO5" s="18">
        <v>0</v>
      </c>
      <c r="BP5" s="18">
        <v>0</v>
      </c>
      <c r="BQ5" s="20">
        <v>0</v>
      </c>
      <c r="BR5" s="18">
        <v>0</v>
      </c>
      <c r="BS5" s="18">
        <v>0</v>
      </c>
      <c r="BT5" s="18">
        <v>0</v>
      </c>
      <c r="BU5" s="18">
        <v>0</v>
      </c>
      <c r="BV5" s="19">
        <v>0</v>
      </c>
      <c r="BW5" s="18">
        <v>0</v>
      </c>
      <c r="BX5" s="18">
        <v>0</v>
      </c>
      <c r="BY5" s="20">
        <v>0</v>
      </c>
      <c r="BZ5" s="18">
        <v>1</v>
      </c>
      <c r="CA5" s="18">
        <v>0</v>
      </c>
      <c r="CB5" s="18">
        <v>0</v>
      </c>
      <c r="CC5" s="18">
        <v>1</v>
      </c>
      <c r="CD5" s="19">
        <v>0</v>
      </c>
      <c r="CE5" s="18">
        <v>0</v>
      </c>
      <c r="CF5" s="18">
        <v>0</v>
      </c>
      <c r="CG5" s="20">
        <v>0</v>
      </c>
      <c r="CH5" s="18">
        <v>0</v>
      </c>
      <c r="CI5" s="18">
        <v>0</v>
      </c>
      <c r="CJ5" s="18">
        <v>0</v>
      </c>
      <c r="CK5" s="18">
        <v>0</v>
      </c>
      <c r="CL5" s="19">
        <v>0</v>
      </c>
      <c r="CM5" s="18">
        <v>2</v>
      </c>
      <c r="CN5" s="18">
        <v>0</v>
      </c>
      <c r="CO5" s="20">
        <v>0</v>
      </c>
      <c r="CP5" s="18">
        <v>0</v>
      </c>
      <c r="CQ5" s="18">
        <v>1</v>
      </c>
      <c r="CR5" s="18">
        <v>0</v>
      </c>
      <c r="CS5" s="18">
        <v>0</v>
      </c>
      <c r="CT5" s="19">
        <v>0</v>
      </c>
      <c r="CU5" s="18">
        <v>0</v>
      </c>
      <c r="CV5" s="18">
        <v>0</v>
      </c>
      <c r="CW5" s="20">
        <v>0</v>
      </c>
      <c r="CX5" s="18">
        <v>0</v>
      </c>
      <c r="CY5" s="18">
        <v>2</v>
      </c>
      <c r="CZ5" s="18">
        <v>0</v>
      </c>
      <c r="DA5" s="18">
        <v>1</v>
      </c>
      <c r="DB5" s="19">
        <v>1</v>
      </c>
      <c r="DC5" s="18">
        <v>0</v>
      </c>
      <c r="DD5" s="18">
        <v>0</v>
      </c>
      <c r="DE5" s="20">
        <v>0</v>
      </c>
      <c r="DF5" s="18">
        <v>0</v>
      </c>
      <c r="DG5" s="18">
        <v>1</v>
      </c>
      <c r="DH5" s="18">
        <v>0</v>
      </c>
      <c r="DI5" s="18">
        <v>3</v>
      </c>
      <c r="DJ5" s="19">
        <v>9</v>
      </c>
      <c r="DK5" s="18">
        <v>5</v>
      </c>
      <c r="DL5" s="18">
        <v>0</v>
      </c>
      <c r="DM5" s="20">
        <v>1</v>
      </c>
      <c r="DN5" s="18">
        <v>7</v>
      </c>
      <c r="DO5" s="18">
        <v>2</v>
      </c>
      <c r="DP5" s="18">
        <v>5</v>
      </c>
      <c r="DQ5" s="18">
        <v>0</v>
      </c>
      <c r="DR5" s="19">
        <v>0</v>
      </c>
      <c r="DS5" s="18">
        <v>0</v>
      </c>
      <c r="DT5" s="18">
        <v>0</v>
      </c>
      <c r="DU5" s="20">
        <v>0</v>
      </c>
      <c r="DV5" s="19">
        <v>0</v>
      </c>
      <c r="DW5" s="18">
        <v>0</v>
      </c>
      <c r="DX5" s="18">
        <v>0</v>
      </c>
      <c r="DY5" s="20">
        <v>0</v>
      </c>
      <c r="DZ5" s="19">
        <v>0</v>
      </c>
      <c r="EA5" s="18">
        <v>0</v>
      </c>
      <c r="EB5" s="18">
        <v>0</v>
      </c>
      <c r="EC5" s="20">
        <v>0</v>
      </c>
      <c r="ED5" s="19">
        <v>0</v>
      </c>
      <c r="EE5" s="18">
        <v>0</v>
      </c>
      <c r="EF5" s="18">
        <v>0</v>
      </c>
      <c r="EG5" s="20">
        <v>0</v>
      </c>
      <c r="EH5" s="18">
        <v>120</v>
      </c>
      <c r="EI5" s="18">
        <v>48</v>
      </c>
      <c r="EJ5" s="18">
        <v>31</v>
      </c>
      <c r="EK5" s="18">
        <v>22</v>
      </c>
      <c r="EL5" s="18">
        <v>19</v>
      </c>
      <c r="EM5" s="120"/>
      <c r="EN5" s="81">
        <v>40</v>
      </c>
      <c r="EO5" s="81">
        <v>25.833333333333332</v>
      </c>
      <c r="EP5" s="81">
        <v>18.333333333333332</v>
      </c>
      <c r="EQ5" s="82">
        <v>15.833333333333334</v>
      </c>
      <c r="ER5" s="148">
        <v>120</v>
      </c>
      <c r="ES5" s="100">
        <v>6.2043795620437958</v>
      </c>
      <c r="ET5" s="100">
        <v>6.9343065693430654</v>
      </c>
      <c r="EU5" s="141">
        <v>86.861313868613138</v>
      </c>
      <c r="EV5" s="148" t="s">
        <v>227</v>
      </c>
      <c r="EW5" s="121">
        <v>78</v>
      </c>
      <c r="EX5" s="121">
        <v>9</v>
      </c>
      <c r="EY5" s="203">
        <v>33</v>
      </c>
      <c r="EZ5" s="18">
        <v>120</v>
      </c>
      <c r="FA5" s="101">
        <v>65</v>
      </c>
      <c r="FB5" s="81">
        <v>7.5</v>
      </c>
      <c r="FC5" s="82">
        <v>27.5</v>
      </c>
      <c r="FD5" s="18"/>
      <c r="FE5" s="101">
        <v>14.285714285714286</v>
      </c>
      <c r="FF5" s="81">
        <v>85.714285714285708</v>
      </c>
      <c r="FG5" s="82">
        <v>0</v>
      </c>
    </row>
    <row r="6" spans="1:165" x14ac:dyDescent="0.3">
      <c r="A6" s="19" t="s">
        <v>229</v>
      </c>
      <c r="B6" s="64">
        <v>95.9</v>
      </c>
      <c r="C6" s="18" t="s">
        <v>230</v>
      </c>
      <c r="D6" s="18" t="s">
        <v>210</v>
      </c>
      <c r="E6" s="18" t="s">
        <v>280</v>
      </c>
      <c r="F6" s="18"/>
      <c r="G6" s="20"/>
      <c r="H6" s="19">
        <v>19</v>
      </c>
      <c r="I6" s="18">
        <v>15</v>
      </c>
      <c r="J6" s="20">
        <v>235</v>
      </c>
      <c r="K6" s="19">
        <v>106</v>
      </c>
      <c r="L6" s="18">
        <v>0</v>
      </c>
      <c r="M6" s="18">
        <v>1</v>
      </c>
      <c r="N6" s="20">
        <v>12</v>
      </c>
      <c r="O6" s="19">
        <v>41</v>
      </c>
      <c r="P6" s="18">
        <v>4</v>
      </c>
      <c r="Q6" s="18">
        <v>0</v>
      </c>
      <c r="R6" s="20">
        <v>67</v>
      </c>
      <c r="S6" s="18">
        <v>500</v>
      </c>
      <c r="T6" s="19">
        <v>0</v>
      </c>
      <c r="U6" s="18">
        <v>1</v>
      </c>
      <c r="V6" s="18">
        <v>0</v>
      </c>
      <c r="W6" s="20">
        <v>2</v>
      </c>
      <c r="X6" s="148">
        <v>503</v>
      </c>
      <c r="Y6" s="100">
        <v>53.8</v>
      </c>
      <c r="Z6" s="100">
        <v>22.4</v>
      </c>
      <c r="AA6" s="141">
        <v>23.8</v>
      </c>
      <c r="AB6" s="19">
        <v>20</v>
      </c>
      <c r="AC6" s="18">
        <v>13</v>
      </c>
      <c r="AD6" s="18">
        <v>5</v>
      </c>
      <c r="AE6" s="18">
        <v>7</v>
      </c>
      <c r="AF6" s="20">
        <v>0</v>
      </c>
      <c r="AG6" s="18">
        <v>16</v>
      </c>
      <c r="AH6" s="18">
        <v>1</v>
      </c>
      <c r="AI6" s="18">
        <v>3</v>
      </c>
      <c r="AJ6" s="18">
        <v>2</v>
      </c>
      <c r="AK6" s="18">
        <v>0</v>
      </c>
      <c r="AL6" s="19">
        <v>0</v>
      </c>
      <c r="AM6" s="18">
        <v>0</v>
      </c>
      <c r="AN6" s="18">
        <v>0</v>
      </c>
      <c r="AO6" s="20">
        <v>0</v>
      </c>
      <c r="AP6" s="18">
        <v>0</v>
      </c>
      <c r="AQ6" s="18">
        <v>0</v>
      </c>
      <c r="AR6" s="18">
        <v>0</v>
      </c>
      <c r="AS6" s="18">
        <v>0</v>
      </c>
      <c r="AT6" s="19">
        <v>0</v>
      </c>
      <c r="AU6" s="18">
        <v>0</v>
      </c>
      <c r="AV6" s="18">
        <v>0</v>
      </c>
      <c r="AW6" s="20">
        <v>0</v>
      </c>
      <c r="AX6" s="19">
        <v>0</v>
      </c>
      <c r="AY6" s="18">
        <v>0</v>
      </c>
      <c r="AZ6" s="18">
        <v>0</v>
      </c>
      <c r="BA6" s="20">
        <v>0</v>
      </c>
      <c r="BB6" s="18">
        <v>0</v>
      </c>
      <c r="BC6" s="18">
        <v>0</v>
      </c>
      <c r="BD6" s="18">
        <v>0</v>
      </c>
      <c r="BE6" s="18">
        <v>0</v>
      </c>
      <c r="BF6" s="19">
        <v>0</v>
      </c>
      <c r="BG6" s="18">
        <v>0</v>
      </c>
      <c r="BH6" s="18">
        <v>0</v>
      </c>
      <c r="BI6" s="20">
        <v>0</v>
      </c>
      <c r="BJ6" s="18">
        <v>0</v>
      </c>
      <c r="BK6" s="18">
        <v>0</v>
      </c>
      <c r="BL6" s="18">
        <v>0</v>
      </c>
      <c r="BM6" s="18">
        <v>0</v>
      </c>
      <c r="BN6" s="19">
        <v>3</v>
      </c>
      <c r="BO6" s="18">
        <v>0</v>
      </c>
      <c r="BP6" s="18">
        <v>0</v>
      </c>
      <c r="BQ6" s="20">
        <v>0</v>
      </c>
      <c r="BR6" s="18">
        <v>0</v>
      </c>
      <c r="BS6" s="18">
        <v>0</v>
      </c>
      <c r="BT6" s="18">
        <v>0</v>
      </c>
      <c r="BU6" s="18">
        <v>0</v>
      </c>
      <c r="BV6" s="19">
        <v>0</v>
      </c>
      <c r="BW6" s="18">
        <v>0</v>
      </c>
      <c r="BX6" s="18">
        <v>0</v>
      </c>
      <c r="BY6" s="20">
        <v>0</v>
      </c>
      <c r="BZ6" s="18">
        <v>3</v>
      </c>
      <c r="CA6" s="18">
        <v>3</v>
      </c>
      <c r="CB6" s="18">
        <v>0</v>
      </c>
      <c r="CC6" s="18">
        <v>0</v>
      </c>
      <c r="CD6" s="19">
        <v>0</v>
      </c>
      <c r="CE6" s="18">
        <v>0</v>
      </c>
      <c r="CF6" s="18">
        <v>0</v>
      </c>
      <c r="CG6" s="20">
        <v>0</v>
      </c>
      <c r="CH6" s="18">
        <v>0</v>
      </c>
      <c r="CI6" s="18">
        <v>0</v>
      </c>
      <c r="CJ6" s="18">
        <v>0</v>
      </c>
      <c r="CK6" s="18">
        <v>0</v>
      </c>
      <c r="CL6" s="19">
        <v>0</v>
      </c>
      <c r="CM6" s="18">
        <v>0</v>
      </c>
      <c r="CN6" s="18">
        <v>0</v>
      </c>
      <c r="CO6" s="20">
        <v>0</v>
      </c>
      <c r="CP6" s="18">
        <v>0</v>
      </c>
      <c r="CQ6" s="18">
        <v>0</v>
      </c>
      <c r="CR6" s="18">
        <v>2</v>
      </c>
      <c r="CS6" s="18">
        <v>1</v>
      </c>
      <c r="CT6" s="19">
        <v>0</v>
      </c>
      <c r="CU6" s="18">
        <v>0</v>
      </c>
      <c r="CV6" s="18">
        <v>0</v>
      </c>
      <c r="CW6" s="20">
        <v>0</v>
      </c>
      <c r="CX6" s="18">
        <v>0</v>
      </c>
      <c r="CY6" s="18">
        <v>0</v>
      </c>
      <c r="CZ6" s="18">
        <v>0</v>
      </c>
      <c r="DA6" s="18">
        <v>0</v>
      </c>
      <c r="DB6" s="19">
        <v>0</v>
      </c>
      <c r="DC6" s="18">
        <v>0</v>
      </c>
      <c r="DD6" s="18">
        <v>0</v>
      </c>
      <c r="DE6" s="20">
        <v>0</v>
      </c>
      <c r="DF6" s="18">
        <v>0</v>
      </c>
      <c r="DG6" s="18">
        <v>1</v>
      </c>
      <c r="DH6" s="18">
        <v>0</v>
      </c>
      <c r="DI6" s="18">
        <v>3</v>
      </c>
      <c r="DJ6" s="19">
        <v>4</v>
      </c>
      <c r="DK6" s="18">
        <v>3</v>
      </c>
      <c r="DL6" s="18">
        <v>1</v>
      </c>
      <c r="DM6" s="20">
        <v>4</v>
      </c>
      <c r="DN6" s="18">
        <v>4</v>
      </c>
      <c r="DO6" s="18">
        <v>5</v>
      </c>
      <c r="DP6" s="18">
        <v>1</v>
      </c>
      <c r="DQ6" s="18">
        <v>0</v>
      </c>
      <c r="DR6" s="19">
        <v>0</v>
      </c>
      <c r="DS6" s="18">
        <v>0</v>
      </c>
      <c r="DT6" s="18">
        <v>0</v>
      </c>
      <c r="DU6" s="20">
        <v>0</v>
      </c>
      <c r="DV6" s="19">
        <v>1</v>
      </c>
      <c r="DW6" s="18">
        <v>0</v>
      </c>
      <c r="DX6" s="18">
        <v>0</v>
      </c>
      <c r="DY6" s="20">
        <v>0</v>
      </c>
      <c r="DZ6" s="19">
        <v>0</v>
      </c>
      <c r="EA6" s="18">
        <v>0</v>
      </c>
      <c r="EB6" s="18">
        <v>0</v>
      </c>
      <c r="EC6" s="20">
        <v>0</v>
      </c>
      <c r="ED6" s="19">
        <v>0</v>
      </c>
      <c r="EE6" s="18">
        <v>0</v>
      </c>
      <c r="EF6" s="18">
        <v>0</v>
      </c>
      <c r="EG6" s="20">
        <v>0</v>
      </c>
      <c r="EH6" s="18">
        <v>106</v>
      </c>
      <c r="EI6" s="18">
        <v>51</v>
      </c>
      <c r="EJ6" s="18">
        <v>26</v>
      </c>
      <c r="EK6" s="18">
        <v>12</v>
      </c>
      <c r="EL6" s="18">
        <v>17</v>
      </c>
      <c r="EM6" s="120"/>
      <c r="EN6" s="81">
        <v>48.113207547169814</v>
      </c>
      <c r="EO6" s="81">
        <v>24.528301886792452</v>
      </c>
      <c r="EP6" s="81">
        <v>11.320754716981131</v>
      </c>
      <c r="EQ6" s="82">
        <v>16.037735849056602</v>
      </c>
      <c r="ER6" s="148">
        <v>106</v>
      </c>
      <c r="ES6" s="100">
        <v>7.0631970260223049</v>
      </c>
      <c r="ET6" s="100">
        <v>5.5762081784386615</v>
      </c>
      <c r="EU6" s="141">
        <v>87.360594795539029</v>
      </c>
      <c r="EV6" s="148" t="s">
        <v>229</v>
      </c>
      <c r="EW6" s="121">
        <v>70</v>
      </c>
      <c r="EX6" s="121">
        <v>10</v>
      </c>
      <c r="EY6" s="203">
        <v>26</v>
      </c>
      <c r="EZ6" s="18">
        <v>106</v>
      </c>
      <c r="FA6" s="101">
        <v>66.037735849056602</v>
      </c>
      <c r="FB6" s="81">
        <v>9.433962264150944</v>
      </c>
      <c r="FC6" s="82">
        <v>24.528301886792452</v>
      </c>
      <c r="FD6" s="18"/>
      <c r="FE6" s="101">
        <v>7.6923076923076925</v>
      </c>
      <c r="FF6" s="81">
        <v>92.307692307692307</v>
      </c>
      <c r="FG6" s="82">
        <v>0</v>
      </c>
    </row>
    <row r="7" spans="1:165" x14ac:dyDescent="0.3">
      <c r="A7" s="19" t="s">
        <v>231</v>
      </c>
      <c r="B7" s="64">
        <v>188</v>
      </c>
      <c r="C7" s="18" t="s">
        <v>232</v>
      </c>
      <c r="D7" s="18" t="s">
        <v>210</v>
      </c>
      <c r="E7" s="18" t="s">
        <v>280</v>
      </c>
      <c r="F7" s="18"/>
      <c r="G7" s="20"/>
      <c r="H7" s="19">
        <v>32</v>
      </c>
      <c r="I7" s="18">
        <v>6</v>
      </c>
      <c r="J7" s="20">
        <v>76</v>
      </c>
      <c r="K7" s="19">
        <v>204</v>
      </c>
      <c r="L7" s="18">
        <v>7</v>
      </c>
      <c r="M7" s="18">
        <v>2</v>
      </c>
      <c r="N7" s="20">
        <v>37</v>
      </c>
      <c r="O7" s="19">
        <v>66</v>
      </c>
      <c r="P7" s="18">
        <v>7</v>
      </c>
      <c r="Q7" s="18">
        <v>0</v>
      </c>
      <c r="R7" s="20">
        <v>63</v>
      </c>
      <c r="S7" s="18">
        <v>500</v>
      </c>
      <c r="T7" s="19">
        <v>10</v>
      </c>
      <c r="U7" s="18">
        <v>220</v>
      </c>
      <c r="V7" s="18">
        <v>81</v>
      </c>
      <c r="W7" s="20">
        <v>0</v>
      </c>
      <c r="X7" s="148">
        <v>811</v>
      </c>
      <c r="Y7" s="100">
        <v>22.8</v>
      </c>
      <c r="Z7" s="100">
        <v>27.2</v>
      </c>
      <c r="AA7" s="141">
        <v>50</v>
      </c>
      <c r="AB7" s="19">
        <v>31</v>
      </c>
      <c r="AC7" s="18">
        <v>18</v>
      </c>
      <c r="AD7" s="18">
        <v>8</v>
      </c>
      <c r="AE7" s="18">
        <v>20</v>
      </c>
      <c r="AF7" s="20">
        <v>0</v>
      </c>
      <c r="AG7" s="18">
        <v>33</v>
      </c>
      <c r="AH7" s="18">
        <v>0</v>
      </c>
      <c r="AI7" s="18">
        <v>0</v>
      </c>
      <c r="AJ7" s="18">
        <v>0</v>
      </c>
      <c r="AK7" s="18">
        <v>0</v>
      </c>
      <c r="AL7" s="19">
        <v>0</v>
      </c>
      <c r="AM7" s="18">
        <v>0</v>
      </c>
      <c r="AN7" s="18">
        <v>0</v>
      </c>
      <c r="AO7" s="20">
        <v>0</v>
      </c>
      <c r="AP7" s="18">
        <v>0</v>
      </c>
      <c r="AQ7" s="18">
        <v>0</v>
      </c>
      <c r="AR7" s="18">
        <v>0</v>
      </c>
      <c r="AS7" s="18">
        <v>0</v>
      </c>
      <c r="AT7" s="19">
        <v>0</v>
      </c>
      <c r="AU7" s="18">
        <v>0</v>
      </c>
      <c r="AV7" s="18">
        <v>0</v>
      </c>
      <c r="AW7" s="20">
        <v>0</v>
      </c>
      <c r="AX7" s="19">
        <v>0</v>
      </c>
      <c r="AY7" s="18">
        <v>0</v>
      </c>
      <c r="AZ7" s="18">
        <v>0</v>
      </c>
      <c r="BA7" s="20">
        <v>0</v>
      </c>
      <c r="BB7" s="18">
        <v>0</v>
      </c>
      <c r="BC7" s="18">
        <v>0</v>
      </c>
      <c r="BD7" s="18">
        <v>0</v>
      </c>
      <c r="BE7" s="18">
        <v>0</v>
      </c>
      <c r="BF7" s="19">
        <v>0</v>
      </c>
      <c r="BG7" s="18">
        <v>0</v>
      </c>
      <c r="BH7" s="18">
        <v>0</v>
      </c>
      <c r="BI7" s="20">
        <v>0</v>
      </c>
      <c r="BJ7" s="18">
        <v>0</v>
      </c>
      <c r="BK7" s="18">
        <v>0</v>
      </c>
      <c r="BL7" s="18">
        <v>0</v>
      </c>
      <c r="BM7" s="18">
        <v>0</v>
      </c>
      <c r="BN7" s="19">
        <v>9</v>
      </c>
      <c r="BO7" s="18">
        <v>0</v>
      </c>
      <c r="BP7" s="18">
        <v>0</v>
      </c>
      <c r="BQ7" s="20">
        <v>0</v>
      </c>
      <c r="BR7" s="18">
        <v>0</v>
      </c>
      <c r="BS7" s="18">
        <v>0</v>
      </c>
      <c r="BT7" s="18">
        <v>0</v>
      </c>
      <c r="BU7" s="18">
        <v>0</v>
      </c>
      <c r="BV7" s="19">
        <v>0</v>
      </c>
      <c r="BW7" s="18">
        <v>0</v>
      </c>
      <c r="BX7" s="18">
        <v>0</v>
      </c>
      <c r="BY7" s="20">
        <v>0</v>
      </c>
      <c r="BZ7" s="18">
        <v>4</v>
      </c>
      <c r="CA7" s="18">
        <v>0</v>
      </c>
      <c r="CB7" s="18">
        <v>0</v>
      </c>
      <c r="CC7" s="18">
        <v>0</v>
      </c>
      <c r="CD7" s="19">
        <v>0</v>
      </c>
      <c r="CE7" s="18">
        <v>0</v>
      </c>
      <c r="CF7" s="18">
        <v>0</v>
      </c>
      <c r="CG7" s="20">
        <v>0</v>
      </c>
      <c r="CH7" s="18">
        <v>0</v>
      </c>
      <c r="CI7" s="18">
        <v>0</v>
      </c>
      <c r="CJ7" s="18">
        <v>0</v>
      </c>
      <c r="CK7" s="18">
        <v>0</v>
      </c>
      <c r="CL7" s="19">
        <v>0</v>
      </c>
      <c r="CM7" s="18">
        <v>0</v>
      </c>
      <c r="CN7" s="18">
        <v>0</v>
      </c>
      <c r="CO7" s="20">
        <v>0</v>
      </c>
      <c r="CP7" s="18">
        <v>0</v>
      </c>
      <c r="CQ7" s="18">
        <v>0</v>
      </c>
      <c r="CR7" s="18">
        <v>0</v>
      </c>
      <c r="CS7" s="18">
        <v>0</v>
      </c>
      <c r="CT7" s="19">
        <v>0</v>
      </c>
      <c r="CU7" s="18">
        <v>0</v>
      </c>
      <c r="CV7" s="18">
        <v>0</v>
      </c>
      <c r="CW7" s="20">
        <v>0</v>
      </c>
      <c r="CX7" s="18">
        <v>0</v>
      </c>
      <c r="CY7" s="18">
        <v>0</v>
      </c>
      <c r="CZ7" s="18">
        <v>0</v>
      </c>
      <c r="DA7" s="18">
        <v>2</v>
      </c>
      <c r="DB7" s="19">
        <v>5</v>
      </c>
      <c r="DC7" s="18">
        <v>0</v>
      </c>
      <c r="DD7" s="18">
        <v>0</v>
      </c>
      <c r="DE7" s="20">
        <v>0</v>
      </c>
      <c r="DF7" s="18">
        <v>0</v>
      </c>
      <c r="DG7" s="18">
        <v>3</v>
      </c>
      <c r="DH7" s="18">
        <v>1</v>
      </c>
      <c r="DI7" s="18">
        <v>6</v>
      </c>
      <c r="DJ7" s="19">
        <v>34</v>
      </c>
      <c r="DK7" s="18">
        <v>9</v>
      </c>
      <c r="DL7" s="18">
        <v>3</v>
      </c>
      <c r="DM7" s="20">
        <v>1</v>
      </c>
      <c r="DN7" s="18">
        <v>13</v>
      </c>
      <c r="DO7" s="18">
        <v>1</v>
      </c>
      <c r="DP7" s="18">
        <v>0</v>
      </c>
      <c r="DQ7" s="18">
        <v>2</v>
      </c>
      <c r="DR7" s="19">
        <v>0</v>
      </c>
      <c r="DS7" s="18">
        <v>0</v>
      </c>
      <c r="DT7" s="18">
        <v>0</v>
      </c>
      <c r="DU7" s="20">
        <v>0</v>
      </c>
      <c r="DV7" s="19">
        <v>1</v>
      </c>
      <c r="DW7" s="18">
        <v>0</v>
      </c>
      <c r="DX7" s="18">
        <v>0</v>
      </c>
      <c r="DY7" s="20">
        <v>0</v>
      </c>
      <c r="DZ7" s="19">
        <v>0</v>
      </c>
      <c r="EA7" s="18">
        <v>0</v>
      </c>
      <c r="EB7" s="18">
        <v>0</v>
      </c>
      <c r="EC7" s="20">
        <v>0</v>
      </c>
      <c r="ED7" s="19">
        <v>0</v>
      </c>
      <c r="EE7" s="18">
        <v>0</v>
      </c>
      <c r="EF7" s="18">
        <v>0</v>
      </c>
      <c r="EG7" s="20">
        <v>0</v>
      </c>
      <c r="EH7" s="18">
        <v>204</v>
      </c>
      <c r="EI7" s="18">
        <v>130</v>
      </c>
      <c r="EJ7" s="18">
        <v>31</v>
      </c>
      <c r="EK7" s="18">
        <v>12</v>
      </c>
      <c r="EL7" s="18">
        <v>31</v>
      </c>
      <c r="EM7" s="120"/>
      <c r="EN7" s="81">
        <v>63.725490196078432</v>
      </c>
      <c r="EO7" s="81">
        <v>15.196078431372548</v>
      </c>
      <c r="EP7" s="81">
        <v>5.882352941176471</v>
      </c>
      <c r="EQ7" s="82">
        <v>15.196078431372548</v>
      </c>
      <c r="ER7" s="148">
        <v>204</v>
      </c>
      <c r="ES7" s="100">
        <v>28.07017543859649</v>
      </c>
      <c r="ET7" s="100">
        <v>5.2631578947368425</v>
      </c>
      <c r="EU7" s="141">
        <v>66.666666666666671</v>
      </c>
      <c r="EV7" s="148" t="s">
        <v>231</v>
      </c>
      <c r="EW7" s="121">
        <v>119</v>
      </c>
      <c r="EX7" s="121">
        <v>12</v>
      </c>
      <c r="EY7" s="203">
        <v>73</v>
      </c>
      <c r="EZ7" s="18">
        <v>204</v>
      </c>
      <c r="FA7" s="101">
        <v>58.333333333333336</v>
      </c>
      <c r="FB7" s="81">
        <v>5.882352941176471</v>
      </c>
      <c r="FC7" s="82">
        <v>35.784313725490193</v>
      </c>
      <c r="FD7" s="18"/>
      <c r="FE7" s="101">
        <v>4.3478260869565215</v>
      </c>
      <c r="FF7" s="81">
        <v>80.434782608695656</v>
      </c>
      <c r="FG7" s="82">
        <v>15.217391304347826</v>
      </c>
    </row>
    <row r="8" spans="1:165" x14ac:dyDescent="0.3">
      <c r="A8" s="19" t="s">
        <v>233</v>
      </c>
      <c r="B8" s="64">
        <v>248</v>
      </c>
      <c r="C8" s="18" t="s">
        <v>234</v>
      </c>
      <c r="D8" s="18" t="s">
        <v>210</v>
      </c>
      <c r="E8" s="18"/>
      <c r="F8" s="18"/>
      <c r="G8" s="20"/>
      <c r="H8" s="19">
        <v>30</v>
      </c>
      <c r="I8" s="18">
        <v>13</v>
      </c>
      <c r="J8" s="20">
        <v>155</v>
      </c>
      <c r="K8" s="19">
        <v>169</v>
      </c>
      <c r="L8" s="18">
        <v>0</v>
      </c>
      <c r="M8" s="18">
        <v>1</v>
      </c>
      <c r="N8" s="20">
        <v>11</v>
      </c>
      <c r="O8" s="19">
        <v>41</v>
      </c>
      <c r="P8" s="18">
        <v>5</v>
      </c>
      <c r="Q8" s="18">
        <v>0</v>
      </c>
      <c r="R8" s="20">
        <v>75</v>
      </c>
      <c r="S8" s="18">
        <v>500</v>
      </c>
      <c r="T8" s="19">
        <v>0</v>
      </c>
      <c r="U8" s="18">
        <v>13</v>
      </c>
      <c r="V8" s="18">
        <v>0</v>
      </c>
      <c r="W8" s="20">
        <v>0</v>
      </c>
      <c r="X8" s="148">
        <v>513</v>
      </c>
      <c r="Y8" s="100">
        <v>39.6</v>
      </c>
      <c r="Z8" s="100">
        <v>24.2</v>
      </c>
      <c r="AA8" s="141">
        <v>36.200000000000003</v>
      </c>
      <c r="AB8" s="19">
        <v>24</v>
      </c>
      <c r="AC8" s="18">
        <v>30</v>
      </c>
      <c r="AD8" s="18">
        <v>11</v>
      </c>
      <c r="AE8" s="18">
        <v>1</v>
      </c>
      <c r="AF8" s="20">
        <v>0</v>
      </c>
      <c r="AG8" s="18">
        <v>16</v>
      </c>
      <c r="AH8" s="18">
        <v>7</v>
      </c>
      <c r="AI8" s="18">
        <v>0</v>
      </c>
      <c r="AJ8" s="18">
        <v>0</v>
      </c>
      <c r="AK8" s="18">
        <v>0</v>
      </c>
      <c r="AL8" s="19">
        <v>0</v>
      </c>
      <c r="AM8" s="18">
        <v>0</v>
      </c>
      <c r="AN8" s="18">
        <v>0</v>
      </c>
      <c r="AO8" s="20">
        <v>0</v>
      </c>
      <c r="AP8" s="18">
        <v>0</v>
      </c>
      <c r="AQ8" s="18">
        <v>0</v>
      </c>
      <c r="AR8" s="18">
        <v>0</v>
      </c>
      <c r="AS8" s="18">
        <v>0</v>
      </c>
      <c r="AT8" s="19">
        <v>0</v>
      </c>
      <c r="AU8" s="18">
        <v>0</v>
      </c>
      <c r="AV8" s="18">
        <v>0</v>
      </c>
      <c r="AW8" s="20">
        <v>0</v>
      </c>
      <c r="AX8" s="19">
        <v>0</v>
      </c>
      <c r="AY8" s="18">
        <v>0</v>
      </c>
      <c r="AZ8" s="18">
        <v>0</v>
      </c>
      <c r="BA8" s="20">
        <v>0</v>
      </c>
      <c r="BB8" s="18">
        <v>0</v>
      </c>
      <c r="BC8" s="18">
        <v>0</v>
      </c>
      <c r="BD8" s="18">
        <v>0</v>
      </c>
      <c r="BE8" s="18">
        <v>0</v>
      </c>
      <c r="BF8" s="19">
        <v>0</v>
      </c>
      <c r="BG8" s="18">
        <v>0</v>
      </c>
      <c r="BH8" s="18">
        <v>0</v>
      </c>
      <c r="BI8" s="20">
        <v>0</v>
      </c>
      <c r="BJ8" s="18">
        <v>0</v>
      </c>
      <c r="BK8" s="18">
        <v>0</v>
      </c>
      <c r="BL8" s="18">
        <v>0</v>
      </c>
      <c r="BM8" s="18">
        <v>0</v>
      </c>
      <c r="BN8" s="19">
        <v>3</v>
      </c>
      <c r="BO8" s="18">
        <v>0</v>
      </c>
      <c r="BP8" s="18">
        <v>1</v>
      </c>
      <c r="BQ8" s="20">
        <v>2</v>
      </c>
      <c r="BR8" s="18">
        <v>0</v>
      </c>
      <c r="BS8" s="18">
        <v>0</v>
      </c>
      <c r="BT8" s="18">
        <v>0</v>
      </c>
      <c r="BU8" s="18">
        <v>0</v>
      </c>
      <c r="BV8" s="19">
        <v>0</v>
      </c>
      <c r="BW8" s="18">
        <v>0</v>
      </c>
      <c r="BX8" s="18">
        <v>0</v>
      </c>
      <c r="BY8" s="20">
        <v>0</v>
      </c>
      <c r="BZ8" s="18">
        <v>14</v>
      </c>
      <c r="CA8" s="18">
        <v>0</v>
      </c>
      <c r="CB8" s="18">
        <v>1</v>
      </c>
      <c r="CC8" s="18">
        <v>1</v>
      </c>
      <c r="CD8" s="19">
        <v>0</v>
      </c>
      <c r="CE8" s="18">
        <v>0</v>
      </c>
      <c r="CF8" s="18">
        <v>0</v>
      </c>
      <c r="CG8" s="20">
        <v>0</v>
      </c>
      <c r="CH8" s="18">
        <v>0</v>
      </c>
      <c r="CI8" s="18">
        <v>0</v>
      </c>
      <c r="CJ8" s="18">
        <v>0</v>
      </c>
      <c r="CK8" s="18">
        <v>0</v>
      </c>
      <c r="CL8" s="19">
        <v>0</v>
      </c>
      <c r="CM8" s="18">
        <v>2</v>
      </c>
      <c r="CN8" s="18">
        <v>0</v>
      </c>
      <c r="CO8" s="20">
        <v>0</v>
      </c>
      <c r="CP8" s="18">
        <v>0</v>
      </c>
      <c r="CQ8" s="18">
        <v>1</v>
      </c>
      <c r="CR8" s="18">
        <v>0</v>
      </c>
      <c r="CS8" s="18">
        <v>0</v>
      </c>
      <c r="CT8" s="19">
        <v>0</v>
      </c>
      <c r="CU8" s="18">
        <v>0</v>
      </c>
      <c r="CV8" s="18">
        <v>0</v>
      </c>
      <c r="CW8" s="20">
        <v>0</v>
      </c>
      <c r="CX8" s="18">
        <v>5</v>
      </c>
      <c r="CY8" s="18">
        <v>0</v>
      </c>
      <c r="CZ8" s="18">
        <v>0</v>
      </c>
      <c r="DA8" s="18">
        <v>1</v>
      </c>
      <c r="DB8" s="19">
        <v>1</v>
      </c>
      <c r="DC8" s="18">
        <v>0</v>
      </c>
      <c r="DD8" s="18">
        <v>0</v>
      </c>
      <c r="DE8" s="20">
        <v>0</v>
      </c>
      <c r="DF8" s="18">
        <v>0</v>
      </c>
      <c r="DG8" s="18">
        <v>3</v>
      </c>
      <c r="DH8" s="18">
        <v>0</v>
      </c>
      <c r="DI8" s="18">
        <v>11</v>
      </c>
      <c r="DJ8" s="19">
        <v>4</v>
      </c>
      <c r="DK8" s="18">
        <v>8</v>
      </c>
      <c r="DL8" s="18">
        <v>5</v>
      </c>
      <c r="DM8" s="20">
        <v>4</v>
      </c>
      <c r="DN8" s="18">
        <v>5</v>
      </c>
      <c r="DO8" s="18">
        <v>8</v>
      </c>
      <c r="DP8" s="18">
        <v>0</v>
      </c>
      <c r="DQ8" s="18">
        <v>0</v>
      </c>
      <c r="DR8" s="19">
        <v>0</v>
      </c>
      <c r="DS8" s="18">
        <v>0</v>
      </c>
      <c r="DT8" s="18">
        <v>0</v>
      </c>
      <c r="DU8" s="20">
        <v>0</v>
      </c>
      <c r="DV8" s="19">
        <v>0</v>
      </c>
      <c r="DW8" s="18">
        <v>0</v>
      </c>
      <c r="DX8" s="18">
        <v>0</v>
      </c>
      <c r="DY8" s="20">
        <v>0</v>
      </c>
      <c r="DZ8" s="19">
        <v>0</v>
      </c>
      <c r="EA8" s="18">
        <v>0</v>
      </c>
      <c r="EB8" s="18">
        <v>0</v>
      </c>
      <c r="EC8" s="20">
        <v>0</v>
      </c>
      <c r="ED8" s="19">
        <v>0</v>
      </c>
      <c r="EE8" s="18">
        <v>0</v>
      </c>
      <c r="EF8" s="18">
        <v>0</v>
      </c>
      <c r="EG8" s="20">
        <v>0</v>
      </c>
      <c r="EH8" s="18">
        <v>169</v>
      </c>
      <c r="EI8" s="18">
        <v>72</v>
      </c>
      <c r="EJ8" s="18">
        <v>59</v>
      </c>
      <c r="EK8" s="18">
        <v>18</v>
      </c>
      <c r="EL8" s="18">
        <v>20</v>
      </c>
      <c r="EM8" s="120"/>
      <c r="EN8" s="81">
        <v>42.603550295857985</v>
      </c>
      <c r="EO8" s="81">
        <v>34.911242603550299</v>
      </c>
      <c r="EP8" s="81">
        <v>10.650887573964496</v>
      </c>
      <c r="EQ8" s="82">
        <v>11.834319526627219</v>
      </c>
      <c r="ER8" s="148">
        <v>169</v>
      </c>
      <c r="ES8" s="100">
        <v>15.151515151515152</v>
      </c>
      <c r="ET8" s="100">
        <v>6.5656565656565657</v>
      </c>
      <c r="EU8" s="141">
        <v>78.282828282828277</v>
      </c>
      <c r="EV8" s="148" t="s">
        <v>233</v>
      </c>
      <c r="EW8" s="121">
        <v>95</v>
      </c>
      <c r="EX8" s="121">
        <v>26</v>
      </c>
      <c r="EY8" s="203">
        <v>48</v>
      </c>
      <c r="EZ8" s="18">
        <v>169</v>
      </c>
      <c r="FA8" s="101">
        <v>56.213017751479292</v>
      </c>
      <c r="FB8" s="81">
        <v>15.384615384615385</v>
      </c>
      <c r="FC8" s="82">
        <v>28.402366863905325</v>
      </c>
      <c r="FD8" s="18"/>
      <c r="FE8" s="101">
        <v>8.3333333333333339</v>
      </c>
      <c r="FF8" s="81">
        <v>91.666666666666671</v>
      </c>
      <c r="FG8" s="82">
        <v>0</v>
      </c>
    </row>
    <row r="9" spans="1:165" x14ac:dyDescent="0.3">
      <c r="A9" s="19" t="s">
        <v>356</v>
      </c>
      <c r="B9" s="64"/>
      <c r="C9" s="18" t="s">
        <v>235</v>
      </c>
      <c r="D9" s="18" t="s">
        <v>236</v>
      </c>
      <c r="E9" s="18" t="s">
        <v>280</v>
      </c>
      <c r="F9" s="18"/>
      <c r="G9" s="20"/>
      <c r="H9" s="19">
        <v>22</v>
      </c>
      <c r="I9" s="18">
        <v>9</v>
      </c>
      <c r="J9" s="20">
        <v>157</v>
      </c>
      <c r="K9" s="19">
        <v>215</v>
      </c>
      <c r="L9" s="18">
        <v>7</v>
      </c>
      <c r="M9" s="18">
        <v>0</v>
      </c>
      <c r="N9" s="20">
        <v>29</v>
      </c>
      <c r="O9" s="19">
        <v>20</v>
      </c>
      <c r="P9" s="18">
        <v>1</v>
      </c>
      <c r="Q9" s="18">
        <v>0</v>
      </c>
      <c r="R9" s="20">
        <v>40</v>
      </c>
      <c r="S9" s="18">
        <v>500</v>
      </c>
      <c r="T9" s="19">
        <v>0</v>
      </c>
      <c r="U9" s="18">
        <v>17</v>
      </c>
      <c r="V9" s="18">
        <v>0</v>
      </c>
      <c r="W9" s="20">
        <v>1</v>
      </c>
      <c r="X9" s="148">
        <v>518</v>
      </c>
      <c r="Y9" s="100">
        <v>37.6</v>
      </c>
      <c r="Z9" s="100">
        <v>12.2</v>
      </c>
      <c r="AA9" s="141">
        <v>50.2</v>
      </c>
      <c r="AB9" s="19">
        <v>25</v>
      </c>
      <c r="AC9" s="18">
        <v>2</v>
      </c>
      <c r="AD9" s="18">
        <v>6</v>
      </c>
      <c r="AE9" s="18">
        <v>25</v>
      </c>
      <c r="AF9" s="20">
        <v>0</v>
      </c>
      <c r="AG9" s="18">
        <v>57</v>
      </c>
      <c r="AH9" s="18">
        <v>0</v>
      </c>
      <c r="AI9" s="18">
        <v>3</v>
      </c>
      <c r="AJ9" s="18">
        <v>0</v>
      </c>
      <c r="AK9" s="18">
        <v>0</v>
      </c>
      <c r="AL9" s="19">
        <v>0</v>
      </c>
      <c r="AM9" s="18">
        <v>0</v>
      </c>
      <c r="AN9" s="18">
        <v>0</v>
      </c>
      <c r="AO9" s="20">
        <v>0</v>
      </c>
      <c r="AP9" s="18">
        <v>0</v>
      </c>
      <c r="AQ9" s="18">
        <v>0</v>
      </c>
      <c r="AR9" s="18">
        <v>0</v>
      </c>
      <c r="AS9" s="18">
        <v>0</v>
      </c>
      <c r="AT9" s="19">
        <v>0</v>
      </c>
      <c r="AU9" s="18">
        <v>0</v>
      </c>
      <c r="AV9" s="18">
        <v>0</v>
      </c>
      <c r="AW9" s="20">
        <v>0</v>
      </c>
      <c r="AX9" s="19">
        <v>0</v>
      </c>
      <c r="AY9" s="18">
        <v>0</v>
      </c>
      <c r="AZ9" s="18">
        <v>0</v>
      </c>
      <c r="BA9" s="20">
        <v>0</v>
      </c>
      <c r="BB9" s="18">
        <v>0</v>
      </c>
      <c r="BC9" s="18">
        <v>0</v>
      </c>
      <c r="BD9" s="18">
        <v>0</v>
      </c>
      <c r="BE9" s="18">
        <v>0</v>
      </c>
      <c r="BF9" s="19">
        <v>0</v>
      </c>
      <c r="BG9" s="18">
        <v>0</v>
      </c>
      <c r="BH9" s="18">
        <v>0</v>
      </c>
      <c r="BI9" s="20">
        <v>0</v>
      </c>
      <c r="BJ9" s="18">
        <v>2</v>
      </c>
      <c r="BK9" s="18">
        <v>0</v>
      </c>
      <c r="BL9" s="18">
        <v>0</v>
      </c>
      <c r="BM9" s="18">
        <v>0</v>
      </c>
      <c r="BN9" s="19">
        <v>4</v>
      </c>
      <c r="BO9" s="18">
        <v>0</v>
      </c>
      <c r="BP9" s="18">
        <v>1</v>
      </c>
      <c r="BQ9" s="20">
        <v>0</v>
      </c>
      <c r="BR9" s="18">
        <v>0</v>
      </c>
      <c r="BS9" s="18">
        <v>0</v>
      </c>
      <c r="BT9" s="18">
        <v>0</v>
      </c>
      <c r="BU9" s="18">
        <v>0</v>
      </c>
      <c r="BV9" s="19">
        <v>0</v>
      </c>
      <c r="BW9" s="18">
        <v>0</v>
      </c>
      <c r="BX9" s="18">
        <v>0</v>
      </c>
      <c r="BY9" s="20">
        <v>0</v>
      </c>
      <c r="BZ9" s="18">
        <v>10</v>
      </c>
      <c r="CA9" s="18">
        <v>12</v>
      </c>
      <c r="CB9" s="18">
        <v>0</v>
      </c>
      <c r="CC9" s="18">
        <v>0</v>
      </c>
      <c r="CD9" s="19">
        <v>0</v>
      </c>
      <c r="CE9" s="18">
        <v>0</v>
      </c>
      <c r="CF9" s="18">
        <v>0</v>
      </c>
      <c r="CG9" s="20">
        <v>0</v>
      </c>
      <c r="CH9" s="18">
        <v>0</v>
      </c>
      <c r="CI9" s="18">
        <v>0</v>
      </c>
      <c r="CJ9" s="18">
        <v>0</v>
      </c>
      <c r="CK9" s="18">
        <v>0</v>
      </c>
      <c r="CL9" s="19">
        <v>0</v>
      </c>
      <c r="CM9" s="18">
        <v>0</v>
      </c>
      <c r="CN9" s="18">
        <v>0</v>
      </c>
      <c r="CO9" s="20">
        <v>0</v>
      </c>
      <c r="CP9" s="18">
        <v>0</v>
      </c>
      <c r="CQ9" s="18">
        <v>1</v>
      </c>
      <c r="CR9" s="18">
        <v>0</v>
      </c>
      <c r="CS9" s="18">
        <v>6</v>
      </c>
      <c r="CT9" s="19">
        <v>0</v>
      </c>
      <c r="CU9" s="18">
        <v>0</v>
      </c>
      <c r="CV9" s="18">
        <v>0</v>
      </c>
      <c r="CW9" s="20">
        <v>0</v>
      </c>
      <c r="CX9" s="18">
        <v>0</v>
      </c>
      <c r="CY9" s="18">
        <v>0</v>
      </c>
      <c r="CZ9" s="18">
        <v>0</v>
      </c>
      <c r="DA9" s="18">
        <v>4</v>
      </c>
      <c r="DB9" s="19">
        <v>0</v>
      </c>
      <c r="DC9" s="18">
        <v>0</v>
      </c>
      <c r="DD9" s="18">
        <v>0</v>
      </c>
      <c r="DE9" s="20">
        <v>0</v>
      </c>
      <c r="DF9" s="18">
        <v>0</v>
      </c>
      <c r="DG9" s="18">
        <v>8</v>
      </c>
      <c r="DH9" s="18">
        <v>0</v>
      </c>
      <c r="DI9" s="18">
        <v>7</v>
      </c>
      <c r="DJ9" s="19">
        <v>24</v>
      </c>
      <c r="DK9" s="18">
        <v>0</v>
      </c>
      <c r="DL9" s="18">
        <v>1</v>
      </c>
      <c r="DM9" s="20">
        <v>0</v>
      </c>
      <c r="DN9" s="18">
        <v>13</v>
      </c>
      <c r="DO9" s="18">
        <v>4</v>
      </c>
      <c r="DP9" s="18">
        <v>0</v>
      </c>
      <c r="DQ9" s="18">
        <v>0</v>
      </c>
      <c r="DR9" s="19">
        <v>0</v>
      </c>
      <c r="DS9" s="18">
        <v>0</v>
      </c>
      <c r="DT9" s="18">
        <v>0</v>
      </c>
      <c r="DU9" s="20">
        <v>0</v>
      </c>
      <c r="DV9" s="19">
        <v>0</v>
      </c>
      <c r="DW9" s="18">
        <v>0</v>
      </c>
      <c r="DX9" s="18">
        <v>0</v>
      </c>
      <c r="DY9" s="20">
        <v>0</v>
      </c>
      <c r="DZ9" s="19">
        <v>0</v>
      </c>
      <c r="EA9" s="18">
        <v>0</v>
      </c>
      <c r="EB9" s="18">
        <v>0</v>
      </c>
      <c r="EC9" s="20">
        <v>0</v>
      </c>
      <c r="ED9" s="19">
        <v>0</v>
      </c>
      <c r="EE9" s="18">
        <v>0</v>
      </c>
      <c r="EF9" s="18">
        <v>0</v>
      </c>
      <c r="EG9" s="20">
        <v>0</v>
      </c>
      <c r="EH9" s="18">
        <v>215</v>
      </c>
      <c r="EI9" s="18">
        <v>135</v>
      </c>
      <c r="EJ9" s="18">
        <v>27</v>
      </c>
      <c r="EK9" s="18">
        <v>11</v>
      </c>
      <c r="EL9" s="18">
        <v>42</v>
      </c>
      <c r="EM9" s="120"/>
      <c r="EN9" s="81">
        <v>62.790697674418603</v>
      </c>
      <c r="EO9" s="81">
        <v>12.558139534883722</v>
      </c>
      <c r="EP9" s="81">
        <v>5.1162790697674412</v>
      </c>
      <c r="EQ9" s="82">
        <v>19.534883720930232</v>
      </c>
      <c r="ER9" s="148">
        <v>215</v>
      </c>
      <c r="ES9" s="100">
        <v>11.702127659574469</v>
      </c>
      <c r="ET9" s="100">
        <v>4.7872340425531918</v>
      </c>
      <c r="EU9" s="141">
        <v>83.510638297872347</v>
      </c>
      <c r="EV9" s="148" t="s">
        <v>356</v>
      </c>
      <c r="EW9" s="121">
        <v>125</v>
      </c>
      <c r="EX9" s="121">
        <v>33</v>
      </c>
      <c r="EY9" s="203">
        <v>57</v>
      </c>
      <c r="EZ9" s="18">
        <v>215</v>
      </c>
      <c r="FA9" s="101">
        <v>58.139534883720927</v>
      </c>
      <c r="FB9" s="81">
        <v>15.348837209302332</v>
      </c>
      <c r="FC9" s="82">
        <v>26.511627906976749</v>
      </c>
      <c r="FD9" s="18"/>
      <c r="FE9" s="101">
        <v>0</v>
      </c>
      <c r="FF9" s="81">
        <v>80.555555555555557</v>
      </c>
      <c r="FG9" s="82">
        <v>19.444444444444443</v>
      </c>
    </row>
    <row r="10" spans="1:165" x14ac:dyDescent="0.3">
      <c r="A10" s="19" t="s">
        <v>237</v>
      </c>
      <c r="B10" s="64"/>
      <c r="C10" s="18" t="s">
        <v>238</v>
      </c>
      <c r="D10" s="18" t="s">
        <v>236</v>
      </c>
      <c r="E10" s="18" t="s">
        <v>280</v>
      </c>
      <c r="F10" s="18"/>
      <c r="G10" s="20"/>
      <c r="H10" s="19">
        <v>38</v>
      </c>
      <c r="I10" s="18">
        <v>5</v>
      </c>
      <c r="J10" s="20">
        <v>94</v>
      </c>
      <c r="K10" s="19">
        <v>85</v>
      </c>
      <c r="L10" s="18">
        <v>2</v>
      </c>
      <c r="M10" s="18">
        <v>11</v>
      </c>
      <c r="N10" s="20">
        <v>57</v>
      </c>
      <c r="O10" s="19">
        <v>136</v>
      </c>
      <c r="P10" s="18">
        <v>32</v>
      </c>
      <c r="Q10" s="18">
        <v>1</v>
      </c>
      <c r="R10" s="20">
        <v>39</v>
      </c>
      <c r="S10" s="18">
        <v>500</v>
      </c>
      <c r="T10" s="19">
        <v>0</v>
      </c>
      <c r="U10" s="18">
        <v>43</v>
      </c>
      <c r="V10" s="18">
        <v>7</v>
      </c>
      <c r="W10" s="20">
        <v>9</v>
      </c>
      <c r="X10" s="148">
        <v>559</v>
      </c>
      <c r="Y10" s="100">
        <v>27.4</v>
      </c>
      <c r="Z10" s="100">
        <v>41.6</v>
      </c>
      <c r="AA10" s="141">
        <v>31</v>
      </c>
      <c r="AB10" s="19">
        <v>6</v>
      </c>
      <c r="AC10" s="18">
        <v>22</v>
      </c>
      <c r="AD10" s="18">
        <v>9</v>
      </c>
      <c r="AE10" s="18">
        <v>15</v>
      </c>
      <c r="AF10" s="20">
        <v>0</v>
      </c>
      <c r="AG10" s="18">
        <v>10</v>
      </c>
      <c r="AH10" s="18">
        <v>0</v>
      </c>
      <c r="AI10" s="18">
        <v>0</v>
      </c>
      <c r="AJ10" s="18">
        <v>0</v>
      </c>
      <c r="AK10" s="18">
        <v>0</v>
      </c>
      <c r="AL10" s="19">
        <v>0</v>
      </c>
      <c r="AM10" s="18">
        <v>0</v>
      </c>
      <c r="AN10" s="18">
        <v>0</v>
      </c>
      <c r="AO10" s="20">
        <v>0</v>
      </c>
      <c r="AP10" s="18">
        <v>0</v>
      </c>
      <c r="AQ10" s="18">
        <v>0</v>
      </c>
      <c r="AR10" s="18">
        <v>0</v>
      </c>
      <c r="AS10" s="18">
        <v>0</v>
      </c>
      <c r="AT10" s="19">
        <v>0</v>
      </c>
      <c r="AU10" s="18">
        <v>0</v>
      </c>
      <c r="AV10" s="18">
        <v>0</v>
      </c>
      <c r="AW10" s="20">
        <v>0</v>
      </c>
      <c r="AX10" s="19">
        <v>0</v>
      </c>
      <c r="AY10" s="18">
        <v>0</v>
      </c>
      <c r="AZ10" s="18">
        <v>0</v>
      </c>
      <c r="BA10" s="20">
        <v>0</v>
      </c>
      <c r="BB10" s="18">
        <v>0</v>
      </c>
      <c r="BC10" s="18">
        <v>0</v>
      </c>
      <c r="BD10" s="18">
        <v>0</v>
      </c>
      <c r="BE10" s="18">
        <v>0</v>
      </c>
      <c r="BF10" s="19">
        <v>0</v>
      </c>
      <c r="BG10" s="18">
        <v>0</v>
      </c>
      <c r="BH10" s="18">
        <v>0</v>
      </c>
      <c r="BI10" s="20">
        <v>0</v>
      </c>
      <c r="BJ10" s="18">
        <v>0</v>
      </c>
      <c r="BK10" s="18">
        <v>0</v>
      </c>
      <c r="BL10" s="18">
        <v>0</v>
      </c>
      <c r="BM10" s="18">
        <v>0</v>
      </c>
      <c r="BN10" s="19">
        <v>0</v>
      </c>
      <c r="BO10" s="18">
        <v>0</v>
      </c>
      <c r="BP10" s="18">
        <v>0</v>
      </c>
      <c r="BQ10" s="20">
        <v>0</v>
      </c>
      <c r="BR10" s="18">
        <v>0</v>
      </c>
      <c r="BS10" s="18">
        <v>0</v>
      </c>
      <c r="BT10" s="18">
        <v>0</v>
      </c>
      <c r="BU10" s="18">
        <v>0</v>
      </c>
      <c r="BV10" s="19">
        <v>0</v>
      </c>
      <c r="BW10" s="18">
        <v>0</v>
      </c>
      <c r="BX10" s="18">
        <v>0</v>
      </c>
      <c r="BY10" s="20">
        <v>0</v>
      </c>
      <c r="BZ10" s="18">
        <v>0</v>
      </c>
      <c r="CA10" s="18">
        <v>0</v>
      </c>
      <c r="CB10" s="18">
        <v>0</v>
      </c>
      <c r="CC10" s="18">
        <v>0</v>
      </c>
      <c r="CD10" s="19">
        <v>0</v>
      </c>
      <c r="CE10" s="18">
        <v>0</v>
      </c>
      <c r="CF10" s="18">
        <v>0</v>
      </c>
      <c r="CG10" s="20">
        <v>0</v>
      </c>
      <c r="CH10" s="18">
        <v>0</v>
      </c>
      <c r="CI10" s="18">
        <v>0</v>
      </c>
      <c r="CJ10" s="18">
        <v>0</v>
      </c>
      <c r="CK10" s="18">
        <v>0</v>
      </c>
      <c r="CL10" s="19">
        <v>0</v>
      </c>
      <c r="CM10" s="18">
        <v>0</v>
      </c>
      <c r="CN10" s="18">
        <v>0</v>
      </c>
      <c r="CO10" s="20">
        <v>0</v>
      </c>
      <c r="CP10" s="18">
        <v>0</v>
      </c>
      <c r="CQ10" s="18">
        <v>0</v>
      </c>
      <c r="CR10" s="18">
        <v>0</v>
      </c>
      <c r="CS10" s="18">
        <v>0</v>
      </c>
      <c r="CT10" s="19">
        <v>0</v>
      </c>
      <c r="CU10" s="18">
        <v>0</v>
      </c>
      <c r="CV10" s="18">
        <v>0</v>
      </c>
      <c r="CW10" s="20">
        <v>0</v>
      </c>
      <c r="CX10" s="18">
        <v>0</v>
      </c>
      <c r="CY10" s="18">
        <v>0</v>
      </c>
      <c r="CZ10" s="18">
        <v>0</v>
      </c>
      <c r="DA10" s="18">
        <v>0</v>
      </c>
      <c r="DB10" s="19">
        <v>1</v>
      </c>
      <c r="DC10" s="18">
        <v>0</v>
      </c>
      <c r="DD10" s="18">
        <v>0</v>
      </c>
      <c r="DE10" s="20">
        <v>0</v>
      </c>
      <c r="DF10" s="18">
        <v>0</v>
      </c>
      <c r="DG10" s="18">
        <v>0</v>
      </c>
      <c r="DH10" s="18">
        <v>0</v>
      </c>
      <c r="DI10" s="18">
        <v>0</v>
      </c>
      <c r="DJ10" s="19">
        <v>5</v>
      </c>
      <c r="DK10" s="18">
        <v>4</v>
      </c>
      <c r="DL10" s="18">
        <v>3</v>
      </c>
      <c r="DM10" s="20">
        <v>1</v>
      </c>
      <c r="DN10" s="18">
        <v>6</v>
      </c>
      <c r="DO10" s="18">
        <v>3</v>
      </c>
      <c r="DP10" s="18">
        <v>0</v>
      </c>
      <c r="DQ10" s="18">
        <v>0</v>
      </c>
      <c r="DR10" s="19">
        <v>0</v>
      </c>
      <c r="DS10" s="18">
        <v>0</v>
      </c>
      <c r="DT10" s="18">
        <v>0</v>
      </c>
      <c r="DU10" s="20">
        <v>0</v>
      </c>
      <c r="DV10" s="19">
        <v>0</v>
      </c>
      <c r="DW10" s="18">
        <v>0</v>
      </c>
      <c r="DX10" s="18">
        <v>0</v>
      </c>
      <c r="DY10" s="20">
        <v>0</v>
      </c>
      <c r="DZ10" s="19">
        <v>0</v>
      </c>
      <c r="EA10" s="18">
        <v>0</v>
      </c>
      <c r="EB10" s="18">
        <v>0</v>
      </c>
      <c r="EC10" s="20">
        <v>0</v>
      </c>
      <c r="ED10" s="19">
        <v>0</v>
      </c>
      <c r="EE10" s="18">
        <v>0</v>
      </c>
      <c r="EF10" s="18">
        <v>0</v>
      </c>
      <c r="EG10" s="20">
        <v>0</v>
      </c>
      <c r="EH10" s="18">
        <v>85</v>
      </c>
      <c r="EI10" s="18">
        <v>28</v>
      </c>
      <c r="EJ10" s="18">
        <v>29</v>
      </c>
      <c r="EK10" s="18">
        <v>12</v>
      </c>
      <c r="EL10" s="18">
        <v>16</v>
      </c>
      <c r="EM10" s="120"/>
      <c r="EN10" s="81">
        <v>32.941176470588225</v>
      </c>
      <c r="EO10" s="81">
        <v>34.117647058823515</v>
      </c>
      <c r="EP10" s="81">
        <v>14.117647058823531</v>
      </c>
      <c r="EQ10" s="82">
        <v>18.823529411764707</v>
      </c>
      <c r="ER10" s="148">
        <v>85</v>
      </c>
      <c r="ES10" s="100">
        <v>27.737226277372255</v>
      </c>
      <c r="ET10" s="100">
        <v>3.6496350364963499</v>
      </c>
      <c r="EU10" s="141">
        <v>68.613138686131379</v>
      </c>
      <c r="EV10" s="148" t="s">
        <v>237</v>
      </c>
      <c r="EW10" s="121">
        <v>62</v>
      </c>
      <c r="EX10" s="121">
        <v>1</v>
      </c>
      <c r="EY10" s="203">
        <v>22</v>
      </c>
      <c r="EZ10" s="18">
        <v>85</v>
      </c>
      <c r="FA10" s="101">
        <v>72.941176470588232</v>
      </c>
      <c r="FB10" s="81">
        <v>1.1764705882352942</v>
      </c>
      <c r="FC10" s="82">
        <v>25.882352941176467</v>
      </c>
      <c r="FD10" s="18"/>
      <c r="FE10" s="101">
        <v>15.714285714285714</v>
      </c>
      <c r="FF10" s="81">
        <v>81.428571428571431</v>
      </c>
      <c r="FG10" s="82">
        <v>2.8571428571428572</v>
      </c>
    </row>
    <row r="11" spans="1:165" x14ac:dyDescent="0.3">
      <c r="A11" s="19" t="s">
        <v>239</v>
      </c>
      <c r="B11" s="64"/>
      <c r="C11" s="18" t="s">
        <v>240</v>
      </c>
      <c r="D11" s="18"/>
      <c r="E11" s="18" t="s">
        <v>280</v>
      </c>
      <c r="F11" s="18"/>
      <c r="G11" s="20"/>
      <c r="H11" s="19">
        <v>10</v>
      </c>
      <c r="I11" s="18">
        <v>7</v>
      </c>
      <c r="J11" s="20">
        <v>109</v>
      </c>
      <c r="K11" s="19">
        <v>247</v>
      </c>
      <c r="L11" s="18">
        <v>2</v>
      </c>
      <c r="M11" s="18">
        <v>1</v>
      </c>
      <c r="N11" s="20">
        <v>18</v>
      </c>
      <c r="O11" s="19">
        <v>1</v>
      </c>
      <c r="P11" s="18">
        <v>0</v>
      </c>
      <c r="Q11" s="18">
        <v>0</v>
      </c>
      <c r="R11" s="20">
        <v>105</v>
      </c>
      <c r="S11" s="18">
        <v>500</v>
      </c>
      <c r="T11" s="19">
        <v>2</v>
      </c>
      <c r="U11" s="18">
        <v>46</v>
      </c>
      <c r="V11" s="18">
        <v>0</v>
      </c>
      <c r="W11" s="20">
        <v>3</v>
      </c>
      <c r="X11" s="148">
        <v>551</v>
      </c>
      <c r="Y11" s="100">
        <v>25.2</v>
      </c>
      <c r="Z11" s="100">
        <v>21.2</v>
      </c>
      <c r="AA11" s="141">
        <v>53.6</v>
      </c>
      <c r="AB11" s="19">
        <v>22</v>
      </c>
      <c r="AC11" s="18">
        <v>27</v>
      </c>
      <c r="AD11" s="18">
        <v>3</v>
      </c>
      <c r="AE11" s="18">
        <v>5</v>
      </c>
      <c r="AF11" s="20">
        <v>0</v>
      </c>
      <c r="AG11" s="18">
        <v>34</v>
      </c>
      <c r="AH11" s="18">
        <v>4</v>
      </c>
      <c r="AI11" s="18">
        <v>0</v>
      </c>
      <c r="AJ11" s="18">
        <v>1</v>
      </c>
      <c r="AK11" s="18">
        <v>0</v>
      </c>
      <c r="AL11" s="19">
        <v>0</v>
      </c>
      <c r="AM11" s="18">
        <v>0</v>
      </c>
      <c r="AN11" s="18">
        <v>0</v>
      </c>
      <c r="AO11" s="20">
        <v>0</v>
      </c>
      <c r="AP11" s="18">
        <v>0</v>
      </c>
      <c r="AQ11" s="18">
        <v>0</v>
      </c>
      <c r="AR11" s="18">
        <v>0</v>
      </c>
      <c r="AS11" s="18">
        <v>0</v>
      </c>
      <c r="AT11" s="19">
        <v>0</v>
      </c>
      <c r="AU11" s="18">
        <v>0</v>
      </c>
      <c r="AV11" s="18">
        <v>0</v>
      </c>
      <c r="AW11" s="20">
        <v>0</v>
      </c>
      <c r="AX11" s="19">
        <v>0</v>
      </c>
      <c r="AY11" s="18">
        <v>0</v>
      </c>
      <c r="AZ11" s="18">
        <v>0</v>
      </c>
      <c r="BA11" s="20">
        <v>0</v>
      </c>
      <c r="BB11" s="18">
        <v>0</v>
      </c>
      <c r="BC11" s="18">
        <v>0</v>
      </c>
      <c r="BD11" s="18">
        <v>0</v>
      </c>
      <c r="BE11" s="18">
        <v>0</v>
      </c>
      <c r="BF11" s="19">
        <v>0</v>
      </c>
      <c r="BG11" s="18">
        <v>0</v>
      </c>
      <c r="BH11" s="18">
        <v>0</v>
      </c>
      <c r="BI11" s="20">
        <v>0</v>
      </c>
      <c r="BJ11" s="18">
        <v>0</v>
      </c>
      <c r="BK11" s="18">
        <v>0</v>
      </c>
      <c r="BL11" s="18">
        <v>0</v>
      </c>
      <c r="BM11" s="18">
        <v>0</v>
      </c>
      <c r="BN11" s="19">
        <v>7</v>
      </c>
      <c r="BO11" s="18">
        <v>0</v>
      </c>
      <c r="BP11" s="18">
        <v>0</v>
      </c>
      <c r="BQ11" s="20">
        <v>0</v>
      </c>
      <c r="BR11" s="18">
        <v>0</v>
      </c>
      <c r="BS11" s="18">
        <v>0</v>
      </c>
      <c r="BT11" s="18">
        <v>0</v>
      </c>
      <c r="BU11" s="18">
        <v>0</v>
      </c>
      <c r="BV11" s="19">
        <v>1</v>
      </c>
      <c r="BW11" s="18">
        <v>0</v>
      </c>
      <c r="BX11" s="18">
        <v>0</v>
      </c>
      <c r="BY11" s="20">
        <v>0</v>
      </c>
      <c r="BZ11" s="18">
        <v>0</v>
      </c>
      <c r="CA11" s="18">
        <v>0</v>
      </c>
      <c r="CB11" s="18">
        <v>0</v>
      </c>
      <c r="CC11" s="18">
        <v>0</v>
      </c>
      <c r="CD11" s="19">
        <v>0</v>
      </c>
      <c r="CE11" s="18">
        <v>0</v>
      </c>
      <c r="CF11" s="18">
        <v>0</v>
      </c>
      <c r="CG11" s="20">
        <v>0</v>
      </c>
      <c r="CH11" s="18">
        <v>0</v>
      </c>
      <c r="CI11" s="18">
        <v>0</v>
      </c>
      <c r="CJ11" s="18">
        <v>0</v>
      </c>
      <c r="CK11" s="18">
        <v>0</v>
      </c>
      <c r="CL11" s="19">
        <v>11</v>
      </c>
      <c r="CM11" s="18">
        <v>0</v>
      </c>
      <c r="CN11" s="18">
        <v>0</v>
      </c>
      <c r="CO11" s="20">
        <v>0</v>
      </c>
      <c r="CP11" s="18">
        <v>0</v>
      </c>
      <c r="CQ11" s="18">
        <v>7</v>
      </c>
      <c r="CR11" s="18">
        <v>0</v>
      </c>
      <c r="CS11" s="18">
        <v>0</v>
      </c>
      <c r="CT11" s="19">
        <v>2</v>
      </c>
      <c r="CU11" s="18">
        <v>0</v>
      </c>
      <c r="CV11" s="18">
        <v>0</v>
      </c>
      <c r="CW11" s="20">
        <v>0</v>
      </c>
      <c r="CX11" s="18">
        <v>0</v>
      </c>
      <c r="CY11" s="18">
        <v>0</v>
      </c>
      <c r="CZ11" s="18">
        <v>4</v>
      </c>
      <c r="DA11" s="18">
        <v>3</v>
      </c>
      <c r="DB11" s="19">
        <v>1</v>
      </c>
      <c r="DC11" s="18">
        <v>0</v>
      </c>
      <c r="DD11" s="18">
        <v>0</v>
      </c>
      <c r="DE11" s="20">
        <v>0</v>
      </c>
      <c r="DF11" s="18">
        <v>0</v>
      </c>
      <c r="DG11" s="18">
        <v>9</v>
      </c>
      <c r="DH11" s="18">
        <v>6</v>
      </c>
      <c r="DI11" s="18">
        <v>11</v>
      </c>
      <c r="DJ11" s="19">
        <v>17</v>
      </c>
      <c r="DK11" s="18">
        <v>15</v>
      </c>
      <c r="DL11" s="18">
        <v>0</v>
      </c>
      <c r="DM11" s="20">
        <v>1</v>
      </c>
      <c r="DN11" s="18">
        <v>50</v>
      </c>
      <c r="DO11" s="18">
        <v>5</v>
      </c>
      <c r="DP11" s="18">
        <v>0</v>
      </c>
      <c r="DQ11" s="18">
        <v>1</v>
      </c>
      <c r="DR11" s="19">
        <v>0</v>
      </c>
      <c r="DS11" s="18">
        <v>0</v>
      </c>
      <c r="DT11" s="18">
        <v>0</v>
      </c>
      <c r="DU11" s="20">
        <v>0</v>
      </c>
      <c r="DV11" s="19">
        <v>0</v>
      </c>
      <c r="DW11" s="18">
        <v>0</v>
      </c>
      <c r="DX11" s="18">
        <v>0</v>
      </c>
      <c r="DY11" s="20">
        <v>0</v>
      </c>
      <c r="DZ11" s="19">
        <v>0</v>
      </c>
      <c r="EA11" s="18">
        <v>0</v>
      </c>
      <c r="EB11" s="18">
        <v>0</v>
      </c>
      <c r="EC11" s="20">
        <v>0</v>
      </c>
      <c r="ED11" s="19">
        <v>0</v>
      </c>
      <c r="EE11" s="18">
        <v>0</v>
      </c>
      <c r="EF11" s="18">
        <v>0</v>
      </c>
      <c r="EG11" s="20">
        <v>0</v>
      </c>
      <c r="EH11" s="18">
        <v>247</v>
      </c>
      <c r="EI11" s="18">
        <v>145</v>
      </c>
      <c r="EJ11" s="18">
        <v>67</v>
      </c>
      <c r="EK11" s="18">
        <v>13</v>
      </c>
      <c r="EL11" s="18">
        <v>22</v>
      </c>
      <c r="EM11" s="120"/>
      <c r="EN11" s="81">
        <v>58.704453441295549</v>
      </c>
      <c r="EO11" s="81">
        <v>27.125506072874494</v>
      </c>
      <c r="EP11" s="81">
        <v>5.2631578947368425</v>
      </c>
      <c r="EQ11" s="82">
        <v>8.9068825910931171</v>
      </c>
      <c r="ER11" s="148">
        <v>247</v>
      </c>
      <c r="ES11" s="100">
        <v>7.9365079365079367</v>
      </c>
      <c r="ET11" s="100">
        <v>5.5555555555555554</v>
      </c>
      <c r="EU11" s="141">
        <v>86.507936507936506</v>
      </c>
      <c r="EV11" s="148" t="s">
        <v>239</v>
      </c>
      <c r="EW11" s="121">
        <v>103</v>
      </c>
      <c r="EX11" s="121">
        <v>29</v>
      </c>
      <c r="EY11" s="203">
        <v>115</v>
      </c>
      <c r="EZ11" s="18">
        <v>247</v>
      </c>
      <c r="FA11" s="101">
        <v>41.700404858299592</v>
      </c>
      <c r="FB11" s="81">
        <v>11.740890688259109</v>
      </c>
      <c r="FC11" s="82">
        <v>46.558704453441294</v>
      </c>
      <c r="FD11" s="18"/>
      <c r="FE11" s="101">
        <v>4.7619047619047619</v>
      </c>
      <c r="FF11" s="81">
        <v>85.714285714285708</v>
      </c>
      <c r="FG11" s="82">
        <v>9.5238095238095237</v>
      </c>
    </row>
    <row r="12" spans="1:165" x14ac:dyDescent="0.3">
      <c r="A12" s="19" t="s">
        <v>136</v>
      </c>
      <c r="B12" s="64">
        <v>99.5</v>
      </c>
      <c r="C12" s="18" t="s">
        <v>228</v>
      </c>
      <c r="D12" s="18"/>
      <c r="E12" s="18" t="s">
        <v>280</v>
      </c>
      <c r="F12" s="18"/>
      <c r="G12" s="20"/>
      <c r="H12" s="19">
        <v>10</v>
      </c>
      <c r="I12" s="18">
        <v>25</v>
      </c>
      <c r="J12" s="20">
        <v>92</v>
      </c>
      <c r="K12" s="19">
        <v>368</v>
      </c>
      <c r="L12" s="18">
        <v>7</v>
      </c>
      <c r="M12" s="18">
        <v>5</v>
      </c>
      <c r="N12" s="20">
        <v>0</v>
      </c>
      <c r="O12" s="19">
        <v>0</v>
      </c>
      <c r="P12" s="18">
        <v>0</v>
      </c>
      <c r="Q12" s="18">
        <v>0</v>
      </c>
      <c r="R12" s="20">
        <v>0</v>
      </c>
      <c r="S12" s="18">
        <v>507</v>
      </c>
      <c r="T12" s="19">
        <v>404</v>
      </c>
      <c r="U12" s="18">
        <v>2</v>
      </c>
      <c r="V12" s="18">
        <v>0</v>
      </c>
      <c r="W12" s="20">
        <v>0</v>
      </c>
      <c r="X12" s="148">
        <v>913</v>
      </c>
      <c r="Y12" s="100">
        <v>25.049309664694281</v>
      </c>
      <c r="Z12" s="100">
        <v>0</v>
      </c>
      <c r="AA12" s="141">
        <v>74.950690335305723</v>
      </c>
      <c r="AB12" s="19">
        <v>74</v>
      </c>
      <c r="AC12" s="18">
        <v>56</v>
      </c>
      <c r="AD12" s="18">
        <v>16</v>
      </c>
      <c r="AE12" s="18">
        <v>46</v>
      </c>
      <c r="AF12" s="20">
        <v>0</v>
      </c>
      <c r="AG12" s="18">
        <v>47</v>
      </c>
      <c r="AH12" s="18">
        <v>37</v>
      </c>
      <c r="AI12" s="18">
        <v>14</v>
      </c>
      <c r="AJ12" s="18">
        <v>2</v>
      </c>
      <c r="AK12" s="18">
        <v>0</v>
      </c>
      <c r="AL12" s="19">
        <v>0</v>
      </c>
      <c r="AM12" s="18">
        <v>0</v>
      </c>
      <c r="AN12" s="18">
        <v>0</v>
      </c>
      <c r="AO12" s="20">
        <v>0</v>
      </c>
      <c r="AP12" s="18">
        <v>0</v>
      </c>
      <c r="AQ12" s="18">
        <v>0</v>
      </c>
      <c r="AR12" s="18">
        <v>0</v>
      </c>
      <c r="AS12" s="18">
        <v>0</v>
      </c>
      <c r="AT12" s="19">
        <v>0</v>
      </c>
      <c r="AU12" s="18">
        <v>0</v>
      </c>
      <c r="AV12" s="18">
        <v>0</v>
      </c>
      <c r="AW12" s="20">
        <v>0</v>
      </c>
      <c r="AX12" s="19">
        <v>0</v>
      </c>
      <c r="AY12" s="18">
        <v>0</v>
      </c>
      <c r="AZ12" s="18">
        <v>0</v>
      </c>
      <c r="BA12" s="20">
        <v>0</v>
      </c>
      <c r="BB12" s="18">
        <v>0</v>
      </c>
      <c r="BC12" s="18">
        <v>0</v>
      </c>
      <c r="BD12" s="18">
        <v>0</v>
      </c>
      <c r="BE12" s="18">
        <v>0</v>
      </c>
      <c r="BF12" s="19">
        <v>0</v>
      </c>
      <c r="BG12" s="18">
        <v>0</v>
      </c>
      <c r="BH12" s="18">
        <v>0</v>
      </c>
      <c r="BI12" s="20">
        <v>0</v>
      </c>
      <c r="BJ12" s="18">
        <v>0</v>
      </c>
      <c r="BK12" s="18">
        <v>0</v>
      </c>
      <c r="BL12" s="18">
        <v>0</v>
      </c>
      <c r="BM12" s="18">
        <v>0</v>
      </c>
      <c r="BN12" s="19">
        <v>0</v>
      </c>
      <c r="BO12" s="18">
        <v>4</v>
      </c>
      <c r="BP12" s="18">
        <v>0</v>
      </c>
      <c r="BQ12" s="20">
        <v>0</v>
      </c>
      <c r="BR12" s="18">
        <v>0</v>
      </c>
      <c r="BS12" s="18">
        <v>0</v>
      </c>
      <c r="BT12" s="18">
        <v>0</v>
      </c>
      <c r="BU12" s="18">
        <v>0</v>
      </c>
      <c r="BV12" s="19">
        <v>0</v>
      </c>
      <c r="BW12" s="18">
        <v>0</v>
      </c>
      <c r="BX12" s="18">
        <v>0</v>
      </c>
      <c r="BY12" s="20">
        <v>0</v>
      </c>
      <c r="BZ12" s="18">
        <v>7</v>
      </c>
      <c r="CA12" s="18">
        <v>0</v>
      </c>
      <c r="CB12" s="18">
        <v>0</v>
      </c>
      <c r="CC12" s="18">
        <v>2</v>
      </c>
      <c r="CD12" s="19">
        <v>0</v>
      </c>
      <c r="CE12" s="18">
        <v>3</v>
      </c>
      <c r="CF12" s="18">
        <v>0</v>
      </c>
      <c r="CG12" s="20">
        <v>0</v>
      </c>
      <c r="CH12" s="18">
        <v>0</v>
      </c>
      <c r="CI12" s="18">
        <v>0</v>
      </c>
      <c r="CJ12" s="18">
        <v>3</v>
      </c>
      <c r="CK12" s="18">
        <v>0</v>
      </c>
      <c r="CL12" s="19">
        <v>0</v>
      </c>
      <c r="CM12" s="18">
        <v>0</v>
      </c>
      <c r="CN12" s="18">
        <v>0</v>
      </c>
      <c r="CO12" s="20">
        <v>0</v>
      </c>
      <c r="CP12" s="18">
        <v>0</v>
      </c>
      <c r="CQ12" s="18">
        <v>0</v>
      </c>
      <c r="CR12" s="18">
        <v>4</v>
      </c>
      <c r="CS12" s="18">
        <v>9</v>
      </c>
      <c r="CT12" s="19">
        <v>0</v>
      </c>
      <c r="CU12" s="18">
        <v>0</v>
      </c>
      <c r="CV12" s="18">
        <v>0</v>
      </c>
      <c r="CW12" s="20">
        <v>0</v>
      </c>
      <c r="CX12" s="18">
        <v>5</v>
      </c>
      <c r="CY12" s="18">
        <v>0</v>
      </c>
      <c r="CZ12" s="18">
        <v>2</v>
      </c>
      <c r="DA12" s="18">
        <v>0</v>
      </c>
      <c r="DB12" s="19">
        <v>0</v>
      </c>
      <c r="DC12" s="18">
        <v>0</v>
      </c>
      <c r="DD12" s="18">
        <v>0</v>
      </c>
      <c r="DE12" s="20">
        <v>0</v>
      </c>
      <c r="DF12" s="18">
        <v>0</v>
      </c>
      <c r="DG12" s="18">
        <v>2</v>
      </c>
      <c r="DH12" s="18">
        <v>0</v>
      </c>
      <c r="DI12" s="18">
        <v>7</v>
      </c>
      <c r="DJ12" s="19">
        <v>1</v>
      </c>
      <c r="DK12" s="18">
        <v>1</v>
      </c>
      <c r="DL12" s="18">
        <v>6</v>
      </c>
      <c r="DM12" s="20">
        <v>7</v>
      </c>
      <c r="DN12" s="18">
        <v>7</v>
      </c>
      <c r="DO12" s="18">
        <v>2</v>
      </c>
      <c r="DP12" s="18">
        <v>0</v>
      </c>
      <c r="DQ12" s="18">
        <v>4</v>
      </c>
      <c r="DR12" s="19">
        <v>0</v>
      </c>
      <c r="DS12" s="18">
        <v>0</v>
      </c>
      <c r="DT12" s="18">
        <v>0</v>
      </c>
      <c r="DU12" s="20">
        <v>0</v>
      </c>
      <c r="DV12" s="19">
        <v>0</v>
      </c>
      <c r="DW12" s="18">
        <v>0</v>
      </c>
      <c r="DX12" s="18">
        <v>0</v>
      </c>
      <c r="DY12" s="20">
        <v>0</v>
      </c>
      <c r="DZ12" s="19">
        <v>0</v>
      </c>
      <c r="EA12" s="18">
        <v>0</v>
      </c>
      <c r="EB12" s="18">
        <v>0</v>
      </c>
      <c r="EC12" s="20">
        <v>0</v>
      </c>
      <c r="ED12" s="19">
        <v>0</v>
      </c>
      <c r="EE12" s="18">
        <v>0</v>
      </c>
      <c r="EF12" s="18">
        <v>0</v>
      </c>
      <c r="EG12" s="20">
        <v>0</v>
      </c>
      <c r="EH12" s="18">
        <v>368</v>
      </c>
      <c r="EI12" s="18">
        <v>141</v>
      </c>
      <c r="EJ12" s="18">
        <v>105</v>
      </c>
      <c r="EK12" s="18">
        <v>45</v>
      </c>
      <c r="EL12" s="18">
        <v>77</v>
      </c>
      <c r="EM12" s="120"/>
      <c r="EN12" s="81">
        <v>38.315217391304351</v>
      </c>
      <c r="EO12" s="81">
        <v>28.532608695652176</v>
      </c>
      <c r="EP12" s="81">
        <v>12.228260869565217</v>
      </c>
      <c r="EQ12" s="82">
        <v>20.923913043478262</v>
      </c>
      <c r="ER12" s="148">
        <v>368</v>
      </c>
      <c r="ES12" s="81">
        <v>7.8740157480314963</v>
      </c>
      <c r="ET12" s="81">
        <v>19.685039370078741</v>
      </c>
      <c r="EU12" s="82">
        <v>72.440944881889763</v>
      </c>
      <c r="EV12" s="148" t="s">
        <v>136</v>
      </c>
      <c r="EW12" s="121">
        <v>296</v>
      </c>
      <c r="EX12" s="121">
        <v>35</v>
      </c>
      <c r="EY12" s="203">
        <v>37</v>
      </c>
      <c r="EZ12" s="18">
        <v>368</v>
      </c>
      <c r="FA12" s="101">
        <v>80.434782608695656</v>
      </c>
      <c r="FB12" s="81">
        <v>9.5108695652173907</v>
      </c>
      <c r="FC12" s="82">
        <v>10.054347826086957</v>
      </c>
      <c r="FD12" s="18"/>
      <c r="FE12" s="101">
        <v>41.666666666666664</v>
      </c>
      <c r="FF12" s="81">
        <v>0</v>
      </c>
      <c r="FG12" s="82">
        <v>58.333333333333336</v>
      </c>
    </row>
    <row r="13" spans="1:165" x14ac:dyDescent="0.3">
      <c r="A13" s="19" t="s">
        <v>137</v>
      </c>
      <c r="B13" s="64">
        <v>18</v>
      </c>
      <c r="C13" s="18" t="s">
        <v>406</v>
      </c>
      <c r="D13" s="18"/>
      <c r="E13" s="18" t="s">
        <v>280</v>
      </c>
      <c r="F13" s="18"/>
      <c r="G13" s="20"/>
      <c r="H13" s="19">
        <v>41</v>
      </c>
      <c r="I13" s="18">
        <v>29</v>
      </c>
      <c r="J13" s="20">
        <v>143</v>
      </c>
      <c r="K13" s="19">
        <v>257</v>
      </c>
      <c r="L13" s="18">
        <v>1</v>
      </c>
      <c r="M13" s="18">
        <v>0</v>
      </c>
      <c r="N13" s="20">
        <v>4</v>
      </c>
      <c r="O13" s="19">
        <v>0</v>
      </c>
      <c r="P13" s="18">
        <v>0</v>
      </c>
      <c r="Q13" s="18">
        <v>0</v>
      </c>
      <c r="R13" s="20">
        <v>25</v>
      </c>
      <c r="S13" s="18">
        <v>500</v>
      </c>
      <c r="T13" s="19">
        <v>0</v>
      </c>
      <c r="U13" s="18">
        <v>27</v>
      </c>
      <c r="V13" s="18">
        <v>95</v>
      </c>
      <c r="W13" s="20">
        <v>0</v>
      </c>
      <c r="X13" s="148">
        <v>622</v>
      </c>
      <c r="Y13" s="100">
        <v>42.6</v>
      </c>
      <c r="Z13" s="100">
        <v>5</v>
      </c>
      <c r="AA13" s="141">
        <v>52.4</v>
      </c>
      <c r="AB13" s="19">
        <v>57</v>
      </c>
      <c r="AC13" s="18">
        <v>29</v>
      </c>
      <c r="AD13" s="18">
        <v>18</v>
      </c>
      <c r="AE13" s="18">
        <v>19</v>
      </c>
      <c r="AF13" s="20">
        <v>0</v>
      </c>
      <c r="AG13" s="18">
        <v>59</v>
      </c>
      <c r="AH13" s="18">
        <v>19</v>
      </c>
      <c r="AI13" s="18">
        <v>5</v>
      </c>
      <c r="AJ13" s="18">
        <v>11</v>
      </c>
      <c r="AK13" s="18">
        <v>0</v>
      </c>
      <c r="AL13" s="19">
        <v>0</v>
      </c>
      <c r="AM13" s="18">
        <v>0</v>
      </c>
      <c r="AN13" s="18">
        <v>0</v>
      </c>
      <c r="AO13" s="20">
        <v>0</v>
      </c>
      <c r="AP13" s="18">
        <v>0</v>
      </c>
      <c r="AQ13" s="18">
        <v>0</v>
      </c>
      <c r="AR13" s="18">
        <v>0</v>
      </c>
      <c r="AS13" s="18">
        <v>0</v>
      </c>
      <c r="AT13" s="19">
        <v>1</v>
      </c>
      <c r="AU13" s="18">
        <v>0</v>
      </c>
      <c r="AV13" s="18">
        <v>0</v>
      </c>
      <c r="AW13" s="20">
        <v>0</v>
      </c>
      <c r="AX13" s="19">
        <v>0</v>
      </c>
      <c r="AY13" s="18">
        <v>0</v>
      </c>
      <c r="AZ13" s="18">
        <v>0</v>
      </c>
      <c r="BA13" s="20">
        <v>0</v>
      </c>
      <c r="BB13" s="18">
        <v>0</v>
      </c>
      <c r="BC13" s="18">
        <v>0</v>
      </c>
      <c r="BD13" s="18">
        <v>0</v>
      </c>
      <c r="BE13" s="18">
        <v>0</v>
      </c>
      <c r="BF13" s="19">
        <v>0</v>
      </c>
      <c r="BG13" s="18">
        <v>0</v>
      </c>
      <c r="BH13" s="18">
        <v>0</v>
      </c>
      <c r="BI13" s="20">
        <v>0</v>
      </c>
      <c r="BJ13" s="18">
        <v>0</v>
      </c>
      <c r="BK13" s="18">
        <v>0</v>
      </c>
      <c r="BL13" s="18">
        <v>0</v>
      </c>
      <c r="BM13" s="18">
        <v>0</v>
      </c>
      <c r="BN13" s="19">
        <v>0</v>
      </c>
      <c r="BO13" s="18">
        <v>0</v>
      </c>
      <c r="BP13" s="18">
        <v>0</v>
      </c>
      <c r="BQ13" s="20">
        <v>0</v>
      </c>
      <c r="BR13" s="18">
        <v>0</v>
      </c>
      <c r="BS13" s="18">
        <v>0</v>
      </c>
      <c r="BT13" s="18">
        <v>0</v>
      </c>
      <c r="BU13" s="18">
        <v>0</v>
      </c>
      <c r="BV13" s="19">
        <v>0</v>
      </c>
      <c r="BW13" s="18">
        <v>0</v>
      </c>
      <c r="BX13" s="18">
        <v>0</v>
      </c>
      <c r="BY13" s="20">
        <v>0</v>
      </c>
      <c r="BZ13" s="18">
        <v>5</v>
      </c>
      <c r="CA13" s="18">
        <v>2</v>
      </c>
      <c r="CB13" s="18">
        <v>0</v>
      </c>
      <c r="CC13" s="18">
        <v>0</v>
      </c>
      <c r="CD13" s="19">
        <v>0</v>
      </c>
      <c r="CE13" s="18">
        <v>0</v>
      </c>
      <c r="CF13" s="18">
        <v>0</v>
      </c>
      <c r="CG13" s="20">
        <v>0</v>
      </c>
      <c r="CH13" s="18">
        <v>0</v>
      </c>
      <c r="CI13" s="18">
        <v>0</v>
      </c>
      <c r="CJ13" s="18">
        <v>0</v>
      </c>
      <c r="CK13" s="18">
        <v>0</v>
      </c>
      <c r="CL13" s="19">
        <v>0</v>
      </c>
      <c r="CM13" s="18">
        <v>0</v>
      </c>
      <c r="CN13" s="18">
        <v>0</v>
      </c>
      <c r="CO13" s="20">
        <v>0</v>
      </c>
      <c r="CP13" s="18">
        <v>0</v>
      </c>
      <c r="CQ13" s="18">
        <v>0</v>
      </c>
      <c r="CR13" s="18">
        <v>0</v>
      </c>
      <c r="CS13" s="18">
        <v>3</v>
      </c>
      <c r="CT13" s="19">
        <v>0</v>
      </c>
      <c r="CU13" s="18">
        <v>0</v>
      </c>
      <c r="CV13" s="18">
        <v>0</v>
      </c>
      <c r="CW13" s="20">
        <v>0</v>
      </c>
      <c r="CX13" s="18">
        <v>0</v>
      </c>
      <c r="CY13" s="18">
        <v>1</v>
      </c>
      <c r="CZ13" s="18">
        <v>0</v>
      </c>
      <c r="DA13" s="18">
        <v>0</v>
      </c>
      <c r="DB13" s="19">
        <v>0</v>
      </c>
      <c r="DC13" s="18">
        <v>0</v>
      </c>
      <c r="DD13" s="18">
        <v>0</v>
      </c>
      <c r="DE13" s="20">
        <v>0</v>
      </c>
      <c r="DF13" s="18">
        <v>0</v>
      </c>
      <c r="DG13" s="18">
        <v>0</v>
      </c>
      <c r="DH13" s="18">
        <v>1</v>
      </c>
      <c r="DI13" s="18">
        <v>4</v>
      </c>
      <c r="DJ13" s="19">
        <v>6</v>
      </c>
      <c r="DK13" s="18">
        <v>9</v>
      </c>
      <c r="DL13" s="18">
        <v>1</v>
      </c>
      <c r="DM13" s="20">
        <v>4</v>
      </c>
      <c r="DN13" s="18">
        <v>2</v>
      </c>
      <c r="DO13" s="18">
        <v>1</v>
      </c>
      <c r="DP13" s="18">
        <v>0</v>
      </c>
      <c r="DQ13" s="18">
        <v>0</v>
      </c>
      <c r="DR13" s="19">
        <v>0</v>
      </c>
      <c r="DS13" s="18">
        <v>0</v>
      </c>
      <c r="DT13" s="18">
        <v>0</v>
      </c>
      <c r="DU13" s="20">
        <v>0</v>
      </c>
      <c r="DV13" s="19">
        <v>0</v>
      </c>
      <c r="DW13" s="18">
        <v>0</v>
      </c>
      <c r="DX13" s="18">
        <v>0</v>
      </c>
      <c r="DY13" s="20">
        <v>0</v>
      </c>
      <c r="DZ13" s="19">
        <v>0</v>
      </c>
      <c r="EA13" s="18">
        <v>0</v>
      </c>
      <c r="EB13" s="18">
        <v>0</v>
      </c>
      <c r="EC13" s="20">
        <v>0</v>
      </c>
      <c r="ED13" s="19">
        <v>0</v>
      </c>
      <c r="EE13" s="18">
        <v>0</v>
      </c>
      <c r="EF13" s="18">
        <v>0</v>
      </c>
      <c r="EG13" s="20">
        <v>0</v>
      </c>
      <c r="EH13" s="18">
        <v>257</v>
      </c>
      <c r="EI13" s="18">
        <v>130</v>
      </c>
      <c r="EJ13" s="18">
        <v>61</v>
      </c>
      <c r="EK13" s="18">
        <v>25</v>
      </c>
      <c r="EL13" s="18">
        <v>41</v>
      </c>
      <c r="EM13" s="120"/>
      <c r="EN13" s="81">
        <v>50.583657587548636</v>
      </c>
      <c r="EO13" s="81">
        <v>23.735408560311285</v>
      </c>
      <c r="EP13" s="81">
        <v>9.7276264591439681</v>
      </c>
      <c r="EQ13" s="82">
        <v>15.953307392996109</v>
      </c>
      <c r="ER13" s="148">
        <v>257</v>
      </c>
      <c r="ES13" s="81">
        <v>19.248826291079812</v>
      </c>
      <c r="ET13" s="81">
        <v>13.615023474178404</v>
      </c>
      <c r="EU13" s="82">
        <v>67.136150234741791</v>
      </c>
      <c r="EV13" s="148" t="s">
        <v>137</v>
      </c>
      <c r="EW13" s="121">
        <v>218</v>
      </c>
      <c r="EX13" s="121">
        <v>11</v>
      </c>
      <c r="EY13" s="203">
        <v>28</v>
      </c>
      <c r="EZ13" s="18">
        <v>257</v>
      </c>
      <c r="FA13" s="101">
        <v>84.824902723735406</v>
      </c>
      <c r="FB13" s="81">
        <v>4.2801556420233462</v>
      </c>
      <c r="FC13" s="82">
        <v>10.894941634241246</v>
      </c>
      <c r="FD13" s="18"/>
      <c r="FE13" s="101">
        <v>0</v>
      </c>
      <c r="FF13" s="81">
        <v>80</v>
      </c>
      <c r="FG13" s="82">
        <v>20</v>
      </c>
    </row>
    <row r="14" spans="1:165" x14ac:dyDescent="0.3">
      <c r="A14" s="19" t="s">
        <v>138</v>
      </c>
      <c r="B14" s="64">
        <v>28</v>
      </c>
      <c r="C14" s="18" t="s">
        <v>406</v>
      </c>
      <c r="D14" s="18"/>
      <c r="E14" s="18" t="s">
        <v>280</v>
      </c>
      <c r="F14" s="18" t="s">
        <v>280</v>
      </c>
      <c r="G14" s="20"/>
      <c r="H14" s="19">
        <v>37</v>
      </c>
      <c r="I14" s="18">
        <v>25</v>
      </c>
      <c r="J14" s="20">
        <v>148</v>
      </c>
      <c r="K14" s="19">
        <v>241</v>
      </c>
      <c r="L14" s="18">
        <v>1</v>
      </c>
      <c r="M14" s="18">
        <v>1</v>
      </c>
      <c r="N14" s="20">
        <v>5</v>
      </c>
      <c r="O14" s="19">
        <v>0</v>
      </c>
      <c r="P14" s="18">
        <v>0</v>
      </c>
      <c r="Q14" s="18">
        <v>0</v>
      </c>
      <c r="R14" s="20">
        <v>42</v>
      </c>
      <c r="S14" s="18">
        <v>500</v>
      </c>
      <c r="T14" s="19">
        <v>1</v>
      </c>
      <c r="U14" s="18">
        <v>17</v>
      </c>
      <c r="V14" s="18">
        <v>36</v>
      </c>
      <c r="W14" s="20">
        <v>0</v>
      </c>
      <c r="X14" s="148">
        <v>554</v>
      </c>
      <c r="Y14" s="100">
        <v>42</v>
      </c>
      <c r="Z14" s="100">
        <v>8.4</v>
      </c>
      <c r="AA14" s="141">
        <v>49.6</v>
      </c>
      <c r="AB14" s="19">
        <v>55</v>
      </c>
      <c r="AC14" s="18">
        <v>40</v>
      </c>
      <c r="AD14" s="18">
        <v>7</v>
      </c>
      <c r="AE14" s="18">
        <v>24</v>
      </c>
      <c r="AF14" s="20">
        <v>0</v>
      </c>
      <c r="AG14" s="18">
        <v>63</v>
      </c>
      <c r="AH14" s="18">
        <v>7</v>
      </c>
      <c r="AI14" s="18">
        <v>1</v>
      </c>
      <c r="AJ14" s="18">
        <v>0</v>
      </c>
      <c r="AK14" s="18">
        <v>0</v>
      </c>
      <c r="AL14" s="19">
        <v>0</v>
      </c>
      <c r="AM14" s="18">
        <v>0</v>
      </c>
      <c r="AN14" s="18">
        <v>0</v>
      </c>
      <c r="AO14" s="20">
        <v>0</v>
      </c>
      <c r="AP14" s="18">
        <v>0</v>
      </c>
      <c r="AQ14" s="18">
        <v>0</v>
      </c>
      <c r="AR14" s="18">
        <v>0</v>
      </c>
      <c r="AS14" s="18">
        <v>0</v>
      </c>
      <c r="AT14" s="19">
        <v>0</v>
      </c>
      <c r="AU14" s="18">
        <v>0</v>
      </c>
      <c r="AV14" s="18">
        <v>0</v>
      </c>
      <c r="AW14" s="20">
        <v>0</v>
      </c>
      <c r="AX14" s="19">
        <v>0</v>
      </c>
      <c r="AY14" s="18">
        <v>0</v>
      </c>
      <c r="AZ14" s="18">
        <v>0</v>
      </c>
      <c r="BA14" s="20">
        <v>0</v>
      </c>
      <c r="BB14" s="18">
        <v>0</v>
      </c>
      <c r="BC14" s="18">
        <v>0</v>
      </c>
      <c r="BD14" s="18">
        <v>0</v>
      </c>
      <c r="BE14" s="18">
        <v>0</v>
      </c>
      <c r="BF14" s="19">
        <v>0</v>
      </c>
      <c r="BG14" s="18">
        <v>0</v>
      </c>
      <c r="BH14" s="18">
        <v>0</v>
      </c>
      <c r="BI14" s="20">
        <v>0</v>
      </c>
      <c r="BJ14" s="18">
        <v>0</v>
      </c>
      <c r="BK14" s="18">
        <v>0</v>
      </c>
      <c r="BL14" s="18">
        <v>0</v>
      </c>
      <c r="BM14" s="18">
        <v>0</v>
      </c>
      <c r="BN14" s="19">
        <v>0</v>
      </c>
      <c r="BO14" s="18">
        <v>0</v>
      </c>
      <c r="BP14" s="18">
        <v>0</v>
      </c>
      <c r="BQ14" s="20">
        <v>0</v>
      </c>
      <c r="BR14" s="18">
        <v>0</v>
      </c>
      <c r="BS14" s="18">
        <v>0</v>
      </c>
      <c r="BT14" s="18">
        <v>0</v>
      </c>
      <c r="BU14" s="18">
        <v>0</v>
      </c>
      <c r="BV14" s="19">
        <v>0</v>
      </c>
      <c r="BW14" s="18">
        <v>0</v>
      </c>
      <c r="BX14" s="18">
        <v>0</v>
      </c>
      <c r="BY14" s="20">
        <v>0</v>
      </c>
      <c r="BZ14" s="18">
        <v>0</v>
      </c>
      <c r="CA14" s="18">
        <v>0</v>
      </c>
      <c r="CB14" s="18">
        <v>0</v>
      </c>
      <c r="CC14" s="18">
        <v>0</v>
      </c>
      <c r="CD14" s="19">
        <v>1</v>
      </c>
      <c r="CE14" s="18">
        <v>0</v>
      </c>
      <c r="CF14" s="18">
        <v>0</v>
      </c>
      <c r="CG14" s="20">
        <v>0</v>
      </c>
      <c r="CH14" s="18">
        <v>0</v>
      </c>
      <c r="CI14" s="18">
        <v>1</v>
      </c>
      <c r="CJ14" s="18">
        <v>0</v>
      </c>
      <c r="CK14" s="18">
        <v>0</v>
      </c>
      <c r="CL14" s="19">
        <v>0</v>
      </c>
      <c r="CM14" s="18">
        <v>0</v>
      </c>
      <c r="CN14" s="18">
        <v>0</v>
      </c>
      <c r="CO14" s="20">
        <v>0</v>
      </c>
      <c r="CP14" s="18">
        <v>0</v>
      </c>
      <c r="CQ14" s="18">
        <v>0</v>
      </c>
      <c r="CR14" s="18">
        <v>3</v>
      </c>
      <c r="CS14" s="18">
        <v>0</v>
      </c>
      <c r="CT14" s="19">
        <v>0</v>
      </c>
      <c r="CU14" s="18">
        <v>0</v>
      </c>
      <c r="CV14" s="18">
        <v>0</v>
      </c>
      <c r="CW14" s="20">
        <v>0</v>
      </c>
      <c r="CX14" s="18">
        <v>0</v>
      </c>
      <c r="CY14" s="18">
        <v>0</v>
      </c>
      <c r="CZ14" s="18">
        <v>0</v>
      </c>
      <c r="DA14" s="18">
        <v>0</v>
      </c>
      <c r="DB14" s="19">
        <v>5</v>
      </c>
      <c r="DC14" s="18">
        <v>0</v>
      </c>
      <c r="DD14" s="18">
        <v>0</v>
      </c>
      <c r="DE14" s="20">
        <v>0</v>
      </c>
      <c r="DF14" s="18">
        <v>0</v>
      </c>
      <c r="DG14" s="18">
        <v>0</v>
      </c>
      <c r="DH14" s="18">
        <v>0</v>
      </c>
      <c r="DI14" s="18">
        <v>0</v>
      </c>
      <c r="DJ14" s="19">
        <v>4</v>
      </c>
      <c r="DK14" s="18">
        <v>14</v>
      </c>
      <c r="DL14" s="18">
        <v>0</v>
      </c>
      <c r="DM14" s="20">
        <v>0</v>
      </c>
      <c r="DN14" s="18">
        <v>8</v>
      </c>
      <c r="DO14" s="18">
        <v>4</v>
      </c>
      <c r="DP14" s="18">
        <v>4</v>
      </c>
      <c r="DQ14" s="18">
        <v>0</v>
      </c>
      <c r="DR14" s="19">
        <v>0</v>
      </c>
      <c r="DS14" s="18">
        <v>0</v>
      </c>
      <c r="DT14" s="18">
        <v>0</v>
      </c>
      <c r="DU14" s="20">
        <v>0</v>
      </c>
      <c r="DV14" s="19">
        <v>0</v>
      </c>
      <c r="DW14" s="18">
        <v>0</v>
      </c>
      <c r="DX14" s="18">
        <v>0</v>
      </c>
      <c r="DY14" s="20">
        <v>0</v>
      </c>
      <c r="DZ14" s="19">
        <v>0</v>
      </c>
      <c r="EA14" s="18">
        <v>0</v>
      </c>
      <c r="EB14" s="18">
        <v>0</v>
      </c>
      <c r="EC14" s="20">
        <v>0</v>
      </c>
      <c r="ED14" s="19">
        <v>0</v>
      </c>
      <c r="EE14" s="18">
        <v>0</v>
      </c>
      <c r="EF14" s="18">
        <v>0</v>
      </c>
      <c r="EG14" s="20">
        <v>0</v>
      </c>
      <c r="EH14" s="18">
        <v>241</v>
      </c>
      <c r="EI14" s="18">
        <v>136</v>
      </c>
      <c r="EJ14" s="18">
        <v>66</v>
      </c>
      <c r="EK14" s="18">
        <v>15</v>
      </c>
      <c r="EL14" s="18">
        <v>24</v>
      </c>
      <c r="EM14" s="120"/>
      <c r="EN14" s="81">
        <v>56.431535269709542</v>
      </c>
      <c r="EO14" s="81">
        <v>27.385892116182571</v>
      </c>
      <c r="EP14" s="81">
        <v>6.2240663900414939</v>
      </c>
      <c r="EQ14" s="82">
        <v>9.9585062240663902</v>
      </c>
      <c r="ER14" s="148">
        <v>241</v>
      </c>
      <c r="ES14" s="81">
        <v>17.61904761904762</v>
      </c>
      <c r="ET14" s="81">
        <v>11.904761904761905</v>
      </c>
      <c r="EU14" s="82">
        <v>70.476190476190482</v>
      </c>
      <c r="EV14" s="148" t="s">
        <v>138</v>
      </c>
      <c r="EW14" s="121">
        <v>197</v>
      </c>
      <c r="EX14" s="121">
        <v>10</v>
      </c>
      <c r="EY14" s="203">
        <v>34</v>
      </c>
      <c r="EZ14" s="18">
        <v>241</v>
      </c>
      <c r="FA14" s="101">
        <v>81.742738589211612</v>
      </c>
      <c r="FB14" s="81">
        <v>4.1493775933609962</v>
      </c>
      <c r="FC14" s="82">
        <v>14.107883817427386</v>
      </c>
      <c r="FD14" s="18"/>
      <c r="FE14" s="101">
        <v>14.285714285714286</v>
      </c>
      <c r="FF14" s="81">
        <v>71.428571428571431</v>
      </c>
      <c r="FG14" s="82">
        <v>14.285714285714286</v>
      </c>
    </row>
    <row r="15" spans="1:165" x14ac:dyDescent="0.3">
      <c r="A15" s="19" t="s">
        <v>0</v>
      </c>
      <c r="B15" s="64">
        <v>74</v>
      </c>
      <c r="C15" s="18" t="s">
        <v>1</v>
      </c>
      <c r="D15" s="18"/>
      <c r="E15" s="18" t="s">
        <v>280</v>
      </c>
      <c r="F15" s="18" t="s">
        <v>280</v>
      </c>
      <c r="G15" s="20"/>
      <c r="H15" s="19">
        <v>22</v>
      </c>
      <c r="I15" s="18">
        <v>14</v>
      </c>
      <c r="J15" s="20">
        <v>84</v>
      </c>
      <c r="K15" s="19">
        <v>356</v>
      </c>
      <c r="L15" s="18">
        <v>3</v>
      </c>
      <c r="M15" s="18">
        <v>3</v>
      </c>
      <c r="N15" s="20">
        <v>9</v>
      </c>
      <c r="O15" s="19">
        <v>0</v>
      </c>
      <c r="P15" s="18">
        <v>0</v>
      </c>
      <c r="Q15" s="18">
        <v>0</v>
      </c>
      <c r="R15" s="20">
        <v>9</v>
      </c>
      <c r="S15" s="18">
        <v>500</v>
      </c>
      <c r="T15" s="19">
        <v>2</v>
      </c>
      <c r="U15" s="18">
        <v>11</v>
      </c>
      <c r="V15" s="18">
        <v>0</v>
      </c>
      <c r="W15" s="20">
        <v>1</v>
      </c>
      <c r="X15" s="148">
        <v>514</v>
      </c>
      <c r="Y15" s="100">
        <v>24</v>
      </c>
      <c r="Z15" s="100">
        <v>1.8</v>
      </c>
      <c r="AA15" s="141">
        <v>74.2</v>
      </c>
      <c r="AB15" s="19">
        <v>100</v>
      </c>
      <c r="AC15" s="18">
        <v>49</v>
      </c>
      <c r="AD15" s="18">
        <v>18</v>
      </c>
      <c r="AE15" s="18">
        <v>24</v>
      </c>
      <c r="AF15" s="20">
        <v>0</v>
      </c>
      <c r="AG15" s="18">
        <v>72</v>
      </c>
      <c r="AH15" s="18">
        <v>12</v>
      </c>
      <c r="AI15" s="18">
        <v>8</v>
      </c>
      <c r="AJ15" s="18">
        <v>7</v>
      </c>
      <c r="AK15" s="18">
        <v>0</v>
      </c>
      <c r="AL15" s="19">
        <v>0</v>
      </c>
      <c r="AM15" s="18">
        <v>0</v>
      </c>
      <c r="AN15" s="18">
        <v>0</v>
      </c>
      <c r="AO15" s="20">
        <v>0</v>
      </c>
      <c r="AP15" s="18">
        <v>0</v>
      </c>
      <c r="AQ15" s="18">
        <v>0</v>
      </c>
      <c r="AR15" s="18">
        <v>0</v>
      </c>
      <c r="AS15" s="18">
        <v>0</v>
      </c>
      <c r="AT15" s="19">
        <v>2</v>
      </c>
      <c r="AU15" s="18">
        <v>0</v>
      </c>
      <c r="AV15" s="18">
        <v>0</v>
      </c>
      <c r="AW15" s="20">
        <v>0</v>
      </c>
      <c r="AX15" s="19">
        <v>0</v>
      </c>
      <c r="AY15" s="18">
        <v>0</v>
      </c>
      <c r="AZ15" s="18">
        <v>0</v>
      </c>
      <c r="BA15" s="20">
        <v>0</v>
      </c>
      <c r="BB15" s="18">
        <v>0</v>
      </c>
      <c r="BC15" s="18">
        <v>0</v>
      </c>
      <c r="BD15" s="18">
        <v>0</v>
      </c>
      <c r="BE15" s="18">
        <v>0</v>
      </c>
      <c r="BF15" s="19">
        <v>0</v>
      </c>
      <c r="BG15" s="18">
        <v>0</v>
      </c>
      <c r="BH15" s="18">
        <v>0</v>
      </c>
      <c r="BI15" s="20">
        <v>0</v>
      </c>
      <c r="BJ15" s="18">
        <v>0</v>
      </c>
      <c r="BK15" s="18">
        <v>0</v>
      </c>
      <c r="BL15" s="18">
        <v>0</v>
      </c>
      <c r="BM15" s="18">
        <v>0</v>
      </c>
      <c r="BN15" s="19">
        <v>0</v>
      </c>
      <c r="BO15" s="18">
        <v>0</v>
      </c>
      <c r="BP15" s="18">
        <v>0</v>
      </c>
      <c r="BQ15" s="20">
        <v>0</v>
      </c>
      <c r="BR15" s="18">
        <v>0</v>
      </c>
      <c r="BS15" s="18">
        <v>0</v>
      </c>
      <c r="BT15" s="18">
        <v>0</v>
      </c>
      <c r="BU15" s="18">
        <v>0</v>
      </c>
      <c r="BV15" s="19">
        <v>0</v>
      </c>
      <c r="BW15" s="18">
        <v>0</v>
      </c>
      <c r="BX15" s="18">
        <v>0</v>
      </c>
      <c r="BY15" s="20">
        <v>0</v>
      </c>
      <c r="BZ15" s="18">
        <v>7</v>
      </c>
      <c r="CA15" s="18">
        <v>0</v>
      </c>
      <c r="CB15" s="18">
        <v>2</v>
      </c>
      <c r="CC15" s="18">
        <v>0</v>
      </c>
      <c r="CD15" s="19">
        <v>0</v>
      </c>
      <c r="CE15" s="18">
        <v>0</v>
      </c>
      <c r="CF15" s="18">
        <v>0</v>
      </c>
      <c r="CG15" s="20">
        <v>0</v>
      </c>
      <c r="CH15" s="18">
        <v>0</v>
      </c>
      <c r="CI15" s="18">
        <v>0</v>
      </c>
      <c r="CJ15" s="18">
        <v>0</v>
      </c>
      <c r="CK15" s="18">
        <v>0</v>
      </c>
      <c r="CL15" s="19">
        <v>0</v>
      </c>
      <c r="CM15" s="18">
        <v>0</v>
      </c>
      <c r="CN15" s="18">
        <v>0</v>
      </c>
      <c r="CO15" s="20">
        <v>0</v>
      </c>
      <c r="CP15" s="18">
        <v>0</v>
      </c>
      <c r="CQ15" s="18">
        <v>2</v>
      </c>
      <c r="CR15" s="18">
        <v>0</v>
      </c>
      <c r="CS15" s="18">
        <v>1</v>
      </c>
      <c r="CT15" s="19">
        <v>0</v>
      </c>
      <c r="CU15" s="18">
        <v>0</v>
      </c>
      <c r="CV15" s="18">
        <v>0</v>
      </c>
      <c r="CW15" s="20">
        <v>1</v>
      </c>
      <c r="CX15" s="18">
        <v>6</v>
      </c>
      <c r="CY15" s="18">
        <v>6</v>
      </c>
      <c r="CZ15" s="18">
        <v>1</v>
      </c>
      <c r="DA15" s="18">
        <v>0</v>
      </c>
      <c r="DB15" s="19">
        <v>3</v>
      </c>
      <c r="DC15" s="18">
        <v>0</v>
      </c>
      <c r="DD15" s="18">
        <v>0</v>
      </c>
      <c r="DE15" s="20">
        <v>0</v>
      </c>
      <c r="DF15" s="18">
        <v>1</v>
      </c>
      <c r="DG15" s="18">
        <v>0</v>
      </c>
      <c r="DH15" s="18">
        <v>2</v>
      </c>
      <c r="DI15" s="18">
        <v>0</v>
      </c>
      <c r="DJ15" s="19">
        <v>15</v>
      </c>
      <c r="DK15" s="18">
        <v>6</v>
      </c>
      <c r="DL15" s="18">
        <v>0</v>
      </c>
      <c r="DM15" s="20">
        <v>4</v>
      </c>
      <c r="DN15" s="18">
        <v>3</v>
      </c>
      <c r="DO15" s="18">
        <v>2</v>
      </c>
      <c r="DP15" s="18">
        <v>1</v>
      </c>
      <c r="DQ15" s="18">
        <v>0</v>
      </c>
      <c r="DR15" s="19">
        <v>0</v>
      </c>
      <c r="DS15" s="18">
        <v>0</v>
      </c>
      <c r="DT15" s="18">
        <v>0</v>
      </c>
      <c r="DU15" s="20">
        <v>0</v>
      </c>
      <c r="DV15" s="19">
        <v>1</v>
      </c>
      <c r="DW15" s="18">
        <v>0</v>
      </c>
      <c r="DX15" s="18">
        <v>0</v>
      </c>
      <c r="DY15" s="20">
        <v>0</v>
      </c>
      <c r="DZ15" s="19">
        <v>0</v>
      </c>
      <c r="EA15" s="18">
        <v>0</v>
      </c>
      <c r="EB15" s="18">
        <v>0</v>
      </c>
      <c r="EC15" s="20">
        <v>0</v>
      </c>
      <c r="ED15" s="19">
        <v>0</v>
      </c>
      <c r="EE15" s="18">
        <v>0</v>
      </c>
      <c r="EF15" s="18">
        <v>0</v>
      </c>
      <c r="EG15" s="20">
        <v>0</v>
      </c>
      <c r="EH15" s="18">
        <v>356</v>
      </c>
      <c r="EI15" s="18">
        <v>210</v>
      </c>
      <c r="EJ15" s="18">
        <v>77</v>
      </c>
      <c r="EK15" s="18">
        <v>32</v>
      </c>
      <c r="EL15" s="18">
        <v>37</v>
      </c>
      <c r="EM15" s="120"/>
      <c r="EN15" s="81">
        <v>58.988764044943821</v>
      </c>
      <c r="EO15" s="81">
        <v>21.629213483146067</v>
      </c>
      <c r="EP15" s="81">
        <v>8.9887640449438209</v>
      </c>
      <c r="EQ15" s="82">
        <v>10.393258426966293</v>
      </c>
      <c r="ER15" s="148">
        <v>356</v>
      </c>
      <c r="ES15" s="81">
        <v>18.333333333333332</v>
      </c>
      <c r="ET15" s="81">
        <v>11.666666666666666</v>
      </c>
      <c r="EU15" s="82">
        <v>70</v>
      </c>
      <c r="EV15" s="148" t="s">
        <v>0</v>
      </c>
      <c r="EW15" s="121">
        <v>292</v>
      </c>
      <c r="EX15" s="121">
        <v>30</v>
      </c>
      <c r="EY15" s="203">
        <v>34</v>
      </c>
      <c r="EZ15" s="18">
        <v>356</v>
      </c>
      <c r="FA15" s="101">
        <v>82.022471910112358</v>
      </c>
      <c r="FB15" s="81">
        <v>8.4269662921348321</v>
      </c>
      <c r="FC15" s="82">
        <v>9.5505617977528097</v>
      </c>
      <c r="FD15" s="18"/>
      <c r="FE15" s="101">
        <v>20</v>
      </c>
      <c r="FF15" s="81">
        <v>60</v>
      </c>
      <c r="FG15" s="82">
        <v>20</v>
      </c>
    </row>
    <row r="16" spans="1:165" x14ac:dyDescent="0.3">
      <c r="A16" s="19" t="s">
        <v>186</v>
      </c>
      <c r="B16" s="64">
        <v>75.3</v>
      </c>
      <c r="C16" s="18" t="s">
        <v>235</v>
      </c>
      <c r="D16" s="18" t="s">
        <v>210</v>
      </c>
      <c r="E16" s="18" t="s">
        <v>280</v>
      </c>
      <c r="F16" s="18" t="s">
        <v>280</v>
      </c>
      <c r="G16" s="20"/>
      <c r="H16" s="19">
        <v>12</v>
      </c>
      <c r="I16" s="18">
        <v>2</v>
      </c>
      <c r="J16" s="20">
        <v>170</v>
      </c>
      <c r="K16" s="19">
        <v>308</v>
      </c>
      <c r="L16" s="18">
        <v>0</v>
      </c>
      <c r="M16" s="18">
        <v>0</v>
      </c>
      <c r="N16" s="20">
        <v>1</v>
      </c>
      <c r="O16" s="19">
        <v>6</v>
      </c>
      <c r="P16" s="18">
        <v>0</v>
      </c>
      <c r="Q16" s="18">
        <v>0</v>
      </c>
      <c r="R16" s="20">
        <v>1</v>
      </c>
      <c r="S16" s="18">
        <v>500</v>
      </c>
      <c r="T16" s="19">
        <v>3</v>
      </c>
      <c r="U16" s="18">
        <v>21</v>
      </c>
      <c r="V16" s="18">
        <v>1</v>
      </c>
      <c r="W16" s="20">
        <v>1</v>
      </c>
      <c r="X16" s="148">
        <v>526</v>
      </c>
      <c r="Y16" s="81">
        <v>36.799999999999997</v>
      </c>
      <c r="Z16" s="81">
        <v>1.4</v>
      </c>
      <c r="AA16" s="82">
        <v>61.8</v>
      </c>
      <c r="AB16" s="19">
        <v>51</v>
      </c>
      <c r="AC16" s="18">
        <v>80</v>
      </c>
      <c r="AD16" s="18">
        <v>4</v>
      </c>
      <c r="AE16" s="18">
        <v>27</v>
      </c>
      <c r="AF16" s="20">
        <v>0</v>
      </c>
      <c r="AG16" s="18">
        <v>51</v>
      </c>
      <c r="AH16" s="18">
        <v>15</v>
      </c>
      <c r="AI16" s="18">
        <v>7</v>
      </c>
      <c r="AJ16" s="18">
        <v>2</v>
      </c>
      <c r="AK16" s="18">
        <v>0</v>
      </c>
      <c r="AL16" s="19">
        <v>0</v>
      </c>
      <c r="AM16" s="18">
        <v>0</v>
      </c>
      <c r="AN16" s="18">
        <v>0</v>
      </c>
      <c r="AO16" s="20">
        <v>0</v>
      </c>
      <c r="AP16" s="18">
        <v>0</v>
      </c>
      <c r="AQ16" s="18">
        <v>0</v>
      </c>
      <c r="AR16" s="18">
        <v>0</v>
      </c>
      <c r="AS16" s="18">
        <v>0</v>
      </c>
      <c r="AT16" s="19">
        <v>0</v>
      </c>
      <c r="AU16" s="18">
        <v>0</v>
      </c>
      <c r="AV16" s="18">
        <v>0</v>
      </c>
      <c r="AW16" s="20">
        <v>0</v>
      </c>
      <c r="AX16" s="19">
        <v>0</v>
      </c>
      <c r="AY16" s="18">
        <v>0</v>
      </c>
      <c r="AZ16" s="18">
        <v>0</v>
      </c>
      <c r="BA16" s="20">
        <v>0</v>
      </c>
      <c r="BB16" s="18">
        <v>0</v>
      </c>
      <c r="BC16" s="18">
        <v>0</v>
      </c>
      <c r="BD16" s="18">
        <v>0</v>
      </c>
      <c r="BE16" s="18">
        <v>0</v>
      </c>
      <c r="BF16" s="19">
        <v>1</v>
      </c>
      <c r="BG16" s="18">
        <v>0</v>
      </c>
      <c r="BH16" s="18">
        <v>0</v>
      </c>
      <c r="BI16" s="20">
        <v>0</v>
      </c>
      <c r="BJ16" s="18">
        <v>0</v>
      </c>
      <c r="BK16" s="18">
        <v>0</v>
      </c>
      <c r="BL16" s="18">
        <v>0</v>
      </c>
      <c r="BM16" s="18">
        <v>0</v>
      </c>
      <c r="BN16" s="19">
        <v>0</v>
      </c>
      <c r="BO16" s="18">
        <v>0</v>
      </c>
      <c r="BP16" s="18">
        <v>0</v>
      </c>
      <c r="BQ16" s="20">
        <v>0</v>
      </c>
      <c r="BR16" s="18">
        <v>0</v>
      </c>
      <c r="BS16" s="18">
        <v>2</v>
      </c>
      <c r="BT16" s="18">
        <v>0</v>
      </c>
      <c r="BU16" s="18">
        <v>0</v>
      </c>
      <c r="BV16" s="19">
        <v>0</v>
      </c>
      <c r="BW16" s="18">
        <v>0</v>
      </c>
      <c r="BX16" s="18">
        <v>0</v>
      </c>
      <c r="BY16" s="20">
        <v>0</v>
      </c>
      <c r="BZ16" s="18">
        <v>3</v>
      </c>
      <c r="CA16" s="18">
        <v>12</v>
      </c>
      <c r="CB16" s="18">
        <v>0</v>
      </c>
      <c r="CC16" s="18">
        <v>0</v>
      </c>
      <c r="CD16" s="19">
        <v>0</v>
      </c>
      <c r="CE16" s="18">
        <v>0</v>
      </c>
      <c r="CF16" s="18">
        <v>0</v>
      </c>
      <c r="CG16" s="20">
        <v>0</v>
      </c>
      <c r="CH16" s="18">
        <v>0</v>
      </c>
      <c r="CI16" s="18">
        <v>0</v>
      </c>
      <c r="CJ16" s="18">
        <v>0</v>
      </c>
      <c r="CK16" s="18">
        <v>0</v>
      </c>
      <c r="CL16" s="19">
        <v>0</v>
      </c>
      <c r="CM16" s="18">
        <v>0</v>
      </c>
      <c r="CN16" s="18">
        <v>0</v>
      </c>
      <c r="CO16" s="20">
        <v>0</v>
      </c>
      <c r="CP16" s="18">
        <v>0</v>
      </c>
      <c r="CQ16" s="18">
        <v>4</v>
      </c>
      <c r="CR16" s="18">
        <v>0</v>
      </c>
      <c r="CS16" s="18">
        <v>5</v>
      </c>
      <c r="CT16" s="19">
        <v>0</v>
      </c>
      <c r="CU16" s="18">
        <v>0</v>
      </c>
      <c r="CV16" s="18">
        <v>0</v>
      </c>
      <c r="CW16" s="20">
        <v>0</v>
      </c>
      <c r="CX16" s="18">
        <v>3</v>
      </c>
      <c r="CY16" s="18">
        <v>5</v>
      </c>
      <c r="CZ16" s="18">
        <v>0</v>
      </c>
      <c r="DA16" s="18">
        <v>0</v>
      </c>
      <c r="DB16" s="19">
        <v>2</v>
      </c>
      <c r="DC16" s="18">
        <v>0</v>
      </c>
      <c r="DD16" s="18">
        <v>0</v>
      </c>
      <c r="DE16" s="20">
        <v>0</v>
      </c>
      <c r="DF16" s="18">
        <v>0</v>
      </c>
      <c r="DG16" s="18">
        <v>4</v>
      </c>
      <c r="DH16" s="18">
        <v>0</v>
      </c>
      <c r="DI16" s="18">
        <v>2</v>
      </c>
      <c r="DJ16" s="19">
        <v>4</v>
      </c>
      <c r="DK16" s="18">
        <v>5</v>
      </c>
      <c r="DL16" s="18">
        <v>0</v>
      </c>
      <c r="DM16" s="20">
        <v>0</v>
      </c>
      <c r="DN16" s="18">
        <v>9</v>
      </c>
      <c r="DO16" s="18">
        <v>7</v>
      </c>
      <c r="DP16" s="18">
        <v>0</v>
      </c>
      <c r="DQ16" s="18">
        <v>2</v>
      </c>
      <c r="DR16" s="19">
        <v>0</v>
      </c>
      <c r="DS16" s="18">
        <v>0</v>
      </c>
      <c r="DT16" s="18">
        <v>0</v>
      </c>
      <c r="DU16" s="20">
        <v>0</v>
      </c>
      <c r="DV16" s="19">
        <v>0</v>
      </c>
      <c r="DW16" s="18">
        <v>1</v>
      </c>
      <c r="DX16" s="18">
        <v>0</v>
      </c>
      <c r="DY16" s="20">
        <v>0</v>
      </c>
      <c r="DZ16" s="19">
        <v>0</v>
      </c>
      <c r="EA16" s="18">
        <v>0</v>
      </c>
      <c r="EB16" s="18">
        <v>0</v>
      </c>
      <c r="EC16" s="20">
        <v>0</v>
      </c>
      <c r="ED16" s="19">
        <v>0</v>
      </c>
      <c r="EE16" s="18">
        <v>0</v>
      </c>
      <c r="EF16" s="18">
        <v>0</v>
      </c>
      <c r="EG16" s="20">
        <v>0</v>
      </c>
      <c r="EH16" s="18">
        <v>308</v>
      </c>
      <c r="EI16" s="18">
        <v>124</v>
      </c>
      <c r="EJ16" s="18">
        <v>135</v>
      </c>
      <c r="EK16" s="18">
        <v>11</v>
      </c>
      <c r="EL16" s="18">
        <v>38</v>
      </c>
      <c r="EM16" s="120"/>
      <c r="EN16" s="81">
        <v>40.259740259740262</v>
      </c>
      <c r="EO16" s="81">
        <v>43.831168831168831</v>
      </c>
      <c r="EP16" s="81">
        <v>3.5714285714285716</v>
      </c>
      <c r="EQ16" s="82">
        <v>12.337662337662337</v>
      </c>
      <c r="ER16" s="148">
        <v>308</v>
      </c>
      <c r="ES16" s="100">
        <v>6.5217391304347823</v>
      </c>
      <c r="ET16" s="100">
        <v>1.0869565217391304</v>
      </c>
      <c r="EU16" s="141">
        <v>92.391304347826093</v>
      </c>
      <c r="EV16" s="148" t="s">
        <v>186</v>
      </c>
      <c r="EW16" s="121">
        <v>240</v>
      </c>
      <c r="EX16" s="121">
        <v>35</v>
      </c>
      <c r="EY16" s="203">
        <v>33</v>
      </c>
      <c r="EZ16" s="18">
        <v>308</v>
      </c>
      <c r="FA16" s="101">
        <v>77.922077922077918</v>
      </c>
      <c r="FB16" s="81">
        <v>11.363636363636363</v>
      </c>
      <c r="FC16" s="82">
        <v>10.714285714285714</v>
      </c>
      <c r="FD16" s="18"/>
      <c r="FE16" s="101">
        <v>0</v>
      </c>
      <c r="FF16" s="81">
        <v>100</v>
      </c>
      <c r="FG16" s="82">
        <v>0</v>
      </c>
    </row>
    <row r="17" spans="1:165" x14ac:dyDescent="0.3">
      <c r="A17" s="19" t="s">
        <v>187</v>
      </c>
      <c r="B17" s="64">
        <v>215</v>
      </c>
      <c r="C17" s="18" t="s">
        <v>188</v>
      </c>
      <c r="D17" s="18" t="s">
        <v>210</v>
      </c>
      <c r="E17" s="18" t="s">
        <v>280</v>
      </c>
      <c r="F17" s="18" t="s">
        <v>280</v>
      </c>
      <c r="G17" s="20"/>
      <c r="H17" s="19">
        <v>18</v>
      </c>
      <c r="I17" s="18">
        <v>8</v>
      </c>
      <c r="J17" s="20">
        <v>161</v>
      </c>
      <c r="K17" s="19">
        <v>280</v>
      </c>
      <c r="L17" s="18">
        <v>2</v>
      </c>
      <c r="M17" s="18">
        <v>3</v>
      </c>
      <c r="N17" s="20">
        <v>2</v>
      </c>
      <c r="O17" s="19">
        <v>20</v>
      </c>
      <c r="P17" s="18">
        <v>0</v>
      </c>
      <c r="Q17" s="18">
        <v>1</v>
      </c>
      <c r="R17" s="20">
        <v>5</v>
      </c>
      <c r="S17" s="18">
        <v>500</v>
      </c>
      <c r="T17" s="19">
        <v>2</v>
      </c>
      <c r="U17" s="18">
        <v>37</v>
      </c>
      <c r="V17" s="18">
        <v>0</v>
      </c>
      <c r="W17" s="20">
        <v>0</v>
      </c>
      <c r="X17" s="148">
        <v>539</v>
      </c>
      <c r="Y17" s="81">
        <v>37.4</v>
      </c>
      <c r="Z17" s="81">
        <v>5.2</v>
      </c>
      <c r="AA17" s="82">
        <v>57.4</v>
      </c>
      <c r="AB17" s="19">
        <v>83</v>
      </c>
      <c r="AC17" s="18">
        <v>58</v>
      </c>
      <c r="AD17" s="18">
        <v>23</v>
      </c>
      <c r="AE17" s="18">
        <v>12</v>
      </c>
      <c r="AF17" s="20">
        <v>0</v>
      </c>
      <c r="AG17" s="18">
        <v>26</v>
      </c>
      <c r="AH17" s="18">
        <v>9</v>
      </c>
      <c r="AI17" s="18">
        <v>13</v>
      </c>
      <c r="AJ17" s="18">
        <v>0</v>
      </c>
      <c r="AK17" s="18">
        <v>0</v>
      </c>
      <c r="AL17" s="19">
        <v>0</v>
      </c>
      <c r="AM17" s="18">
        <v>0</v>
      </c>
      <c r="AN17" s="18">
        <v>0</v>
      </c>
      <c r="AO17" s="20">
        <v>0</v>
      </c>
      <c r="AP17" s="18">
        <v>0</v>
      </c>
      <c r="AQ17" s="18">
        <v>0</v>
      </c>
      <c r="AR17" s="18">
        <v>0</v>
      </c>
      <c r="AS17" s="18">
        <v>0</v>
      </c>
      <c r="AT17" s="19">
        <v>0</v>
      </c>
      <c r="AU17" s="18">
        <v>0</v>
      </c>
      <c r="AV17" s="18">
        <v>0</v>
      </c>
      <c r="AW17" s="20">
        <v>0</v>
      </c>
      <c r="AX17" s="19">
        <v>0</v>
      </c>
      <c r="AY17" s="18">
        <v>0</v>
      </c>
      <c r="AZ17" s="18">
        <v>0</v>
      </c>
      <c r="BA17" s="20">
        <v>0</v>
      </c>
      <c r="BB17" s="18">
        <v>1</v>
      </c>
      <c r="BC17" s="18">
        <v>0</v>
      </c>
      <c r="BD17" s="18">
        <v>0</v>
      </c>
      <c r="BE17" s="18">
        <v>0</v>
      </c>
      <c r="BF17" s="19">
        <v>0</v>
      </c>
      <c r="BG17" s="18">
        <v>0</v>
      </c>
      <c r="BH17" s="18">
        <v>0</v>
      </c>
      <c r="BI17" s="20">
        <v>0</v>
      </c>
      <c r="BJ17" s="18">
        <v>0</v>
      </c>
      <c r="BK17" s="18">
        <v>0</v>
      </c>
      <c r="BL17" s="18">
        <v>0</v>
      </c>
      <c r="BM17" s="18">
        <v>0</v>
      </c>
      <c r="BN17" s="19">
        <v>0</v>
      </c>
      <c r="BO17" s="18">
        <v>0</v>
      </c>
      <c r="BP17" s="18">
        <v>0</v>
      </c>
      <c r="BQ17" s="20">
        <v>0</v>
      </c>
      <c r="BR17" s="18">
        <v>0</v>
      </c>
      <c r="BS17" s="18">
        <v>0</v>
      </c>
      <c r="BT17" s="18">
        <v>0</v>
      </c>
      <c r="BU17" s="18">
        <v>0</v>
      </c>
      <c r="BV17" s="19">
        <v>0</v>
      </c>
      <c r="BW17" s="18">
        <v>0</v>
      </c>
      <c r="BX17" s="18">
        <v>0</v>
      </c>
      <c r="BY17" s="20">
        <v>0</v>
      </c>
      <c r="BZ17" s="18">
        <v>0</v>
      </c>
      <c r="CA17" s="18">
        <v>3</v>
      </c>
      <c r="CB17" s="18">
        <v>1</v>
      </c>
      <c r="CC17" s="18">
        <v>1</v>
      </c>
      <c r="CD17" s="19">
        <v>0</v>
      </c>
      <c r="CE17" s="18">
        <v>0</v>
      </c>
      <c r="CF17" s="18">
        <v>0</v>
      </c>
      <c r="CG17" s="20">
        <v>0</v>
      </c>
      <c r="CH17" s="18">
        <v>0</v>
      </c>
      <c r="CI17" s="18">
        <v>0</v>
      </c>
      <c r="CJ17" s="18">
        <v>0</v>
      </c>
      <c r="CK17" s="18">
        <v>0</v>
      </c>
      <c r="CL17" s="19">
        <v>0</v>
      </c>
      <c r="CM17" s="18">
        <v>0</v>
      </c>
      <c r="CN17" s="18">
        <v>0</v>
      </c>
      <c r="CO17" s="20">
        <v>0</v>
      </c>
      <c r="CP17" s="18">
        <v>0</v>
      </c>
      <c r="CQ17" s="18">
        <v>0</v>
      </c>
      <c r="CR17" s="18">
        <v>0</v>
      </c>
      <c r="CS17" s="18">
        <v>0</v>
      </c>
      <c r="CT17" s="19">
        <v>0</v>
      </c>
      <c r="CU17" s="18">
        <v>0</v>
      </c>
      <c r="CV17" s="18">
        <v>0</v>
      </c>
      <c r="CW17" s="20">
        <v>2</v>
      </c>
      <c r="CX17" s="18">
        <v>4</v>
      </c>
      <c r="CY17" s="18">
        <v>0</v>
      </c>
      <c r="CZ17" s="18">
        <v>0</v>
      </c>
      <c r="DA17" s="18">
        <v>0</v>
      </c>
      <c r="DB17" s="19">
        <v>0</v>
      </c>
      <c r="DC17" s="18">
        <v>0</v>
      </c>
      <c r="DD17" s="18">
        <v>0</v>
      </c>
      <c r="DE17" s="20">
        <v>0</v>
      </c>
      <c r="DF17" s="18">
        <v>0</v>
      </c>
      <c r="DG17" s="18">
        <v>0</v>
      </c>
      <c r="DH17" s="18">
        <v>0</v>
      </c>
      <c r="DI17" s="18">
        <v>0</v>
      </c>
      <c r="DJ17" s="19">
        <v>4</v>
      </c>
      <c r="DK17" s="18">
        <v>12</v>
      </c>
      <c r="DL17" s="18">
        <v>1</v>
      </c>
      <c r="DM17" s="20">
        <v>2</v>
      </c>
      <c r="DN17" s="18">
        <v>6</v>
      </c>
      <c r="DO17" s="18">
        <v>8</v>
      </c>
      <c r="DP17" s="18">
        <v>9</v>
      </c>
      <c r="DQ17" s="18">
        <v>2</v>
      </c>
      <c r="DR17" s="19">
        <v>0</v>
      </c>
      <c r="DS17" s="18">
        <v>0</v>
      </c>
      <c r="DT17" s="18">
        <v>0</v>
      </c>
      <c r="DU17" s="20">
        <v>0</v>
      </c>
      <c r="DV17" s="19">
        <v>0</v>
      </c>
      <c r="DW17" s="18">
        <v>0</v>
      </c>
      <c r="DX17" s="18">
        <v>0</v>
      </c>
      <c r="DY17" s="20">
        <v>0</v>
      </c>
      <c r="DZ17" s="19">
        <v>0</v>
      </c>
      <c r="EA17" s="18">
        <v>0</v>
      </c>
      <c r="EB17" s="18">
        <v>0</v>
      </c>
      <c r="EC17" s="20">
        <v>0</v>
      </c>
      <c r="ED17" s="19">
        <v>0</v>
      </c>
      <c r="EE17" s="18">
        <v>0</v>
      </c>
      <c r="EF17" s="18">
        <v>0</v>
      </c>
      <c r="EG17" s="20">
        <v>0</v>
      </c>
      <c r="EH17" s="18">
        <v>280</v>
      </c>
      <c r="EI17" s="18">
        <v>124</v>
      </c>
      <c r="EJ17" s="18">
        <v>90</v>
      </c>
      <c r="EK17" s="18">
        <v>47</v>
      </c>
      <c r="EL17" s="18">
        <v>19</v>
      </c>
      <c r="EM17" s="120"/>
      <c r="EN17" s="81">
        <v>44.285714285714285</v>
      </c>
      <c r="EO17" s="81">
        <v>32.142857142857146</v>
      </c>
      <c r="EP17" s="81">
        <v>16.785714285714285</v>
      </c>
      <c r="EQ17" s="82">
        <v>6.7857142857142856</v>
      </c>
      <c r="ER17" s="148">
        <v>280</v>
      </c>
      <c r="ES17" s="100">
        <v>9.6256684491978604</v>
      </c>
      <c r="ET17" s="100">
        <v>4.2780748663101607</v>
      </c>
      <c r="EU17" s="141">
        <v>86.096256684491976</v>
      </c>
      <c r="EV17" s="148" t="s">
        <v>187</v>
      </c>
      <c r="EW17" s="121">
        <v>225</v>
      </c>
      <c r="EX17" s="121">
        <v>11</v>
      </c>
      <c r="EY17" s="203">
        <v>44</v>
      </c>
      <c r="EZ17" s="18">
        <v>280</v>
      </c>
      <c r="FA17" s="101">
        <v>80.357142857142861</v>
      </c>
      <c r="FB17" s="81">
        <v>3.9285714285714284</v>
      </c>
      <c r="FC17" s="82">
        <v>15.714285714285714</v>
      </c>
      <c r="FD17" s="18"/>
      <c r="FE17" s="101">
        <v>42.857142857142854</v>
      </c>
      <c r="FF17" s="81">
        <v>28.571428571428573</v>
      </c>
      <c r="FG17" s="82">
        <v>28.571428571428573</v>
      </c>
    </row>
    <row r="18" spans="1:165" x14ac:dyDescent="0.3">
      <c r="A18" s="19" t="s">
        <v>189</v>
      </c>
      <c r="B18" s="64">
        <v>307</v>
      </c>
      <c r="C18" s="18" t="s">
        <v>190</v>
      </c>
      <c r="D18" s="18" t="s">
        <v>210</v>
      </c>
      <c r="E18" s="18" t="s">
        <v>280</v>
      </c>
      <c r="F18" s="18" t="s">
        <v>280</v>
      </c>
      <c r="G18" s="20"/>
      <c r="H18" s="19">
        <v>15</v>
      </c>
      <c r="I18" s="18">
        <v>6</v>
      </c>
      <c r="J18" s="20">
        <v>123</v>
      </c>
      <c r="K18" s="19">
        <v>339</v>
      </c>
      <c r="L18" s="18">
        <v>1</v>
      </c>
      <c r="M18" s="18">
        <v>3</v>
      </c>
      <c r="N18" s="20">
        <v>4</v>
      </c>
      <c r="O18" s="19">
        <v>5</v>
      </c>
      <c r="P18" s="18">
        <v>0</v>
      </c>
      <c r="Q18" s="18">
        <v>0</v>
      </c>
      <c r="R18" s="20">
        <v>4</v>
      </c>
      <c r="S18" s="18">
        <v>500</v>
      </c>
      <c r="T18" s="19">
        <v>0</v>
      </c>
      <c r="U18" s="18">
        <v>0</v>
      </c>
      <c r="V18" s="18">
        <v>0</v>
      </c>
      <c r="W18" s="20">
        <v>0</v>
      </c>
      <c r="X18" s="148">
        <v>500</v>
      </c>
      <c r="Y18" s="81">
        <v>28.8</v>
      </c>
      <c r="Z18" s="81">
        <v>1.8</v>
      </c>
      <c r="AA18" s="82">
        <v>69.400000000000006</v>
      </c>
      <c r="AB18" s="19">
        <v>65</v>
      </c>
      <c r="AC18" s="18">
        <v>54</v>
      </c>
      <c r="AD18" s="18">
        <v>28</v>
      </c>
      <c r="AE18" s="18">
        <v>17</v>
      </c>
      <c r="AF18" s="20">
        <v>0</v>
      </c>
      <c r="AG18" s="18">
        <v>22</v>
      </c>
      <c r="AH18" s="18">
        <v>8</v>
      </c>
      <c r="AI18" s="18">
        <v>3</v>
      </c>
      <c r="AJ18" s="18">
        <v>0</v>
      </c>
      <c r="AK18" s="287">
        <v>2</v>
      </c>
      <c r="AL18" s="19">
        <v>1</v>
      </c>
      <c r="AM18" s="18">
        <v>0</v>
      </c>
      <c r="AN18" s="18">
        <v>0</v>
      </c>
      <c r="AO18" s="20">
        <v>0</v>
      </c>
      <c r="AP18" s="18">
        <v>0</v>
      </c>
      <c r="AQ18" s="18">
        <v>0</v>
      </c>
      <c r="AR18" s="18">
        <v>0</v>
      </c>
      <c r="AS18" s="18">
        <v>0</v>
      </c>
      <c r="AT18" s="19">
        <v>0</v>
      </c>
      <c r="AU18" s="18">
        <v>0</v>
      </c>
      <c r="AV18" s="18">
        <v>0</v>
      </c>
      <c r="AW18" s="20">
        <v>0</v>
      </c>
      <c r="AX18" s="19">
        <v>0</v>
      </c>
      <c r="AY18" s="18">
        <v>0</v>
      </c>
      <c r="AZ18" s="18">
        <v>0</v>
      </c>
      <c r="BA18" s="20">
        <v>0</v>
      </c>
      <c r="BB18" s="18">
        <v>0</v>
      </c>
      <c r="BC18" s="18">
        <v>0</v>
      </c>
      <c r="BD18" s="18">
        <v>0</v>
      </c>
      <c r="BE18" s="18">
        <v>0</v>
      </c>
      <c r="BF18" s="19">
        <v>0</v>
      </c>
      <c r="BG18" s="18">
        <v>0</v>
      </c>
      <c r="BH18" s="18">
        <v>0</v>
      </c>
      <c r="BI18" s="20">
        <v>0</v>
      </c>
      <c r="BJ18" s="18">
        <v>1</v>
      </c>
      <c r="BK18" s="18">
        <v>0</v>
      </c>
      <c r="BL18" s="18">
        <v>0</v>
      </c>
      <c r="BM18" s="18">
        <v>0</v>
      </c>
      <c r="BN18" s="19">
        <v>0</v>
      </c>
      <c r="BO18" s="18">
        <v>0</v>
      </c>
      <c r="BP18" s="18">
        <v>0</v>
      </c>
      <c r="BQ18" s="20">
        <v>0</v>
      </c>
      <c r="BR18" s="18">
        <v>0</v>
      </c>
      <c r="BS18" s="18">
        <v>0</v>
      </c>
      <c r="BT18" s="18">
        <v>0</v>
      </c>
      <c r="BU18" s="18">
        <v>0</v>
      </c>
      <c r="BV18" s="19">
        <v>2</v>
      </c>
      <c r="BW18" s="18">
        <v>6</v>
      </c>
      <c r="BX18" s="18">
        <v>1</v>
      </c>
      <c r="BY18" s="20">
        <v>0</v>
      </c>
      <c r="BZ18" s="18">
        <v>0</v>
      </c>
      <c r="CA18" s="18">
        <v>4</v>
      </c>
      <c r="CB18" s="18">
        <v>5</v>
      </c>
      <c r="CC18" s="18">
        <v>0</v>
      </c>
      <c r="CD18" s="19">
        <v>0</v>
      </c>
      <c r="CE18" s="18">
        <v>0</v>
      </c>
      <c r="CF18" s="18">
        <v>0</v>
      </c>
      <c r="CG18" s="20">
        <v>0</v>
      </c>
      <c r="CH18" s="18">
        <v>1</v>
      </c>
      <c r="CI18" s="18">
        <v>0</v>
      </c>
      <c r="CJ18" s="18">
        <v>0</v>
      </c>
      <c r="CK18" s="18">
        <v>0</v>
      </c>
      <c r="CL18" s="19">
        <v>0</v>
      </c>
      <c r="CM18" s="18">
        <v>0</v>
      </c>
      <c r="CN18" s="18">
        <v>0</v>
      </c>
      <c r="CO18" s="20">
        <v>0</v>
      </c>
      <c r="CP18" s="18">
        <v>0</v>
      </c>
      <c r="CQ18" s="18">
        <v>3</v>
      </c>
      <c r="CR18" s="18">
        <v>0</v>
      </c>
      <c r="CS18" s="18">
        <v>5</v>
      </c>
      <c r="CT18" s="19">
        <v>3</v>
      </c>
      <c r="CU18" s="18">
        <v>0</v>
      </c>
      <c r="CV18" s="18">
        <v>1</v>
      </c>
      <c r="CW18" s="20">
        <v>1</v>
      </c>
      <c r="CX18" s="18">
        <v>2</v>
      </c>
      <c r="CY18" s="18">
        <v>10</v>
      </c>
      <c r="CZ18" s="18">
        <v>0</v>
      </c>
      <c r="DA18" s="18">
        <v>8</v>
      </c>
      <c r="DB18" s="19">
        <v>0</v>
      </c>
      <c r="DC18" s="18">
        <v>0</v>
      </c>
      <c r="DD18" s="18">
        <v>0</v>
      </c>
      <c r="DE18" s="20">
        <v>0</v>
      </c>
      <c r="DF18" s="18">
        <v>0</v>
      </c>
      <c r="DG18" s="18">
        <v>3</v>
      </c>
      <c r="DH18" s="18">
        <v>0</v>
      </c>
      <c r="DI18" s="18">
        <v>2</v>
      </c>
      <c r="DJ18" s="19">
        <v>3</v>
      </c>
      <c r="DK18" s="18">
        <v>19</v>
      </c>
      <c r="DL18" s="18">
        <v>2</v>
      </c>
      <c r="DM18" s="20">
        <v>9</v>
      </c>
      <c r="DN18" s="18">
        <v>17</v>
      </c>
      <c r="DO18" s="18">
        <v>19</v>
      </c>
      <c r="DP18" s="18">
        <v>1</v>
      </c>
      <c r="DQ18" s="18">
        <v>4</v>
      </c>
      <c r="DR18" s="19">
        <v>0</v>
      </c>
      <c r="DS18" s="18">
        <v>0</v>
      </c>
      <c r="DT18" s="18">
        <v>0</v>
      </c>
      <c r="DU18" s="20">
        <v>0</v>
      </c>
      <c r="DV18" s="19">
        <v>7</v>
      </c>
      <c r="DW18" s="18">
        <v>0</v>
      </c>
      <c r="DX18" s="18">
        <v>0</v>
      </c>
      <c r="DY18" s="20">
        <v>0</v>
      </c>
      <c r="DZ18" s="19">
        <v>0</v>
      </c>
      <c r="EA18" s="18">
        <v>0</v>
      </c>
      <c r="EB18" s="18">
        <v>0</v>
      </c>
      <c r="EC18" s="20">
        <v>0</v>
      </c>
      <c r="ED18" s="19">
        <v>0</v>
      </c>
      <c r="EE18" s="18">
        <v>0</v>
      </c>
      <c r="EF18" s="18">
        <v>0</v>
      </c>
      <c r="EG18" s="20">
        <v>0</v>
      </c>
      <c r="EH18" s="18">
        <v>339</v>
      </c>
      <c r="EI18" s="18">
        <v>124</v>
      </c>
      <c r="EJ18" s="18">
        <v>126</v>
      </c>
      <c r="EK18" s="18">
        <v>41</v>
      </c>
      <c r="EL18" s="18">
        <v>48</v>
      </c>
      <c r="EM18" s="120"/>
      <c r="EN18" s="81">
        <v>36.578171091445427</v>
      </c>
      <c r="EO18" s="81">
        <v>37.168141592920357</v>
      </c>
      <c r="EP18" s="81">
        <v>12.094395280235988</v>
      </c>
      <c r="EQ18" s="82">
        <v>14.159292035398231</v>
      </c>
      <c r="ER18" s="148">
        <v>339</v>
      </c>
      <c r="ES18" s="100">
        <v>10.416666666666666</v>
      </c>
      <c r="ET18" s="100">
        <v>4.166666666666667</v>
      </c>
      <c r="EU18" s="141">
        <v>85.416666666666671</v>
      </c>
      <c r="EV18" s="148" t="s">
        <v>189</v>
      </c>
      <c r="EW18" s="121">
        <v>201</v>
      </c>
      <c r="EX18" s="121">
        <v>59</v>
      </c>
      <c r="EY18" s="203">
        <v>79</v>
      </c>
      <c r="EZ18" s="18">
        <v>339</v>
      </c>
      <c r="FA18" s="101">
        <v>59.292035398230091</v>
      </c>
      <c r="FB18" s="81">
        <v>17.404129793510325</v>
      </c>
      <c r="FC18" s="82">
        <v>23.303834808259587</v>
      </c>
      <c r="FD18" s="18"/>
      <c r="FE18" s="101">
        <v>37.5</v>
      </c>
      <c r="FF18" s="81">
        <v>50</v>
      </c>
      <c r="FG18" s="82">
        <v>12.5</v>
      </c>
    </row>
    <row r="19" spans="1:165" x14ac:dyDescent="0.3">
      <c r="A19" s="19" t="s">
        <v>191</v>
      </c>
      <c r="B19" s="64">
        <v>32</v>
      </c>
      <c r="C19" s="18" t="s">
        <v>192</v>
      </c>
      <c r="D19" s="18" t="s">
        <v>210</v>
      </c>
      <c r="E19" s="18" t="s">
        <v>280</v>
      </c>
      <c r="F19" s="18" t="s">
        <v>280</v>
      </c>
      <c r="G19" s="20"/>
      <c r="H19" s="19">
        <v>21</v>
      </c>
      <c r="I19" s="18">
        <v>2</v>
      </c>
      <c r="J19" s="20">
        <v>99</v>
      </c>
      <c r="K19" s="19">
        <v>335</v>
      </c>
      <c r="L19" s="18">
        <v>7</v>
      </c>
      <c r="M19" s="18">
        <v>1</v>
      </c>
      <c r="N19" s="20">
        <v>6</v>
      </c>
      <c r="O19" s="19">
        <v>2</v>
      </c>
      <c r="P19" s="18">
        <v>0</v>
      </c>
      <c r="Q19" s="18">
        <v>0</v>
      </c>
      <c r="R19" s="20">
        <v>27</v>
      </c>
      <c r="S19" s="18">
        <v>500</v>
      </c>
      <c r="T19" s="19">
        <v>1</v>
      </c>
      <c r="U19" s="18">
        <v>22</v>
      </c>
      <c r="V19" s="18">
        <v>0</v>
      </c>
      <c r="W19" s="20">
        <v>9</v>
      </c>
      <c r="X19" s="148">
        <v>532</v>
      </c>
      <c r="Y19" s="81">
        <v>24.4</v>
      </c>
      <c r="Z19" s="81">
        <v>5.8</v>
      </c>
      <c r="AA19" s="82">
        <v>69.8</v>
      </c>
      <c r="AB19" s="19">
        <v>79</v>
      </c>
      <c r="AC19" s="18">
        <v>50</v>
      </c>
      <c r="AD19" s="18">
        <v>24</v>
      </c>
      <c r="AE19" s="18">
        <v>15</v>
      </c>
      <c r="AF19" s="20">
        <v>0</v>
      </c>
      <c r="AG19" s="18">
        <v>30</v>
      </c>
      <c r="AH19" s="18">
        <v>13</v>
      </c>
      <c r="AI19" s="18">
        <v>1</v>
      </c>
      <c r="AJ19" s="18">
        <v>0</v>
      </c>
      <c r="AK19" s="18">
        <v>0</v>
      </c>
      <c r="AL19" s="19">
        <v>0</v>
      </c>
      <c r="AM19" s="18">
        <v>0</v>
      </c>
      <c r="AN19" s="18">
        <v>0</v>
      </c>
      <c r="AO19" s="20">
        <v>0</v>
      </c>
      <c r="AP19" s="18">
        <v>0</v>
      </c>
      <c r="AQ19" s="18">
        <v>0</v>
      </c>
      <c r="AR19" s="18">
        <v>0</v>
      </c>
      <c r="AS19" s="18">
        <v>0</v>
      </c>
      <c r="AT19" s="19">
        <v>0</v>
      </c>
      <c r="AU19" s="18">
        <v>0</v>
      </c>
      <c r="AV19" s="18">
        <v>0</v>
      </c>
      <c r="AW19" s="20">
        <v>0</v>
      </c>
      <c r="AX19" s="19">
        <v>0</v>
      </c>
      <c r="AY19" s="18">
        <v>0</v>
      </c>
      <c r="AZ19" s="18">
        <v>0</v>
      </c>
      <c r="BA19" s="20">
        <v>0</v>
      </c>
      <c r="BB19" s="18">
        <v>0</v>
      </c>
      <c r="BC19" s="18">
        <v>0</v>
      </c>
      <c r="BD19" s="18">
        <v>0</v>
      </c>
      <c r="BE19" s="18">
        <v>0</v>
      </c>
      <c r="BF19" s="19">
        <v>0</v>
      </c>
      <c r="BG19" s="18">
        <v>0</v>
      </c>
      <c r="BH19" s="18">
        <v>0</v>
      </c>
      <c r="BI19" s="20">
        <v>0</v>
      </c>
      <c r="BJ19" s="18">
        <v>0</v>
      </c>
      <c r="BK19" s="18">
        <v>0</v>
      </c>
      <c r="BL19" s="18">
        <v>0</v>
      </c>
      <c r="BM19" s="18">
        <v>0</v>
      </c>
      <c r="BN19" s="19">
        <v>2</v>
      </c>
      <c r="BO19" s="18">
        <v>2</v>
      </c>
      <c r="BP19" s="18">
        <v>0</v>
      </c>
      <c r="BQ19" s="20">
        <v>0</v>
      </c>
      <c r="BR19" s="18">
        <v>1</v>
      </c>
      <c r="BS19" s="18">
        <v>0</v>
      </c>
      <c r="BT19" s="18">
        <v>0</v>
      </c>
      <c r="BU19" s="18">
        <v>0</v>
      </c>
      <c r="BV19" s="19">
        <v>0</v>
      </c>
      <c r="BW19" s="18">
        <v>0</v>
      </c>
      <c r="BX19" s="18">
        <v>0</v>
      </c>
      <c r="BY19" s="20">
        <v>0</v>
      </c>
      <c r="BZ19" s="18">
        <v>7</v>
      </c>
      <c r="CA19" s="18">
        <v>55</v>
      </c>
      <c r="CB19" s="18">
        <v>1</v>
      </c>
      <c r="CC19" s="18">
        <v>1</v>
      </c>
      <c r="CD19" s="19">
        <v>0</v>
      </c>
      <c r="CE19" s="18">
        <v>0</v>
      </c>
      <c r="CF19" s="18">
        <v>0</v>
      </c>
      <c r="CG19" s="20">
        <v>0</v>
      </c>
      <c r="CH19" s="18">
        <v>0</v>
      </c>
      <c r="CI19" s="18">
        <v>0</v>
      </c>
      <c r="CJ19" s="18">
        <v>0</v>
      </c>
      <c r="CK19" s="18">
        <v>0</v>
      </c>
      <c r="CL19" s="19">
        <v>0</v>
      </c>
      <c r="CM19" s="18">
        <v>0</v>
      </c>
      <c r="CN19" s="18">
        <v>0</v>
      </c>
      <c r="CO19" s="20">
        <v>0</v>
      </c>
      <c r="CP19" s="18">
        <v>0</v>
      </c>
      <c r="CQ19" s="18">
        <v>0</v>
      </c>
      <c r="CR19" s="18">
        <v>0</v>
      </c>
      <c r="CS19" s="18">
        <v>0</v>
      </c>
      <c r="CT19" s="19">
        <v>0</v>
      </c>
      <c r="CU19" s="18">
        <v>0</v>
      </c>
      <c r="CV19" s="18">
        <v>0</v>
      </c>
      <c r="CW19" s="20">
        <v>0</v>
      </c>
      <c r="CX19" s="18">
        <v>1</v>
      </c>
      <c r="CY19" s="18">
        <v>4</v>
      </c>
      <c r="CZ19" s="18">
        <v>0</v>
      </c>
      <c r="DA19" s="18">
        <v>0</v>
      </c>
      <c r="DB19" s="19">
        <v>1</v>
      </c>
      <c r="DC19" s="18">
        <v>0</v>
      </c>
      <c r="DD19" s="18">
        <v>0</v>
      </c>
      <c r="DE19" s="20">
        <v>0</v>
      </c>
      <c r="DF19" s="18">
        <v>0</v>
      </c>
      <c r="DG19" s="18">
        <v>0</v>
      </c>
      <c r="DH19" s="18">
        <v>0</v>
      </c>
      <c r="DI19" s="18">
        <v>5</v>
      </c>
      <c r="DJ19" s="19">
        <v>5</v>
      </c>
      <c r="DK19" s="18">
        <v>3</v>
      </c>
      <c r="DL19" s="18">
        <v>1</v>
      </c>
      <c r="DM19" s="20">
        <v>8</v>
      </c>
      <c r="DN19" s="18">
        <v>24</v>
      </c>
      <c r="DO19" s="18">
        <v>2</v>
      </c>
      <c r="DP19" s="18">
        <v>0</v>
      </c>
      <c r="DQ19" s="18">
        <v>0</v>
      </c>
      <c r="DR19" s="19">
        <v>0</v>
      </c>
      <c r="DS19" s="18">
        <v>0</v>
      </c>
      <c r="DT19" s="18">
        <v>0</v>
      </c>
      <c r="DU19" s="20">
        <v>0</v>
      </c>
      <c r="DV19" s="19">
        <v>0</v>
      </c>
      <c r="DW19" s="18">
        <v>0</v>
      </c>
      <c r="DX19" s="18">
        <v>0</v>
      </c>
      <c r="DY19" s="20">
        <v>0</v>
      </c>
      <c r="DZ19" s="19">
        <v>0</v>
      </c>
      <c r="EA19" s="18">
        <v>0</v>
      </c>
      <c r="EB19" s="18">
        <v>0</v>
      </c>
      <c r="EC19" s="20">
        <v>0</v>
      </c>
      <c r="ED19" s="19">
        <v>0</v>
      </c>
      <c r="EE19" s="18">
        <v>0</v>
      </c>
      <c r="EF19" s="18">
        <v>0</v>
      </c>
      <c r="EG19" s="20">
        <v>0</v>
      </c>
      <c r="EH19" s="18">
        <v>335</v>
      </c>
      <c r="EI19" s="18">
        <v>150</v>
      </c>
      <c r="EJ19" s="18">
        <v>129</v>
      </c>
      <c r="EK19" s="18">
        <v>27</v>
      </c>
      <c r="EL19" s="18">
        <v>29</v>
      </c>
      <c r="EM19" s="120"/>
      <c r="EN19" s="81">
        <v>44.776119402985074</v>
      </c>
      <c r="EO19" s="81">
        <v>38.507462686567166</v>
      </c>
      <c r="EP19" s="81">
        <v>8.0597014925373127</v>
      </c>
      <c r="EQ19" s="82">
        <v>8.656716417910447</v>
      </c>
      <c r="ER19" s="148">
        <v>335</v>
      </c>
      <c r="ES19" s="100">
        <v>17.21311475409836</v>
      </c>
      <c r="ET19" s="100">
        <v>1.639344262295082</v>
      </c>
      <c r="EU19" s="141">
        <v>81.147540983606561</v>
      </c>
      <c r="EV19" s="148" t="s">
        <v>191</v>
      </c>
      <c r="EW19" s="121">
        <v>217</v>
      </c>
      <c r="EX19" s="121">
        <v>70</v>
      </c>
      <c r="EY19" s="203">
        <v>48</v>
      </c>
      <c r="EZ19" s="18">
        <v>335</v>
      </c>
      <c r="FA19" s="101">
        <v>64.776119402985074</v>
      </c>
      <c r="FB19" s="81">
        <v>20.895522388059703</v>
      </c>
      <c r="FC19" s="82">
        <v>14.328358208955224</v>
      </c>
      <c r="FD19" s="18"/>
      <c r="FE19" s="101">
        <v>7.1428571428571432</v>
      </c>
      <c r="FF19" s="81">
        <v>42.857142857142854</v>
      </c>
      <c r="FG19" s="82">
        <v>50</v>
      </c>
    </row>
    <row r="20" spans="1:165" x14ac:dyDescent="0.3">
      <c r="A20" s="19" t="s">
        <v>193</v>
      </c>
      <c r="B20" s="64">
        <v>69</v>
      </c>
      <c r="C20" s="18" t="s">
        <v>194</v>
      </c>
      <c r="D20" s="18" t="s">
        <v>210</v>
      </c>
      <c r="E20" s="18" t="s">
        <v>280</v>
      </c>
      <c r="F20" s="18"/>
      <c r="G20" s="20" t="s">
        <v>195</v>
      </c>
      <c r="H20" s="19">
        <v>14</v>
      </c>
      <c r="I20" s="18">
        <v>3</v>
      </c>
      <c r="J20" s="20">
        <v>102</v>
      </c>
      <c r="K20" s="19">
        <v>361</v>
      </c>
      <c r="L20" s="18">
        <v>10</v>
      </c>
      <c r="M20" s="18">
        <v>1</v>
      </c>
      <c r="N20" s="20">
        <v>5</v>
      </c>
      <c r="O20" s="19">
        <v>0</v>
      </c>
      <c r="P20" s="18">
        <v>0</v>
      </c>
      <c r="Q20" s="18">
        <v>0</v>
      </c>
      <c r="R20" s="20">
        <v>4</v>
      </c>
      <c r="S20" s="18">
        <v>500</v>
      </c>
      <c r="T20" s="19">
        <v>0</v>
      </c>
      <c r="U20" s="18">
        <v>27</v>
      </c>
      <c r="V20" s="18">
        <v>0</v>
      </c>
      <c r="W20" s="20">
        <v>22</v>
      </c>
      <c r="X20" s="148">
        <v>549</v>
      </c>
      <c r="Y20" s="81">
        <v>23.8</v>
      </c>
      <c r="Z20" s="81">
        <v>0.8</v>
      </c>
      <c r="AA20" s="82">
        <v>75.400000000000006</v>
      </c>
      <c r="AB20" s="19">
        <v>115</v>
      </c>
      <c r="AC20" s="18">
        <v>48</v>
      </c>
      <c r="AD20" s="18">
        <v>21</v>
      </c>
      <c r="AE20" s="18">
        <v>9</v>
      </c>
      <c r="AF20" s="20">
        <v>0</v>
      </c>
      <c r="AG20" s="18">
        <v>76</v>
      </c>
      <c r="AH20" s="18">
        <v>6</v>
      </c>
      <c r="AI20" s="18">
        <v>3</v>
      </c>
      <c r="AJ20" s="18">
        <v>0</v>
      </c>
      <c r="AK20" s="18">
        <v>0</v>
      </c>
      <c r="AL20" s="19">
        <v>0</v>
      </c>
      <c r="AM20" s="18">
        <v>0</v>
      </c>
      <c r="AN20" s="18">
        <v>0</v>
      </c>
      <c r="AO20" s="20">
        <v>0</v>
      </c>
      <c r="AP20" s="18">
        <v>0</v>
      </c>
      <c r="AQ20" s="18">
        <v>0</v>
      </c>
      <c r="AR20" s="18">
        <v>0</v>
      </c>
      <c r="AS20" s="18">
        <v>0</v>
      </c>
      <c r="AT20" s="19">
        <v>0</v>
      </c>
      <c r="AU20" s="18">
        <v>0</v>
      </c>
      <c r="AV20" s="18">
        <v>0</v>
      </c>
      <c r="AW20" s="20">
        <v>0</v>
      </c>
      <c r="AX20" s="19">
        <v>0</v>
      </c>
      <c r="AY20" s="18">
        <v>0</v>
      </c>
      <c r="AZ20" s="18">
        <v>0</v>
      </c>
      <c r="BA20" s="20">
        <v>0</v>
      </c>
      <c r="BB20" s="18">
        <v>0</v>
      </c>
      <c r="BC20" s="18">
        <v>0</v>
      </c>
      <c r="BD20" s="18">
        <v>0</v>
      </c>
      <c r="BE20" s="18">
        <v>0</v>
      </c>
      <c r="BF20" s="19">
        <v>0</v>
      </c>
      <c r="BG20" s="18">
        <v>0</v>
      </c>
      <c r="BH20" s="18">
        <v>0</v>
      </c>
      <c r="BI20" s="20">
        <v>0</v>
      </c>
      <c r="BJ20" s="18">
        <v>0</v>
      </c>
      <c r="BK20" s="18">
        <v>0</v>
      </c>
      <c r="BL20" s="18">
        <v>0</v>
      </c>
      <c r="BM20" s="18">
        <v>0</v>
      </c>
      <c r="BN20" s="19">
        <v>4</v>
      </c>
      <c r="BO20" s="18">
        <v>1</v>
      </c>
      <c r="BP20" s="18">
        <v>0</v>
      </c>
      <c r="BQ20" s="20">
        <v>0</v>
      </c>
      <c r="BR20" s="18">
        <v>0</v>
      </c>
      <c r="BS20" s="18">
        <v>0</v>
      </c>
      <c r="BT20" s="18">
        <v>0</v>
      </c>
      <c r="BU20" s="18">
        <v>0</v>
      </c>
      <c r="BV20" s="19">
        <v>0</v>
      </c>
      <c r="BW20" s="18">
        <v>0</v>
      </c>
      <c r="BX20" s="18">
        <v>0</v>
      </c>
      <c r="BY20" s="20">
        <v>0</v>
      </c>
      <c r="BZ20" s="18">
        <v>3</v>
      </c>
      <c r="CA20" s="18">
        <v>5</v>
      </c>
      <c r="CB20" s="18">
        <v>0</v>
      </c>
      <c r="CC20" s="18">
        <v>2</v>
      </c>
      <c r="CD20" s="19">
        <v>0</v>
      </c>
      <c r="CE20" s="18">
        <v>0</v>
      </c>
      <c r="CF20" s="18">
        <v>0</v>
      </c>
      <c r="CG20" s="20">
        <v>0</v>
      </c>
      <c r="CH20" s="18">
        <v>1</v>
      </c>
      <c r="CI20" s="18">
        <v>0</v>
      </c>
      <c r="CJ20" s="18">
        <v>0</v>
      </c>
      <c r="CK20" s="18">
        <v>0</v>
      </c>
      <c r="CL20" s="19">
        <v>0</v>
      </c>
      <c r="CM20" s="18">
        <v>0</v>
      </c>
      <c r="CN20" s="18">
        <v>0</v>
      </c>
      <c r="CO20" s="20">
        <v>0</v>
      </c>
      <c r="CP20" s="18">
        <v>2</v>
      </c>
      <c r="CQ20" s="18">
        <v>2</v>
      </c>
      <c r="CR20" s="18">
        <v>1</v>
      </c>
      <c r="CS20" s="18">
        <v>0</v>
      </c>
      <c r="CT20" s="19">
        <v>1</v>
      </c>
      <c r="CU20" s="18">
        <v>0</v>
      </c>
      <c r="CV20" s="18">
        <v>0</v>
      </c>
      <c r="CW20" s="20">
        <v>0</v>
      </c>
      <c r="CX20" s="18">
        <v>0</v>
      </c>
      <c r="CY20" s="18">
        <v>3</v>
      </c>
      <c r="CZ20" s="18">
        <v>1</v>
      </c>
      <c r="DA20" s="18">
        <v>0</v>
      </c>
      <c r="DB20" s="19">
        <v>2</v>
      </c>
      <c r="DC20" s="18">
        <v>0</v>
      </c>
      <c r="DD20" s="18">
        <v>0</v>
      </c>
      <c r="DE20" s="20">
        <v>0</v>
      </c>
      <c r="DF20" s="18">
        <v>1</v>
      </c>
      <c r="DG20" s="18">
        <v>2</v>
      </c>
      <c r="DH20" s="18">
        <v>0</v>
      </c>
      <c r="DI20" s="18">
        <v>0</v>
      </c>
      <c r="DJ20" s="19">
        <v>14</v>
      </c>
      <c r="DK20" s="18">
        <v>12</v>
      </c>
      <c r="DL20" s="18">
        <v>1</v>
      </c>
      <c r="DM20" s="20">
        <v>1</v>
      </c>
      <c r="DN20" s="18">
        <v>19</v>
      </c>
      <c r="DO20" s="18">
        <v>4</v>
      </c>
      <c r="DP20" s="18">
        <v>1</v>
      </c>
      <c r="DQ20" s="18">
        <v>0</v>
      </c>
      <c r="DR20" s="19">
        <v>0</v>
      </c>
      <c r="DS20" s="18">
        <v>0</v>
      </c>
      <c r="DT20" s="18">
        <v>0</v>
      </c>
      <c r="DU20" s="20">
        <v>0</v>
      </c>
      <c r="DV20" s="19">
        <v>0</v>
      </c>
      <c r="DW20" s="18">
        <v>0</v>
      </c>
      <c r="DX20" s="18">
        <v>0</v>
      </c>
      <c r="DY20" s="20">
        <v>0</v>
      </c>
      <c r="DZ20" s="19">
        <v>0</v>
      </c>
      <c r="EA20" s="18">
        <v>0</v>
      </c>
      <c r="EB20" s="18">
        <v>0</v>
      </c>
      <c r="EC20" s="20">
        <v>0</v>
      </c>
      <c r="ED20" s="19">
        <v>0</v>
      </c>
      <c r="EE20" s="18">
        <v>0</v>
      </c>
      <c r="EF20" s="18">
        <v>0</v>
      </c>
      <c r="EG20" s="20">
        <v>0</v>
      </c>
      <c r="EH20" s="18">
        <v>361</v>
      </c>
      <c r="EI20" s="18">
        <v>238</v>
      </c>
      <c r="EJ20" s="18">
        <v>83</v>
      </c>
      <c r="EK20" s="18">
        <v>28</v>
      </c>
      <c r="EL20" s="18">
        <v>12</v>
      </c>
      <c r="EM20" s="120"/>
      <c r="EN20" s="81">
        <v>65.927977839335185</v>
      </c>
      <c r="EO20" s="81">
        <v>22.991689750692522</v>
      </c>
      <c r="EP20" s="81">
        <v>7.7562326869806091</v>
      </c>
      <c r="EQ20" s="82">
        <v>3.3240997229916895</v>
      </c>
      <c r="ER20" s="148">
        <v>361</v>
      </c>
      <c r="ES20" s="100">
        <v>11.764705882352942</v>
      </c>
      <c r="ET20" s="100">
        <v>2.5210084033613445</v>
      </c>
      <c r="EU20" s="141">
        <v>85.714285714285708</v>
      </c>
      <c r="EV20" s="148" t="s">
        <v>193</v>
      </c>
      <c r="EW20" s="121">
        <v>283</v>
      </c>
      <c r="EX20" s="121">
        <v>23</v>
      </c>
      <c r="EY20" s="203">
        <v>55</v>
      </c>
      <c r="EZ20" s="18">
        <v>361</v>
      </c>
      <c r="FA20" s="101">
        <v>78.393351800554015</v>
      </c>
      <c r="FB20" s="81">
        <v>6.3711911357340716</v>
      </c>
      <c r="FC20" s="82">
        <v>15.235457063711911</v>
      </c>
      <c r="FD20" s="18"/>
      <c r="FE20" s="101">
        <v>6.25</v>
      </c>
      <c r="FF20" s="81">
        <v>31.25</v>
      </c>
      <c r="FG20" s="82">
        <v>62.5</v>
      </c>
    </row>
    <row r="21" spans="1:165" x14ac:dyDescent="0.3">
      <c r="A21" s="19" t="s">
        <v>67</v>
      </c>
      <c r="B21" s="64">
        <v>13.95</v>
      </c>
      <c r="C21" s="18" t="s">
        <v>406</v>
      </c>
      <c r="D21" s="18"/>
      <c r="E21" s="18" t="s">
        <v>280</v>
      </c>
      <c r="F21" s="18"/>
      <c r="G21" s="20"/>
      <c r="H21" s="19">
        <v>106</v>
      </c>
      <c r="I21" s="18">
        <v>28</v>
      </c>
      <c r="J21" s="20">
        <v>95</v>
      </c>
      <c r="K21" s="19">
        <v>238</v>
      </c>
      <c r="L21" s="18">
        <v>0</v>
      </c>
      <c r="M21" s="18">
        <v>2</v>
      </c>
      <c r="N21" s="20">
        <v>0</v>
      </c>
      <c r="O21" s="19">
        <v>15</v>
      </c>
      <c r="P21" s="18">
        <v>1</v>
      </c>
      <c r="Q21" s="18">
        <v>0</v>
      </c>
      <c r="R21" s="20">
        <v>15</v>
      </c>
      <c r="S21" s="18">
        <v>500</v>
      </c>
      <c r="T21" s="19">
        <v>0</v>
      </c>
      <c r="U21" s="18">
        <v>14</v>
      </c>
      <c r="V21" s="18">
        <v>0</v>
      </c>
      <c r="W21" s="20">
        <v>23</v>
      </c>
      <c r="X21" s="148">
        <v>537</v>
      </c>
      <c r="Y21" s="100">
        <v>45.8</v>
      </c>
      <c r="Z21" s="100">
        <v>6.2</v>
      </c>
      <c r="AA21" s="141">
        <v>48</v>
      </c>
      <c r="AB21" s="19">
        <v>105</v>
      </c>
      <c r="AC21" s="18">
        <v>60</v>
      </c>
      <c r="AD21" s="18">
        <v>4</v>
      </c>
      <c r="AE21" s="18">
        <v>5</v>
      </c>
      <c r="AF21" s="20">
        <v>0</v>
      </c>
      <c r="AG21" s="18">
        <v>27</v>
      </c>
      <c r="AH21" s="18">
        <v>15</v>
      </c>
      <c r="AI21" s="18">
        <v>1</v>
      </c>
      <c r="AJ21" s="18">
        <v>0</v>
      </c>
      <c r="AK21" s="18">
        <v>0</v>
      </c>
      <c r="AL21" s="19">
        <v>0</v>
      </c>
      <c r="AM21" s="18">
        <v>0</v>
      </c>
      <c r="AN21" s="18">
        <v>0</v>
      </c>
      <c r="AO21" s="20">
        <v>2</v>
      </c>
      <c r="AP21" s="18">
        <v>1</v>
      </c>
      <c r="AQ21" s="18">
        <v>0</v>
      </c>
      <c r="AR21" s="18">
        <v>0</v>
      </c>
      <c r="AS21" s="18">
        <v>0</v>
      </c>
      <c r="AT21" s="19">
        <v>0</v>
      </c>
      <c r="AU21" s="18">
        <v>2</v>
      </c>
      <c r="AV21" s="18">
        <v>0</v>
      </c>
      <c r="AW21" s="20">
        <v>0</v>
      </c>
      <c r="AX21" s="19">
        <v>0</v>
      </c>
      <c r="AY21" s="18">
        <v>0</v>
      </c>
      <c r="AZ21" s="18">
        <v>0</v>
      </c>
      <c r="BA21" s="20">
        <v>0</v>
      </c>
      <c r="BB21" s="18">
        <v>0</v>
      </c>
      <c r="BC21" s="18">
        <v>0</v>
      </c>
      <c r="BD21" s="18">
        <v>0</v>
      </c>
      <c r="BE21" s="18">
        <v>0</v>
      </c>
      <c r="BF21" s="19">
        <v>0</v>
      </c>
      <c r="BG21" s="18">
        <v>0</v>
      </c>
      <c r="BH21" s="18">
        <v>0</v>
      </c>
      <c r="BI21" s="20">
        <v>0</v>
      </c>
      <c r="BJ21" s="18">
        <v>1</v>
      </c>
      <c r="BK21" s="18">
        <v>0</v>
      </c>
      <c r="BL21" s="18">
        <v>0</v>
      </c>
      <c r="BM21" s="18">
        <v>0</v>
      </c>
      <c r="BN21" s="19">
        <v>0</v>
      </c>
      <c r="BO21" s="18">
        <v>0</v>
      </c>
      <c r="BP21" s="18">
        <v>0</v>
      </c>
      <c r="BQ21" s="20">
        <v>0</v>
      </c>
      <c r="BR21" s="18">
        <v>0</v>
      </c>
      <c r="BS21" s="18">
        <v>0</v>
      </c>
      <c r="BT21" s="18">
        <v>0</v>
      </c>
      <c r="BU21" s="18">
        <v>2</v>
      </c>
      <c r="BV21" s="19">
        <v>0</v>
      </c>
      <c r="BW21" s="18">
        <v>0</v>
      </c>
      <c r="BX21" s="18">
        <v>0</v>
      </c>
      <c r="BY21" s="20">
        <v>0</v>
      </c>
      <c r="BZ21" s="18">
        <v>0</v>
      </c>
      <c r="CA21" s="18">
        <v>0</v>
      </c>
      <c r="CB21" s="18">
        <v>0</v>
      </c>
      <c r="CC21" s="18">
        <v>0</v>
      </c>
      <c r="CD21" s="19">
        <v>0</v>
      </c>
      <c r="CE21" s="18">
        <v>0</v>
      </c>
      <c r="CF21" s="18">
        <v>0</v>
      </c>
      <c r="CG21" s="20">
        <v>0</v>
      </c>
      <c r="CH21" s="18">
        <v>0</v>
      </c>
      <c r="CI21" s="18">
        <v>0</v>
      </c>
      <c r="CJ21" s="18">
        <v>1</v>
      </c>
      <c r="CK21" s="18">
        <v>0</v>
      </c>
      <c r="CL21" s="19">
        <v>0</v>
      </c>
      <c r="CM21" s="18">
        <v>0</v>
      </c>
      <c r="CN21" s="18">
        <v>0</v>
      </c>
      <c r="CO21" s="20">
        <v>0</v>
      </c>
      <c r="CP21" s="18">
        <v>0</v>
      </c>
      <c r="CQ21" s="18">
        <v>0</v>
      </c>
      <c r="CR21" s="18">
        <v>0</v>
      </c>
      <c r="CS21" s="18">
        <v>0</v>
      </c>
      <c r="CT21" s="19">
        <v>0</v>
      </c>
      <c r="CU21" s="18">
        <v>0</v>
      </c>
      <c r="CV21" s="18">
        <v>0</v>
      </c>
      <c r="CW21" s="20">
        <v>0</v>
      </c>
      <c r="CX21" s="18">
        <v>0</v>
      </c>
      <c r="CY21" s="18">
        <v>0</v>
      </c>
      <c r="CZ21" s="18">
        <v>0</v>
      </c>
      <c r="DA21" s="18">
        <v>1</v>
      </c>
      <c r="DB21" s="19">
        <v>5</v>
      </c>
      <c r="DC21" s="18">
        <v>0</v>
      </c>
      <c r="DD21" s="18">
        <v>0</v>
      </c>
      <c r="DE21" s="20">
        <v>0</v>
      </c>
      <c r="DF21" s="18">
        <v>0</v>
      </c>
      <c r="DG21" s="18">
        <v>0</v>
      </c>
      <c r="DH21" s="18">
        <v>0</v>
      </c>
      <c r="DI21" s="18">
        <v>0</v>
      </c>
      <c r="DJ21" s="19">
        <v>2</v>
      </c>
      <c r="DK21" s="18">
        <v>2</v>
      </c>
      <c r="DL21" s="18">
        <v>0</v>
      </c>
      <c r="DM21" s="20">
        <v>0</v>
      </c>
      <c r="DN21" s="18">
        <v>0</v>
      </c>
      <c r="DO21" s="18">
        <v>0</v>
      </c>
      <c r="DP21" s="18">
        <v>0</v>
      </c>
      <c r="DQ21" s="18">
        <v>0</v>
      </c>
      <c r="DR21" s="19">
        <v>0</v>
      </c>
      <c r="DS21" s="18">
        <v>0</v>
      </c>
      <c r="DT21" s="18">
        <v>0</v>
      </c>
      <c r="DU21" s="20">
        <v>0</v>
      </c>
      <c r="DV21" s="19">
        <v>0</v>
      </c>
      <c r="DW21" s="18">
        <v>0</v>
      </c>
      <c r="DX21" s="18">
        <v>0</v>
      </c>
      <c r="DY21" s="20">
        <v>0</v>
      </c>
      <c r="DZ21" s="19">
        <v>0</v>
      </c>
      <c r="EA21" s="18">
        <v>0</v>
      </c>
      <c r="EB21" s="18">
        <v>0</v>
      </c>
      <c r="EC21" s="20">
        <v>0</v>
      </c>
      <c r="ED21" s="19">
        <v>0</v>
      </c>
      <c r="EE21" s="18">
        <v>0</v>
      </c>
      <c r="EF21" s="18">
        <v>0</v>
      </c>
      <c r="EG21" s="20">
        <v>0</v>
      </c>
      <c r="EH21" s="18">
        <v>236</v>
      </c>
      <c r="EI21" s="18">
        <v>141</v>
      </c>
      <c r="EJ21" s="18">
        <v>79</v>
      </c>
      <c r="EK21" s="18">
        <v>6</v>
      </c>
      <c r="EL21" s="18">
        <v>10</v>
      </c>
      <c r="EM21" s="120"/>
      <c r="EN21" s="81">
        <v>59.745762711864408</v>
      </c>
      <c r="EO21" s="81">
        <v>33.474576271186443</v>
      </c>
      <c r="EP21" s="81">
        <v>2.5423728813559321</v>
      </c>
      <c r="EQ21" s="82">
        <v>4.2372881355932206</v>
      </c>
      <c r="ER21" s="148">
        <v>236</v>
      </c>
      <c r="ES21" s="100">
        <v>46.288209606986896</v>
      </c>
      <c r="ET21" s="100">
        <v>12.22707423580786</v>
      </c>
      <c r="EU21" s="141">
        <v>41.484716157205241</v>
      </c>
      <c r="EV21" s="148" t="s">
        <v>67</v>
      </c>
      <c r="EW21" s="121">
        <v>225</v>
      </c>
      <c r="EX21" s="121">
        <v>7</v>
      </c>
      <c r="EY21" s="203">
        <v>4</v>
      </c>
      <c r="EZ21" s="18">
        <v>236</v>
      </c>
      <c r="FA21" s="101">
        <v>95.33898305084746</v>
      </c>
      <c r="FB21" s="81">
        <v>2.9661016949152543</v>
      </c>
      <c r="FC21" s="82">
        <v>1.6949152542372881</v>
      </c>
      <c r="FD21" s="18"/>
      <c r="FE21" s="101">
        <v>100</v>
      </c>
      <c r="FF21" s="81">
        <v>0</v>
      </c>
      <c r="FG21" s="82">
        <v>0</v>
      </c>
    </row>
    <row r="22" spans="1:165" x14ac:dyDescent="0.3">
      <c r="A22" s="19" t="s">
        <v>68</v>
      </c>
      <c r="B22" s="64">
        <v>65.3</v>
      </c>
      <c r="C22" s="18" t="s">
        <v>406</v>
      </c>
      <c r="D22" s="18"/>
      <c r="E22" s="18" t="s">
        <v>280</v>
      </c>
      <c r="F22" s="18"/>
      <c r="G22" s="20"/>
      <c r="H22" s="19">
        <v>15</v>
      </c>
      <c r="I22" s="18">
        <v>52</v>
      </c>
      <c r="J22" s="20">
        <v>15</v>
      </c>
      <c r="K22" s="19">
        <v>345</v>
      </c>
      <c r="L22" s="18">
        <v>4</v>
      </c>
      <c r="M22" s="18">
        <v>0</v>
      </c>
      <c r="N22" s="20">
        <v>0</v>
      </c>
      <c r="O22" s="19">
        <v>2</v>
      </c>
      <c r="P22" s="18">
        <v>0</v>
      </c>
      <c r="Q22" s="18">
        <v>1</v>
      </c>
      <c r="R22" s="20">
        <v>9</v>
      </c>
      <c r="S22" s="18">
        <v>443</v>
      </c>
      <c r="T22" s="19">
        <v>2</v>
      </c>
      <c r="U22" s="18">
        <v>10</v>
      </c>
      <c r="V22" s="18">
        <v>0</v>
      </c>
      <c r="W22" s="20">
        <v>9</v>
      </c>
      <c r="X22" s="148">
        <v>464</v>
      </c>
      <c r="Y22" s="100">
        <v>18.510158013544018</v>
      </c>
      <c r="Z22" s="100">
        <v>2.7088036117381491</v>
      </c>
      <c r="AA22" s="141">
        <v>78.781038374717838</v>
      </c>
      <c r="AB22" s="19">
        <v>83</v>
      </c>
      <c r="AC22" s="18">
        <v>70</v>
      </c>
      <c r="AD22" s="18">
        <v>12</v>
      </c>
      <c r="AE22" s="18">
        <v>10</v>
      </c>
      <c r="AF22" s="20">
        <v>0</v>
      </c>
      <c r="AG22" s="18">
        <v>101</v>
      </c>
      <c r="AH22" s="18">
        <v>32</v>
      </c>
      <c r="AI22" s="18">
        <v>7</v>
      </c>
      <c r="AJ22" s="18">
        <v>1</v>
      </c>
      <c r="AK22" s="18">
        <v>0</v>
      </c>
      <c r="AL22" s="19">
        <v>0</v>
      </c>
      <c r="AM22" s="18">
        <v>0</v>
      </c>
      <c r="AN22" s="18">
        <v>0</v>
      </c>
      <c r="AO22" s="20">
        <v>0</v>
      </c>
      <c r="AP22" s="18">
        <v>0</v>
      </c>
      <c r="AQ22" s="18">
        <v>0</v>
      </c>
      <c r="AR22" s="18">
        <v>0</v>
      </c>
      <c r="AS22" s="18">
        <v>0</v>
      </c>
      <c r="AT22" s="19">
        <v>0</v>
      </c>
      <c r="AU22" s="18">
        <v>0</v>
      </c>
      <c r="AV22" s="18">
        <v>0</v>
      </c>
      <c r="AW22" s="20">
        <v>0</v>
      </c>
      <c r="AX22" s="19">
        <v>0</v>
      </c>
      <c r="AY22" s="18">
        <v>0</v>
      </c>
      <c r="AZ22" s="18">
        <v>0</v>
      </c>
      <c r="BA22" s="20">
        <v>0</v>
      </c>
      <c r="BB22" s="18">
        <v>0</v>
      </c>
      <c r="BC22" s="18">
        <v>0</v>
      </c>
      <c r="BD22" s="18">
        <v>0</v>
      </c>
      <c r="BE22" s="18">
        <v>0</v>
      </c>
      <c r="BF22" s="19">
        <v>0</v>
      </c>
      <c r="BG22" s="18">
        <v>0</v>
      </c>
      <c r="BH22" s="18">
        <v>0</v>
      </c>
      <c r="BI22" s="20">
        <v>0</v>
      </c>
      <c r="BJ22" s="18">
        <v>0</v>
      </c>
      <c r="BK22" s="18">
        <v>0</v>
      </c>
      <c r="BL22" s="18">
        <v>0</v>
      </c>
      <c r="BM22" s="18">
        <v>0</v>
      </c>
      <c r="BN22" s="19">
        <v>0</v>
      </c>
      <c r="BO22" s="18">
        <v>0</v>
      </c>
      <c r="BP22" s="18">
        <v>0</v>
      </c>
      <c r="BQ22" s="20">
        <v>0</v>
      </c>
      <c r="BR22" s="18">
        <v>0</v>
      </c>
      <c r="BS22" s="18">
        <v>0</v>
      </c>
      <c r="BT22" s="18">
        <v>0</v>
      </c>
      <c r="BU22" s="18">
        <v>0</v>
      </c>
      <c r="BV22" s="19">
        <v>0</v>
      </c>
      <c r="BW22" s="18">
        <v>0</v>
      </c>
      <c r="BX22" s="18">
        <v>0</v>
      </c>
      <c r="BY22" s="20">
        <v>0</v>
      </c>
      <c r="BZ22" s="18">
        <v>1</v>
      </c>
      <c r="CA22" s="18">
        <v>0</v>
      </c>
      <c r="CB22" s="18">
        <v>0</v>
      </c>
      <c r="CC22" s="18">
        <v>0</v>
      </c>
      <c r="CD22" s="19">
        <v>0</v>
      </c>
      <c r="CE22" s="18">
        <v>3</v>
      </c>
      <c r="CF22" s="18">
        <v>0</v>
      </c>
      <c r="CG22" s="20">
        <v>0</v>
      </c>
      <c r="CH22" s="18">
        <v>0</v>
      </c>
      <c r="CI22" s="18">
        <v>0</v>
      </c>
      <c r="CJ22" s="18">
        <v>0</v>
      </c>
      <c r="CK22" s="18">
        <v>0</v>
      </c>
      <c r="CL22" s="19">
        <v>0</v>
      </c>
      <c r="CM22" s="18">
        <v>0</v>
      </c>
      <c r="CN22" s="18">
        <v>0</v>
      </c>
      <c r="CO22" s="20">
        <v>0</v>
      </c>
      <c r="CP22" s="18">
        <v>0</v>
      </c>
      <c r="CQ22" s="18">
        <v>0</v>
      </c>
      <c r="CR22" s="18">
        <v>0</v>
      </c>
      <c r="CS22" s="18">
        <v>0</v>
      </c>
      <c r="CT22" s="19">
        <v>0</v>
      </c>
      <c r="CU22" s="18">
        <v>0</v>
      </c>
      <c r="CV22" s="18">
        <v>0</v>
      </c>
      <c r="CW22" s="20">
        <v>0</v>
      </c>
      <c r="CX22" s="18">
        <v>3</v>
      </c>
      <c r="CY22" s="18">
        <v>0</v>
      </c>
      <c r="CZ22" s="18">
        <v>0</v>
      </c>
      <c r="DA22" s="18">
        <v>0</v>
      </c>
      <c r="DB22" s="19">
        <v>16</v>
      </c>
      <c r="DC22" s="18">
        <v>0</v>
      </c>
      <c r="DD22" s="18">
        <v>0</v>
      </c>
      <c r="DE22" s="20">
        <v>0</v>
      </c>
      <c r="DF22" s="18">
        <v>0</v>
      </c>
      <c r="DG22" s="18">
        <v>3</v>
      </c>
      <c r="DH22" s="18">
        <v>0</v>
      </c>
      <c r="DI22" s="18">
        <v>0</v>
      </c>
      <c r="DJ22" s="19">
        <v>3</v>
      </c>
      <c r="DK22" s="18">
        <v>0</v>
      </c>
      <c r="DL22" s="18">
        <v>0</v>
      </c>
      <c r="DM22" s="20">
        <v>0</v>
      </c>
      <c r="DN22" s="18">
        <v>0</v>
      </c>
      <c r="DO22" s="18">
        <v>0</v>
      </c>
      <c r="DP22" s="18">
        <v>0</v>
      </c>
      <c r="DQ22" s="18">
        <v>0</v>
      </c>
      <c r="DR22" s="19">
        <v>0</v>
      </c>
      <c r="DS22" s="18">
        <v>0</v>
      </c>
      <c r="DT22" s="18">
        <v>0</v>
      </c>
      <c r="DU22" s="20">
        <v>0</v>
      </c>
      <c r="DV22" s="19">
        <v>0</v>
      </c>
      <c r="DW22" s="18">
        <v>0</v>
      </c>
      <c r="DX22" s="18">
        <v>0</v>
      </c>
      <c r="DY22" s="20">
        <v>0</v>
      </c>
      <c r="DZ22" s="19">
        <v>0</v>
      </c>
      <c r="EA22" s="18">
        <v>0</v>
      </c>
      <c r="EB22" s="18">
        <v>0</v>
      </c>
      <c r="EC22" s="20">
        <v>0</v>
      </c>
      <c r="ED22" s="19">
        <v>0</v>
      </c>
      <c r="EE22" s="18">
        <v>0</v>
      </c>
      <c r="EF22" s="18">
        <v>0</v>
      </c>
      <c r="EG22" s="20">
        <v>0</v>
      </c>
      <c r="EH22" s="18">
        <v>345</v>
      </c>
      <c r="EI22" s="18">
        <v>207</v>
      </c>
      <c r="EJ22" s="18">
        <v>108</v>
      </c>
      <c r="EK22" s="18">
        <v>19</v>
      </c>
      <c r="EL22" s="18">
        <v>11</v>
      </c>
      <c r="EM22" s="120"/>
      <c r="EN22" s="81">
        <v>60</v>
      </c>
      <c r="EO22" s="81">
        <v>31.304347826086957</v>
      </c>
      <c r="EP22" s="81">
        <v>5.5072463768115938</v>
      </c>
      <c r="EQ22" s="82">
        <v>3.1884057971014492</v>
      </c>
      <c r="ER22" s="148">
        <v>345</v>
      </c>
      <c r="ES22" s="100">
        <v>18.292682926829269</v>
      </c>
      <c r="ET22" s="100">
        <v>63.414634146341463</v>
      </c>
      <c r="EU22" s="141">
        <v>18.292682926829269</v>
      </c>
      <c r="EV22" s="148" t="s">
        <v>68</v>
      </c>
      <c r="EW22" s="121">
        <v>316</v>
      </c>
      <c r="EX22" s="121">
        <v>23</v>
      </c>
      <c r="EY22" s="203">
        <v>6</v>
      </c>
      <c r="EZ22" s="18">
        <v>345</v>
      </c>
      <c r="FA22" s="101">
        <v>91.594202898550719</v>
      </c>
      <c r="FB22" s="81">
        <v>6.666666666666667</v>
      </c>
      <c r="FC22" s="82">
        <v>1.7391304347826086</v>
      </c>
      <c r="FD22" s="18"/>
      <c r="FE22" s="101">
        <v>0</v>
      </c>
      <c r="FF22" s="81">
        <v>0</v>
      </c>
      <c r="FG22" s="82">
        <v>100</v>
      </c>
    </row>
    <row r="23" spans="1:165" x14ac:dyDescent="0.3">
      <c r="A23" s="19" t="s">
        <v>69</v>
      </c>
      <c r="B23" s="64">
        <v>427</v>
      </c>
      <c r="C23" s="18" t="s">
        <v>406</v>
      </c>
      <c r="D23" s="18"/>
      <c r="E23" s="18" t="s">
        <v>280</v>
      </c>
      <c r="F23" s="18" t="s">
        <v>280</v>
      </c>
      <c r="G23" s="20"/>
      <c r="H23" s="19">
        <v>20</v>
      </c>
      <c r="I23" s="18">
        <v>18</v>
      </c>
      <c r="J23" s="20">
        <v>79</v>
      </c>
      <c r="K23" s="19">
        <v>375</v>
      </c>
      <c r="L23" s="18">
        <v>6</v>
      </c>
      <c r="M23" s="18">
        <v>0</v>
      </c>
      <c r="N23" s="20">
        <v>0</v>
      </c>
      <c r="O23" s="19">
        <v>0</v>
      </c>
      <c r="P23" s="18">
        <v>0</v>
      </c>
      <c r="Q23" s="18">
        <v>0</v>
      </c>
      <c r="R23" s="20">
        <v>2</v>
      </c>
      <c r="S23" s="18">
        <v>500</v>
      </c>
      <c r="T23" s="19">
        <v>18</v>
      </c>
      <c r="U23" s="18">
        <v>3</v>
      </c>
      <c r="V23" s="18">
        <v>0</v>
      </c>
      <c r="W23" s="20">
        <v>2</v>
      </c>
      <c r="X23" s="148">
        <v>523</v>
      </c>
      <c r="Y23" s="100">
        <v>23.4</v>
      </c>
      <c r="Z23" s="100">
        <v>0.4</v>
      </c>
      <c r="AA23" s="141">
        <v>76.2</v>
      </c>
      <c r="AB23" s="19">
        <v>112</v>
      </c>
      <c r="AC23" s="18">
        <v>47</v>
      </c>
      <c r="AD23" s="18">
        <v>22</v>
      </c>
      <c r="AE23" s="18">
        <v>16</v>
      </c>
      <c r="AF23" s="20">
        <v>0</v>
      </c>
      <c r="AG23" s="18">
        <v>134</v>
      </c>
      <c r="AH23" s="18">
        <v>2</v>
      </c>
      <c r="AI23" s="18">
        <v>0</v>
      </c>
      <c r="AJ23" s="18">
        <v>0</v>
      </c>
      <c r="AK23" s="18">
        <v>0</v>
      </c>
      <c r="AL23" s="19">
        <v>0</v>
      </c>
      <c r="AM23" s="18">
        <v>0</v>
      </c>
      <c r="AN23" s="18">
        <v>0</v>
      </c>
      <c r="AO23" s="20">
        <v>0</v>
      </c>
      <c r="AP23" s="18">
        <v>0</v>
      </c>
      <c r="AQ23" s="18">
        <v>0</v>
      </c>
      <c r="AR23" s="18">
        <v>0</v>
      </c>
      <c r="AS23" s="18">
        <v>0</v>
      </c>
      <c r="AT23" s="19">
        <v>0</v>
      </c>
      <c r="AU23" s="18">
        <v>0</v>
      </c>
      <c r="AV23" s="18">
        <v>0</v>
      </c>
      <c r="AW23" s="20">
        <v>0</v>
      </c>
      <c r="AX23" s="19">
        <v>0</v>
      </c>
      <c r="AY23" s="18">
        <v>0</v>
      </c>
      <c r="AZ23" s="18">
        <v>0</v>
      </c>
      <c r="BA23" s="20">
        <v>0</v>
      </c>
      <c r="BB23" s="18">
        <v>0</v>
      </c>
      <c r="BC23" s="18">
        <v>0</v>
      </c>
      <c r="BD23" s="18">
        <v>0</v>
      </c>
      <c r="BE23" s="18">
        <v>0</v>
      </c>
      <c r="BF23" s="19">
        <v>0</v>
      </c>
      <c r="BG23" s="18">
        <v>0</v>
      </c>
      <c r="BH23" s="18">
        <v>0</v>
      </c>
      <c r="BI23" s="20">
        <v>0</v>
      </c>
      <c r="BJ23" s="18">
        <v>0</v>
      </c>
      <c r="BK23" s="18">
        <v>0</v>
      </c>
      <c r="BL23" s="18">
        <v>0</v>
      </c>
      <c r="BM23" s="18">
        <v>0</v>
      </c>
      <c r="BN23" s="19">
        <v>0</v>
      </c>
      <c r="BO23" s="18">
        <v>0</v>
      </c>
      <c r="BP23" s="18">
        <v>0</v>
      </c>
      <c r="BQ23" s="20">
        <v>0</v>
      </c>
      <c r="BR23" s="18">
        <v>0</v>
      </c>
      <c r="BS23" s="18">
        <v>0</v>
      </c>
      <c r="BT23" s="18">
        <v>0</v>
      </c>
      <c r="BU23" s="18">
        <v>0</v>
      </c>
      <c r="BV23" s="19">
        <v>0</v>
      </c>
      <c r="BW23" s="18">
        <v>0</v>
      </c>
      <c r="BX23" s="18">
        <v>0</v>
      </c>
      <c r="BY23" s="20">
        <v>0</v>
      </c>
      <c r="BZ23" s="18">
        <v>5</v>
      </c>
      <c r="CA23" s="18">
        <v>0</v>
      </c>
      <c r="CB23" s="18">
        <v>0</v>
      </c>
      <c r="CC23" s="18">
        <v>0</v>
      </c>
      <c r="CD23" s="19">
        <v>0</v>
      </c>
      <c r="CE23" s="18">
        <v>0</v>
      </c>
      <c r="CF23" s="18">
        <v>0</v>
      </c>
      <c r="CG23" s="20">
        <v>0</v>
      </c>
      <c r="CH23" s="18">
        <v>0</v>
      </c>
      <c r="CI23" s="18">
        <v>0</v>
      </c>
      <c r="CJ23" s="18">
        <v>0</v>
      </c>
      <c r="CK23" s="18">
        <v>0</v>
      </c>
      <c r="CL23" s="19">
        <v>0</v>
      </c>
      <c r="CM23" s="18">
        <v>0</v>
      </c>
      <c r="CN23" s="18">
        <v>0</v>
      </c>
      <c r="CO23" s="20">
        <v>0</v>
      </c>
      <c r="CP23" s="18">
        <v>0</v>
      </c>
      <c r="CQ23" s="18">
        <v>0</v>
      </c>
      <c r="CR23" s="18">
        <v>0</v>
      </c>
      <c r="CS23" s="18">
        <v>0</v>
      </c>
      <c r="CT23" s="19">
        <v>0</v>
      </c>
      <c r="CU23" s="18">
        <v>0</v>
      </c>
      <c r="CV23" s="18">
        <v>0</v>
      </c>
      <c r="CW23" s="20">
        <v>0</v>
      </c>
      <c r="CX23" s="18">
        <v>0</v>
      </c>
      <c r="CY23" s="18">
        <v>0</v>
      </c>
      <c r="CZ23" s="18">
        <v>0</v>
      </c>
      <c r="DA23" s="18">
        <v>0</v>
      </c>
      <c r="DB23" s="19">
        <v>0</v>
      </c>
      <c r="DC23" s="18">
        <v>0</v>
      </c>
      <c r="DD23" s="18">
        <v>0</v>
      </c>
      <c r="DE23" s="20">
        <v>0</v>
      </c>
      <c r="DF23" s="18">
        <v>0</v>
      </c>
      <c r="DG23" s="18">
        <v>0</v>
      </c>
      <c r="DH23" s="18">
        <v>0</v>
      </c>
      <c r="DI23" s="18">
        <v>0</v>
      </c>
      <c r="DJ23" s="19">
        <v>25</v>
      </c>
      <c r="DK23" s="18">
        <v>8</v>
      </c>
      <c r="DL23" s="18">
        <v>0</v>
      </c>
      <c r="DM23" s="20">
        <v>0</v>
      </c>
      <c r="DN23" s="18">
        <v>0</v>
      </c>
      <c r="DO23" s="18">
        <v>0</v>
      </c>
      <c r="DP23" s="18">
        <v>0</v>
      </c>
      <c r="DQ23" s="18">
        <v>0</v>
      </c>
      <c r="DR23" s="19">
        <v>0</v>
      </c>
      <c r="DS23" s="18">
        <v>0</v>
      </c>
      <c r="DT23" s="18">
        <v>0</v>
      </c>
      <c r="DU23" s="20">
        <v>0</v>
      </c>
      <c r="DV23" s="19">
        <v>0</v>
      </c>
      <c r="DW23" s="18">
        <v>0</v>
      </c>
      <c r="DX23" s="18">
        <v>0</v>
      </c>
      <c r="DY23" s="20">
        <v>0</v>
      </c>
      <c r="DZ23" s="19">
        <v>0</v>
      </c>
      <c r="EA23" s="18">
        <v>0</v>
      </c>
      <c r="EB23" s="18">
        <v>0</v>
      </c>
      <c r="EC23" s="20">
        <v>0</v>
      </c>
      <c r="ED23" s="19">
        <v>4</v>
      </c>
      <c r="EE23" s="18">
        <v>0</v>
      </c>
      <c r="EF23" s="18">
        <v>0</v>
      </c>
      <c r="EG23" s="20">
        <v>0</v>
      </c>
      <c r="EH23" s="18">
        <v>375</v>
      </c>
      <c r="EI23" s="18">
        <v>280</v>
      </c>
      <c r="EJ23" s="18">
        <v>57</v>
      </c>
      <c r="EK23" s="18">
        <v>22</v>
      </c>
      <c r="EL23" s="18">
        <v>16</v>
      </c>
      <c r="EM23" s="120"/>
      <c r="EN23" s="81">
        <v>74.666666666666671</v>
      </c>
      <c r="EO23" s="81">
        <v>15.2</v>
      </c>
      <c r="EP23" s="81">
        <v>5.8666666666666663</v>
      </c>
      <c r="EQ23" s="82">
        <v>4.2666666666666666</v>
      </c>
      <c r="ER23" s="148">
        <v>375</v>
      </c>
      <c r="ES23" s="100">
        <v>17.094017094017094</v>
      </c>
      <c r="ET23" s="100">
        <v>15.384615384615385</v>
      </c>
      <c r="EU23" s="141">
        <v>67.521367521367523</v>
      </c>
      <c r="EV23" s="148" t="s">
        <v>69</v>
      </c>
      <c r="EW23" s="121">
        <v>333</v>
      </c>
      <c r="EX23" s="121">
        <v>5</v>
      </c>
      <c r="EY23" s="203">
        <v>33</v>
      </c>
      <c r="EZ23" s="18">
        <v>371</v>
      </c>
      <c r="FA23" s="101">
        <v>89.757412398921829</v>
      </c>
      <c r="FB23" s="81">
        <v>1.3477088948787062</v>
      </c>
      <c r="FC23" s="82">
        <v>8.8948787061994601</v>
      </c>
      <c r="FD23" s="18"/>
      <c r="FE23" s="101">
        <v>0</v>
      </c>
      <c r="FF23" s="81">
        <v>0</v>
      </c>
      <c r="FG23" s="82">
        <v>100</v>
      </c>
    </row>
    <row r="24" spans="1:165" x14ac:dyDescent="0.3">
      <c r="A24" s="19" t="s">
        <v>70</v>
      </c>
      <c r="B24" s="64"/>
      <c r="C24" s="18" t="s">
        <v>259</v>
      </c>
      <c r="D24" s="18"/>
      <c r="E24" s="18" t="s">
        <v>280</v>
      </c>
      <c r="F24" s="18"/>
      <c r="G24" s="20"/>
      <c r="H24" s="19">
        <v>35</v>
      </c>
      <c r="I24" s="18">
        <v>16</v>
      </c>
      <c r="J24" s="20">
        <v>52</v>
      </c>
      <c r="K24" s="19">
        <v>380</v>
      </c>
      <c r="L24" s="18">
        <v>5</v>
      </c>
      <c r="M24" s="18">
        <v>0</v>
      </c>
      <c r="N24" s="20">
        <v>0</v>
      </c>
      <c r="O24" s="19">
        <v>0</v>
      </c>
      <c r="P24" s="18">
        <v>0</v>
      </c>
      <c r="Q24" s="18">
        <v>0</v>
      </c>
      <c r="R24" s="20">
        <v>0</v>
      </c>
      <c r="S24" s="18">
        <v>488</v>
      </c>
      <c r="T24" s="19">
        <v>95</v>
      </c>
      <c r="U24" s="18">
        <v>4</v>
      </c>
      <c r="V24" s="18">
        <v>0</v>
      </c>
      <c r="W24" s="20">
        <v>24</v>
      </c>
      <c r="X24" s="148">
        <v>611</v>
      </c>
      <c r="Y24" s="100">
        <v>21.106557377049182</v>
      </c>
      <c r="Z24" s="100">
        <v>0</v>
      </c>
      <c r="AA24" s="141">
        <v>78.893442622950815</v>
      </c>
      <c r="AB24" s="19">
        <v>98</v>
      </c>
      <c r="AC24" s="18">
        <v>69</v>
      </c>
      <c r="AD24" s="18">
        <v>14</v>
      </c>
      <c r="AE24" s="18">
        <v>31</v>
      </c>
      <c r="AF24" s="20">
        <v>0</v>
      </c>
      <c r="AG24" s="18">
        <v>108</v>
      </c>
      <c r="AH24" s="18">
        <v>12</v>
      </c>
      <c r="AI24" s="18">
        <v>3</v>
      </c>
      <c r="AJ24" s="18">
        <v>4</v>
      </c>
      <c r="AK24" s="18">
        <v>0</v>
      </c>
      <c r="AL24" s="19">
        <v>0</v>
      </c>
      <c r="AM24" s="18">
        <v>0</v>
      </c>
      <c r="AN24" s="18">
        <v>0</v>
      </c>
      <c r="AO24" s="20">
        <v>0</v>
      </c>
      <c r="AP24" s="18">
        <v>0</v>
      </c>
      <c r="AQ24" s="18">
        <v>0</v>
      </c>
      <c r="AR24" s="18">
        <v>0</v>
      </c>
      <c r="AS24" s="18">
        <v>0</v>
      </c>
      <c r="AT24" s="19">
        <v>0</v>
      </c>
      <c r="AU24" s="18">
        <v>0</v>
      </c>
      <c r="AV24" s="18">
        <v>0</v>
      </c>
      <c r="AW24" s="20">
        <v>0</v>
      </c>
      <c r="AX24" s="19">
        <v>0</v>
      </c>
      <c r="AY24" s="18">
        <v>0</v>
      </c>
      <c r="AZ24" s="18">
        <v>0</v>
      </c>
      <c r="BA24" s="20">
        <v>0</v>
      </c>
      <c r="BB24" s="18">
        <v>0</v>
      </c>
      <c r="BC24" s="18">
        <v>0</v>
      </c>
      <c r="BD24" s="18">
        <v>0</v>
      </c>
      <c r="BE24" s="18">
        <v>0</v>
      </c>
      <c r="BF24" s="19">
        <v>0</v>
      </c>
      <c r="BG24" s="18">
        <v>0</v>
      </c>
      <c r="BH24" s="18">
        <v>0</v>
      </c>
      <c r="BI24" s="20">
        <v>0</v>
      </c>
      <c r="BJ24" s="18">
        <v>1</v>
      </c>
      <c r="BK24" s="18">
        <v>0</v>
      </c>
      <c r="BL24" s="18">
        <v>0</v>
      </c>
      <c r="BM24" s="18">
        <v>0</v>
      </c>
      <c r="BN24" s="19">
        <v>0</v>
      </c>
      <c r="BO24" s="18">
        <v>0</v>
      </c>
      <c r="BP24" s="18">
        <v>0</v>
      </c>
      <c r="BQ24" s="20">
        <v>0</v>
      </c>
      <c r="BR24" s="18">
        <v>0</v>
      </c>
      <c r="BS24" s="18">
        <v>0</v>
      </c>
      <c r="BT24" s="18">
        <v>0</v>
      </c>
      <c r="BU24" s="18">
        <v>0</v>
      </c>
      <c r="BV24" s="19">
        <v>0</v>
      </c>
      <c r="BW24" s="18">
        <v>0</v>
      </c>
      <c r="BX24" s="18">
        <v>0</v>
      </c>
      <c r="BY24" s="20">
        <v>0</v>
      </c>
      <c r="BZ24" s="18">
        <v>3</v>
      </c>
      <c r="CA24" s="18">
        <v>4</v>
      </c>
      <c r="CB24" s="18">
        <v>0</v>
      </c>
      <c r="CC24" s="18">
        <v>0</v>
      </c>
      <c r="CD24" s="19">
        <v>0</v>
      </c>
      <c r="CE24" s="18">
        <v>0</v>
      </c>
      <c r="CF24" s="18">
        <v>0</v>
      </c>
      <c r="CG24" s="20">
        <v>0</v>
      </c>
      <c r="CH24" s="18">
        <v>0</v>
      </c>
      <c r="CI24" s="18">
        <v>0</v>
      </c>
      <c r="CJ24" s="18">
        <v>0</v>
      </c>
      <c r="CK24" s="18">
        <v>0</v>
      </c>
      <c r="CL24" s="19">
        <v>0</v>
      </c>
      <c r="CM24" s="18">
        <v>0</v>
      </c>
      <c r="CN24" s="18">
        <v>0</v>
      </c>
      <c r="CO24" s="20">
        <v>0</v>
      </c>
      <c r="CP24" s="18">
        <v>0</v>
      </c>
      <c r="CQ24" s="18">
        <v>0</v>
      </c>
      <c r="CR24" s="18">
        <v>0</v>
      </c>
      <c r="CS24" s="18">
        <v>0</v>
      </c>
      <c r="CT24" s="19">
        <v>0</v>
      </c>
      <c r="CU24" s="18">
        <v>0</v>
      </c>
      <c r="CV24" s="18">
        <v>0</v>
      </c>
      <c r="CW24" s="20">
        <v>0</v>
      </c>
      <c r="CX24" s="18">
        <v>1</v>
      </c>
      <c r="CY24" s="18">
        <v>0</v>
      </c>
      <c r="CZ24" s="18">
        <v>0</v>
      </c>
      <c r="DA24" s="18">
        <v>0</v>
      </c>
      <c r="DB24" s="19">
        <v>2</v>
      </c>
      <c r="DC24" s="18">
        <v>0</v>
      </c>
      <c r="DD24" s="18">
        <v>0</v>
      </c>
      <c r="DE24" s="20">
        <v>0</v>
      </c>
      <c r="DF24" s="18">
        <v>0</v>
      </c>
      <c r="DG24" s="18">
        <v>0</v>
      </c>
      <c r="DH24" s="18">
        <v>0</v>
      </c>
      <c r="DI24" s="18">
        <v>0</v>
      </c>
      <c r="DJ24" s="19">
        <v>23</v>
      </c>
      <c r="DK24" s="18">
        <v>5</v>
      </c>
      <c r="DL24" s="18">
        <v>0</v>
      </c>
      <c r="DM24" s="20">
        <v>2</v>
      </c>
      <c r="DN24" s="18">
        <v>0</v>
      </c>
      <c r="DO24" s="18">
        <v>0</v>
      </c>
      <c r="DP24" s="18">
        <v>0</v>
      </c>
      <c r="DQ24" s="18">
        <v>0</v>
      </c>
      <c r="DR24" s="19">
        <v>0</v>
      </c>
      <c r="DS24" s="18">
        <v>0</v>
      </c>
      <c r="DT24" s="18">
        <v>0</v>
      </c>
      <c r="DU24" s="20">
        <v>0</v>
      </c>
      <c r="DV24" s="19">
        <v>0</v>
      </c>
      <c r="DW24" s="18">
        <v>0</v>
      </c>
      <c r="DX24" s="18">
        <v>0</v>
      </c>
      <c r="DY24" s="20">
        <v>0</v>
      </c>
      <c r="DZ24" s="19">
        <v>0</v>
      </c>
      <c r="EA24" s="18">
        <v>0</v>
      </c>
      <c r="EB24" s="18">
        <v>0</v>
      </c>
      <c r="EC24" s="20">
        <v>0</v>
      </c>
      <c r="ED24" s="19">
        <v>0</v>
      </c>
      <c r="EE24" s="18">
        <v>0</v>
      </c>
      <c r="EF24" s="18">
        <v>0</v>
      </c>
      <c r="EG24" s="20">
        <v>0</v>
      </c>
      <c r="EH24" s="18">
        <v>380</v>
      </c>
      <c r="EI24" s="18">
        <v>236</v>
      </c>
      <c r="EJ24" s="18">
        <v>90</v>
      </c>
      <c r="EK24" s="18">
        <v>17</v>
      </c>
      <c r="EL24" s="18">
        <v>37</v>
      </c>
      <c r="EM24" s="120"/>
      <c r="EN24" s="81">
        <v>62.10526315789474</v>
      </c>
      <c r="EO24" s="81">
        <v>23.684210526315791</v>
      </c>
      <c r="EP24" s="81">
        <v>4.4736842105263159</v>
      </c>
      <c r="EQ24" s="82">
        <v>9.7368421052631575</v>
      </c>
      <c r="ER24" s="148">
        <v>380</v>
      </c>
      <c r="ES24" s="100">
        <v>33.980582524271846</v>
      </c>
      <c r="ET24" s="100">
        <v>15.533980582524272</v>
      </c>
      <c r="EU24" s="141">
        <v>50.485436893203882</v>
      </c>
      <c r="EV24" s="148" t="s">
        <v>70</v>
      </c>
      <c r="EW24" s="121">
        <v>340</v>
      </c>
      <c r="EX24" s="121">
        <v>10</v>
      </c>
      <c r="EY24" s="203">
        <v>30</v>
      </c>
      <c r="EZ24" s="18">
        <v>380</v>
      </c>
      <c r="FA24" s="101">
        <v>89.473684210526315</v>
      </c>
      <c r="FB24" s="81">
        <v>2.6315789473684212</v>
      </c>
      <c r="FC24" s="82">
        <v>7.8947368421052628</v>
      </c>
      <c r="FD24" s="18"/>
      <c r="FE24" s="101">
        <v>0</v>
      </c>
      <c r="FF24" s="81">
        <v>0</v>
      </c>
      <c r="FG24" s="82">
        <v>100</v>
      </c>
    </row>
    <row r="25" spans="1:165" x14ac:dyDescent="0.3">
      <c r="A25" s="19" t="s">
        <v>71</v>
      </c>
      <c r="B25" s="64">
        <v>221</v>
      </c>
      <c r="C25" s="18" t="s">
        <v>72</v>
      </c>
      <c r="D25" s="18"/>
      <c r="E25" s="18" t="s">
        <v>280</v>
      </c>
      <c r="F25" s="18"/>
      <c r="G25" s="20"/>
      <c r="H25" s="19">
        <v>21</v>
      </c>
      <c r="I25" s="18">
        <v>12</v>
      </c>
      <c r="J25" s="20">
        <v>65</v>
      </c>
      <c r="K25" s="19">
        <v>403</v>
      </c>
      <c r="L25" s="18">
        <v>2</v>
      </c>
      <c r="M25" s="18">
        <v>0</v>
      </c>
      <c r="N25" s="20">
        <v>0</v>
      </c>
      <c r="O25" s="19">
        <v>0</v>
      </c>
      <c r="P25" s="18">
        <v>0</v>
      </c>
      <c r="Q25" s="18">
        <v>0</v>
      </c>
      <c r="R25" s="20">
        <v>0</v>
      </c>
      <c r="S25" s="18">
        <v>503</v>
      </c>
      <c r="T25" s="19">
        <v>17</v>
      </c>
      <c r="U25" s="18">
        <v>11</v>
      </c>
      <c r="V25" s="18">
        <v>0</v>
      </c>
      <c r="W25" s="20">
        <v>13</v>
      </c>
      <c r="X25" s="148">
        <v>544</v>
      </c>
      <c r="Y25" s="100">
        <v>19.483101391650099</v>
      </c>
      <c r="Z25" s="100">
        <v>0</v>
      </c>
      <c r="AA25" s="141">
        <v>80.516898608349905</v>
      </c>
      <c r="AB25" s="19">
        <v>98</v>
      </c>
      <c r="AC25" s="18">
        <v>59</v>
      </c>
      <c r="AD25" s="18">
        <v>25</v>
      </c>
      <c r="AE25" s="18">
        <v>27</v>
      </c>
      <c r="AF25" s="20">
        <v>0</v>
      </c>
      <c r="AG25" s="18">
        <v>137</v>
      </c>
      <c r="AH25" s="18">
        <v>14</v>
      </c>
      <c r="AI25" s="18">
        <v>4</v>
      </c>
      <c r="AJ25" s="18">
        <v>2</v>
      </c>
      <c r="AK25" s="18">
        <v>0</v>
      </c>
      <c r="AL25" s="19">
        <v>0</v>
      </c>
      <c r="AM25" s="18">
        <v>0</v>
      </c>
      <c r="AN25" s="18">
        <v>0</v>
      </c>
      <c r="AO25" s="20">
        <v>0</v>
      </c>
      <c r="AP25" s="18">
        <v>0</v>
      </c>
      <c r="AQ25" s="18">
        <v>0</v>
      </c>
      <c r="AR25" s="18">
        <v>0</v>
      </c>
      <c r="AS25" s="18">
        <v>0</v>
      </c>
      <c r="AT25" s="19">
        <v>0</v>
      </c>
      <c r="AU25" s="18">
        <v>0</v>
      </c>
      <c r="AV25" s="18">
        <v>0</v>
      </c>
      <c r="AW25" s="20">
        <v>0</v>
      </c>
      <c r="AX25" s="19">
        <v>0</v>
      </c>
      <c r="AY25" s="18">
        <v>0</v>
      </c>
      <c r="AZ25" s="18">
        <v>0</v>
      </c>
      <c r="BA25" s="20">
        <v>0</v>
      </c>
      <c r="BB25" s="18">
        <v>0</v>
      </c>
      <c r="BC25" s="18">
        <v>0</v>
      </c>
      <c r="BD25" s="18">
        <v>0</v>
      </c>
      <c r="BE25" s="18">
        <v>0</v>
      </c>
      <c r="BF25" s="19">
        <v>0</v>
      </c>
      <c r="BG25" s="18">
        <v>0</v>
      </c>
      <c r="BH25" s="18">
        <v>0</v>
      </c>
      <c r="BI25" s="20">
        <v>0</v>
      </c>
      <c r="BJ25" s="18">
        <v>2</v>
      </c>
      <c r="BK25" s="18">
        <v>0</v>
      </c>
      <c r="BL25" s="18">
        <v>0</v>
      </c>
      <c r="BM25" s="18">
        <v>0</v>
      </c>
      <c r="BN25" s="19">
        <v>0</v>
      </c>
      <c r="BO25" s="18">
        <v>0</v>
      </c>
      <c r="BP25" s="18">
        <v>0</v>
      </c>
      <c r="BQ25" s="20">
        <v>0</v>
      </c>
      <c r="BR25" s="18">
        <v>0</v>
      </c>
      <c r="BS25" s="18">
        <v>0</v>
      </c>
      <c r="BT25" s="18">
        <v>0</v>
      </c>
      <c r="BU25" s="18">
        <v>0</v>
      </c>
      <c r="BV25" s="19">
        <v>0</v>
      </c>
      <c r="BW25" s="18">
        <v>0</v>
      </c>
      <c r="BX25" s="18">
        <v>0</v>
      </c>
      <c r="BY25" s="20">
        <v>0</v>
      </c>
      <c r="BZ25" s="18">
        <v>6</v>
      </c>
      <c r="CA25" s="18">
        <v>2</v>
      </c>
      <c r="CB25" s="18">
        <v>0</v>
      </c>
      <c r="CC25" s="18">
        <v>0</v>
      </c>
      <c r="CD25" s="19">
        <v>0</v>
      </c>
      <c r="CE25" s="18">
        <v>0</v>
      </c>
      <c r="CF25" s="18">
        <v>0</v>
      </c>
      <c r="CG25" s="20">
        <v>0</v>
      </c>
      <c r="CH25" s="18">
        <v>0</v>
      </c>
      <c r="CI25" s="18">
        <v>0</v>
      </c>
      <c r="CJ25" s="18">
        <v>0</v>
      </c>
      <c r="CK25" s="18">
        <v>0</v>
      </c>
      <c r="CL25" s="19">
        <v>0</v>
      </c>
      <c r="CM25" s="18">
        <v>0</v>
      </c>
      <c r="CN25" s="18">
        <v>0</v>
      </c>
      <c r="CO25" s="20">
        <v>0</v>
      </c>
      <c r="CP25" s="18">
        <v>0</v>
      </c>
      <c r="CQ25" s="18">
        <v>0</v>
      </c>
      <c r="CR25" s="18">
        <v>0</v>
      </c>
      <c r="CS25" s="18">
        <v>0</v>
      </c>
      <c r="CT25" s="19">
        <v>0</v>
      </c>
      <c r="CU25" s="18">
        <v>0</v>
      </c>
      <c r="CV25" s="18">
        <v>0</v>
      </c>
      <c r="CW25" s="20">
        <v>0</v>
      </c>
      <c r="CX25" s="18">
        <v>3</v>
      </c>
      <c r="CY25" s="18">
        <v>0</v>
      </c>
      <c r="CZ25" s="18">
        <v>0</v>
      </c>
      <c r="DA25" s="18">
        <v>0</v>
      </c>
      <c r="DB25" s="19">
        <v>0</v>
      </c>
      <c r="DC25" s="18">
        <v>0</v>
      </c>
      <c r="DD25" s="18">
        <v>0</v>
      </c>
      <c r="DE25" s="20">
        <v>0</v>
      </c>
      <c r="DF25" s="18">
        <v>1</v>
      </c>
      <c r="DG25" s="18">
        <v>0</v>
      </c>
      <c r="DH25" s="18">
        <v>0</v>
      </c>
      <c r="DI25" s="18">
        <v>1</v>
      </c>
      <c r="DJ25" s="19">
        <v>17</v>
      </c>
      <c r="DK25" s="18">
        <v>2</v>
      </c>
      <c r="DL25" s="18">
        <v>1</v>
      </c>
      <c r="DM25" s="20">
        <v>2</v>
      </c>
      <c r="DN25" s="18">
        <v>0</v>
      </c>
      <c r="DO25" s="18">
        <v>0</v>
      </c>
      <c r="DP25" s="18">
        <v>0</v>
      </c>
      <c r="DQ25" s="18">
        <v>0</v>
      </c>
      <c r="DR25" s="19">
        <v>0</v>
      </c>
      <c r="DS25" s="18">
        <v>0</v>
      </c>
      <c r="DT25" s="18">
        <v>0</v>
      </c>
      <c r="DU25" s="20">
        <v>0</v>
      </c>
      <c r="DV25" s="19">
        <v>0</v>
      </c>
      <c r="DW25" s="18">
        <v>0</v>
      </c>
      <c r="DX25" s="18">
        <v>0</v>
      </c>
      <c r="DY25" s="20">
        <v>0</v>
      </c>
      <c r="DZ25" s="19">
        <v>0</v>
      </c>
      <c r="EA25" s="18">
        <v>0</v>
      </c>
      <c r="EB25" s="18">
        <v>0</v>
      </c>
      <c r="EC25" s="20">
        <v>0</v>
      </c>
      <c r="ED25" s="19">
        <v>0</v>
      </c>
      <c r="EE25" s="18">
        <v>0</v>
      </c>
      <c r="EF25" s="18">
        <v>0</v>
      </c>
      <c r="EG25" s="20">
        <v>0</v>
      </c>
      <c r="EH25" s="18">
        <v>403</v>
      </c>
      <c r="EI25" s="18">
        <v>264</v>
      </c>
      <c r="EJ25" s="18">
        <v>77</v>
      </c>
      <c r="EK25" s="18">
        <v>30</v>
      </c>
      <c r="EL25" s="18">
        <v>32</v>
      </c>
      <c r="EM25" s="120"/>
      <c r="EN25" s="81">
        <v>65.50868486352357</v>
      </c>
      <c r="EO25" s="81">
        <v>19.106699751861044</v>
      </c>
      <c r="EP25" s="81">
        <v>7.4441687344913152</v>
      </c>
      <c r="EQ25" s="82">
        <v>7.9404466501240698</v>
      </c>
      <c r="ER25" s="148">
        <v>403</v>
      </c>
      <c r="ES25" s="100">
        <v>21.428571428571427</v>
      </c>
      <c r="ET25" s="100">
        <v>12.244897959183673</v>
      </c>
      <c r="EU25" s="141">
        <v>66.326530612244895</v>
      </c>
      <c r="EV25" s="148" t="s">
        <v>71</v>
      </c>
      <c r="EW25" s="121">
        <v>368</v>
      </c>
      <c r="EX25" s="121">
        <v>11</v>
      </c>
      <c r="EY25" s="203">
        <v>24</v>
      </c>
      <c r="EZ25" s="18">
        <v>403</v>
      </c>
      <c r="FA25" s="101">
        <v>91.315136476426801</v>
      </c>
      <c r="FB25" s="81">
        <v>2.7295285359801489</v>
      </c>
      <c r="FC25" s="82">
        <v>5.9553349875930524</v>
      </c>
      <c r="FD25" s="18"/>
      <c r="FE25" s="101">
        <v>0</v>
      </c>
      <c r="FF25" s="81">
        <v>0</v>
      </c>
      <c r="FG25" s="82">
        <v>100</v>
      </c>
    </row>
    <row r="26" spans="1:165" x14ac:dyDescent="0.3">
      <c r="A26" s="19" t="s">
        <v>73</v>
      </c>
      <c r="B26" s="64"/>
      <c r="C26" s="18" t="s">
        <v>232</v>
      </c>
      <c r="D26" s="18"/>
      <c r="E26" s="18" t="s">
        <v>280</v>
      </c>
      <c r="F26" s="18"/>
      <c r="G26" s="20"/>
      <c r="H26" s="19">
        <v>25</v>
      </c>
      <c r="I26" s="18">
        <v>14</v>
      </c>
      <c r="J26" s="20">
        <v>52</v>
      </c>
      <c r="K26" s="19">
        <v>409</v>
      </c>
      <c r="L26" s="18">
        <v>0</v>
      </c>
      <c r="M26" s="18">
        <v>0</v>
      </c>
      <c r="N26" s="20">
        <v>0</v>
      </c>
      <c r="O26" s="19">
        <v>0</v>
      </c>
      <c r="P26" s="18">
        <v>0</v>
      </c>
      <c r="Q26" s="18">
        <v>0</v>
      </c>
      <c r="R26" s="20">
        <v>0</v>
      </c>
      <c r="S26" s="18">
        <v>500</v>
      </c>
      <c r="T26" s="19">
        <v>5</v>
      </c>
      <c r="U26" s="18">
        <v>28</v>
      </c>
      <c r="V26" s="18">
        <v>0</v>
      </c>
      <c r="W26" s="20">
        <v>4</v>
      </c>
      <c r="X26" s="148">
        <v>537</v>
      </c>
      <c r="Y26" s="100">
        <v>18.2</v>
      </c>
      <c r="Z26" s="100">
        <v>0</v>
      </c>
      <c r="AA26" s="141">
        <v>81.8</v>
      </c>
      <c r="AB26" s="19">
        <v>156</v>
      </c>
      <c r="AC26" s="18">
        <v>76</v>
      </c>
      <c r="AD26" s="18">
        <v>50</v>
      </c>
      <c r="AE26" s="18">
        <v>24</v>
      </c>
      <c r="AF26" s="20">
        <v>0</v>
      </c>
      <c r="AG26" s="18">
        <v>60</v>
      </c>
      <c r="AH26" s="18">
        <v>7</v>
      </c>
      <c r="AI26" s="18">
        <v>0</v>
      </c>
      <c r="AJ26" s="18">
        <v>3</v>
      </c>
      <c r="AK26" s="18">
        <v>0</v>
      </c>
      <c r="AL26" s="19">
        <v>0</v>
      </c>
      <c r="AM26" s="18">
        <v>0</v>
      </c>
      <c r="AN26" s="18">
        <v>0</v>
      </c>
      <c r="AO26" s="20">
        <v>0</v>
      </c>
      <c r="AP26" s="18">
        <v>0</v>
      </c>
      <c r="AQ26" s="18">
        <v>0</v>
      </c>
      <c r="AR26" s="18">
        <v>0</v>
      </c>
      <c r="AS26" s="18">
        <v>0</v>
      </c>
      <c r="AT26" s="19">
        <v>0</v>
      </c>
      <c r="AU26" s="18">
        <v>0</v>
      </c>
      <c r="AV26" s="18">
        <v>0</v>
      </c>
      <c r="AW26" s="20">
        <v>0</v>
      </c>
      <c r="AX26" s="19">
        <v>0</v>
      </c>
      <c r="AY26" s="18">
        <v>0</v>
      </c>
      <c r="AZ26" s="18">
        <v>0</v>
      </c>
      <c r="BA26" s="20">
        <v>0</v>
      </c>
      <c r="BB26" s="18">
        <v>0</v>
      </c>
      <c r="BC26" s="18">
        <v>0</v>
      </c>
      <c r="BD26" s="18">
        <v>0</v>
      </c>
      <c r="BE26" s="18">
        <v>0</v>
      </c>
      <c r="BF26" s="19">
        <v>0</v>
      </c>
      <c r="BG26" s="18">
        <v>0</v>
      </c>
      <c r="BH26" s="18">
        <v>0</v>
      </c>
      <c r="BI26" s="20">
        <v>0</v>
      </c>
      <c r="BJ26" s="18">
        <v>0</v>
      </c>
      <c r="BK26" s="18">
        <v>0</v>
      </c>
      <c r="BL26" s="18">
        <v>0</v>
      </c>
      <c r="BM26" s="18">
        <v>0</v>
      </c>
      <c r="BN26" s="19">
        <v>0</v>
      </c>
      <c r="BO26" s="18">
        <v>0</v>
      </c>
      <c r="BP26" s="18">
        <v>0</v>
      </c>
      <c r="BQ26" s="20">
        <v>0</v>
      </c>
      <c r="BR26" s="18">
        <v>0</v>
      </c>
      <c r="BS26" s="18">
        <v>0</v>
      </c>
      <c r="BT26" s="18">
        <v>0</v>
      </c>
      <c r="BU26" s="18">
        <v>0</v>
      </c>
      <c r="BV26" s="19">
        <v>0</v>
      </c>
      <c r="BW26" s="18">
        <v>0</v>
      </c>
      <c r="BX26" s="18">
        <v>0</v>
      </c>
      <c r="BY26" s="20">
        <v>0</v>
      </c>
      <c r="BZ26" s="18">
        <v>4</v>
      </c>
      <c r="CA26" s="18">
        <v>0</v>
      </c>
      <c r="CB26" s="18">
        <v>0</v>
      </c>
      <c r="CC26" s="18">
        <v>0</v>
      </c>
      <c r="CD26" s="19">
        <v>1</v>
      </c>
      <c r="CE26" s="18">
        <v>0</v>
      </c>
      <c r="CF26" s="18">
        <v>0</v>
      </c>
      <c r="CG26" s="20">
        <v>0</v>
      </c>
      <c r="CH26" s="18">
        <v>0</v>
      </c>
      <c r="CI26" s="18">
        <v>0</v>
      </c>
      <c r="CJ26" s="18">
        <v>0</v>
      </c>
      <c r="CK26" s="18">
        <v>0</v>
      </c>
      <c r="CL26" s="19">
        <v>0</v>
      </c>
      <c r="CM26" s="18">
        <v>0</v>
      </c>
      <c r="CN26" s="18">
        <v>0</v>
      </c>
      <c r="CO26" s="20">
        <v>0</v>
      </c>
      <c r="CP26" s="18">
        <v>0</v>
      </c>
      <c r="CQ26" s="18">
        <v>0</v>
      </c>
      <c r="CR26" s="18">
        <v>0</v>
      </c>
      <c r="CS26" s="18">
        <v>0</v>
      </c>
      <c r="CT26" s="19">
        <v>0</v>
      </c>
      <c r="CU26" s="18">
        <v>0</v>
      </c>
      <c r="CV26" s="18">
        <v>0</v>
      </c>
      <c r="CW26" s="20">
        <v>0</v>
      </c>
      <c r="CX26" s="18">
        <v>0</v>
      </c>
      <c r="CY26" s="18">
        <v>1</v>
      </c>
      <c r="CZ26" s="18">
        <v>0</v>
      </c>
      <c r="DA26" s="18">
        <v>0</v>
      </c>
      <c r="DB26" s="19">
        <v>0</v>
      </c>
      <c r="DC26" s="18">
        <v>0</v>
      </c>
      <c r="DD26" s="18">
        <v>0</v>
      </c>
      <c r="DE26" s="20">
        <v>0</v>
      </c>
      <c r="DF26" s="18">
        <v>0</v>
      </c>
      <c r="DG26" s="18">
        <v>0</v>
      </c>
      <c r="DH26" s="18">
        <v>0</v>
      </c>
      <c r="DI26" s="18">
        <v>1</v>
      </c>
      <c r="DJ26" s="19">
        <v>16</v>
      </c>
      <c r="DK26" s="18">
        <v>6</v>
      </c>
      <c r="DL26" s="18">
        <v>1</v>
      </c>
      <c r="DM26" s="20">
        <v>0</v>
      </c>
      <c r="DN26" s="18">
        <v>1</v>
      </c>
      <c r="DO26" s="18">
        <v>1</v>
      </c>
      <c r="DP26" s="18">
        <v>0</v>
      </c>
      <c r="DQ26" s="18">
        <v>0</v>
      </c>
      <c r="DR26" s="19">
        <v>0</v>
      </c>
      <c r="DS26" s="18">
        <v>0</v>
      </c>
      <c r="DT26" s="18">
        <v>0</v>
      </c>
      <c r="DU26" s="20">
        <v>0</v>
      </c>
      <c r="DV26" s="19">
        <v>0</v>
      </c>
      <c r="DW26" s="18">
        <v>0</v>
      </c>
      <c r="DX26" s="18">
        <v>0</v>
      </c>
      <c r="DY26" s="20">
        <v>0</v>
      </c>
      <c r="DZ26" s="19">
        <v>1</v>
      </c>
      <c r="EA26" s="18">
        <v>0</v>
      </c>
      <c r="EB26" s="18">
        <v>0</v>
      </c>
      <c r="EC26" s="20">
        <v>0</v>
      </c>
      <c r="ED26" s="19">
        <v>0</v>
      </c>
      <c r="EE26" s="18">
        <v>0</v>
      </c>
      <c r="EF26" s="18">
        <v>0</v>
      </c>
      <c r="EG26" s="20">
        <v>0</v>
      </c>
      <c r="EH26" s="18">
        <v>409</v>
      </c>
      <c r="EI26" s="18">
        <v>239</v>
      </c>
      <c r="EJ26" s="18">
        <v>91</v>
      </c>
      <c r="EK26" s="18">
        <v>51</v>
      </c>
      <c r="EL26" s="18">
        <v>28</v>
      </c>
      <c r="EM26" s="120"/>
      <c r="EN26" s="81">
        <v>58.43520782396088</v>
      </c>
      <c r="EO26" s="81">
        <v>22.249388753056234</v>
      </c>
      <c r="EP26" s="81">
        <v>12.469437652811736</v>
      </c>
      <c r="EQ26" s="82">
        <v>6.8459657701711487</v>
      </c>
      <c r="ER26" s="148">
        <v>409</v>
      </c>
      <c r="ES26" s="100">
        <v>27.472527472527471</v>
      </c>
      <c r="ET26" s="100">
        <v>15.384615384615385</v>
      </c>
      <c r="EU26" s="141">
        <v>57.142857142857146</v>
      </c>
      <c r="EV26" s="148" t="s">
        <v>73</v>
      </c>
      <c r="EW26" s="121">
        <v>376</v>
      </c>
      <c r="EX26" s="121">
        <v>6</v>
      </c>
      <c r="EY26" s="203">
        <v>26</v>
      </c>
      <c r="EZ26" s="18">
        <v>408</v>
      </c>
      <c r="FA26" s="101">
        <v>92.156862745098039</v>
      </c>
      <c r="FB26" s="81">
        <v>1.4705882352941178</v>
      </c>
      <c r="FC26" s="82">
        <v>6.3725490196078427</v>
      </c>
      <c r="FD26" s="18"/>
      <c r="FE26" s="101" t="s">
        <v>257</v>
      </c>
      <c r="FF26" s="81" t="s">
        <v>257</v>
      </c>
      <c r="FG26" s="82" t="s">
        <v>257</v>
      </c>
    </row>
    <row r="27" spans="1:165" x14ac:dyDescent="0.3">
      <c r="A27" s="19" t="s">
        <v>74</v>
      </c>
      <c r="B27" s="64">
        <v>234</v>
      </c>
      <c r="C27" s="18" t="s">
        <v>75</v>
      </c>
      <c r="D27" s="18" t="s">
        <v>210</v>
      </c>
      <c r="E27" s="18" t="s">
        <v>280</v>
      </c>
      <c r="F27" s="18"/>
      <c r="G27" s="20"/>
      <c r="H27" s="19">
        <v>15</v>
      </c>
      <c r="I27" s="18">
        <v>27</v>
      </c>
      <c r="J27" s="20">
        <v>166</v>
      </c>
      <c r="K27" s="19">
        <v>195</v>
      </c>
      <c r="L27" s="18">
        <v>0</v>
      </c>
      <c r="M27" s="18">
        <v>5</v>
      </c>
      <c r="N27" s="20">
        <v>4</v>
      </c>
      <c r="O27" s="19">
        <v>82</v>
      </c>
      <c r="P27" s="18">
        <v>0</v>
      </c>
      <c r="Q27" s="18">
        <v>0</v>
      </c>
      <c r="R27" s="20">
        <v>6</v>
      </c>
      <c r="S27" s="18">
        <v>500</v>
      </c>
      <c r="T27" s="19">
        <v>3</v>
      </c>
      <c r="U27" s="18">
        <v>18</v>
      </c>
      <c r="V27" s="18">
        <v>0</v>
      </c>
      <c r="W27" s="20">
        <v>1</v>
      </c>
      <c r="X27" s="148">
        <v>522</v>
      </c>
      <c r="Y27" s="100">
        <v>41.6</v>
      </c>
      <c r="Z27" s="100">
        <v>17.600000000000001</v>
      </c>
      <c r="AA27" s="141">
        <v>40</v>
      </c>
      <c r="AB27" s="19">
        <v>18</v>
      </c>
      <c r="AC27" s="18">
        <v>26</v>
      </c>
      <c r="AD27" s="18">
        <v>7</v>
      </c>
      <c r="AE27" s="18">
        <v>5</v>
      </c>
      <c r="AF27" s="150">
        <v>31</v>
      </c>
      <c r="AG27" s="18">
        <v>32</v>
      </c>
      <c r="AH27" s="18">
        <v>2</v>
      </c>
      <c r="AI27" s="18">
        <v>1</v>
      </c>
      <c r="AJ27" s="18">
        <v>0</v>
      </c>
      <c r="AK27" s="18">
        <v>0</v>
      </c>
      <c r="AL27" s="19">
        <v>0</v>
      </c>
      <c r="AM27" s="18">
        <v>0</v>
      </c>
      <c r="AN27" s="18">
        <v>0</v>
      </c>
      <c r="AO27" s="20">
        <v>0</v>
      </c>
      <c r="AP27" s="18">
        <v>0</v>
      </c>
      <c r="AQ27" s="18">
        <v>0</v>
      </c>
      <c r="AR27" s="18">
        <v>0</v>
      </c>
      <c r="AS27" s="18">
        <v>0</v>
      </c>
      <c r="AT27" s="19">
        <v>1</v>
      </c>
      <c r="AU27" s="18">
        <v>0</v>
      </c>
      <c r="AV27" s="18">
        <v>0</v>
      </c>
      <c r="AW27" s="20">
        <v>0</v>
      </c>
      <c r="AX27" s="19">
        <v>0</v>
      </c>
      <c r="AY27" s="18">
        <v>0</v>
      </c>
      <c r="AZ27" s="18">
        <v>0</v>
      </c>
      <c r="BA27" s="20">
        <v>0</v>
      </c>
      <c r="BB27" s="18">
        <v>0</v>
      </c>
      <c r="BC27" s="18">
        <v>0</v>
      </c>
      <c r="BD27" s="18">
        <v>0</v>
      </c>
      <c r="BE27" s="18">
        <v>0</v>
      </c>
      <c r="BF27" s="19">
        <v>0</v>
      </c>
      <c r="BG27" s="18">
        <v>0</v>
      </c>
      <c r="BH27" s="18">
        <v>0</v>
      </c>
      <c r="BI27" s="20">
        <v>0</v>
      </c>
      <c r="BJ27" s="18">
        <v>0</v>
      </c>
      <c r="BK27" s="18">
        <v>0</v>
      </c>
      <c r="BL27" s="18">
        <v>0</v>
      </c>
      <c r="BM27" s="18">
        <v>0</v>
      </c>
      <c r="BN27" s="19">
        <v>0</v>
      </c>
      <c r="BO27" s="18">
        <v>0</v>
      </c>
      <c r="BP27" s="18">
        <v>0</v>
      </c>
      <c r="BQ27" s="20">
        <v>0</v>
      </c>
      <c r="BR27" s="18">
        <v>0</v>
      </c>
      <c r="BS27" s="18">
        <v>0</v>
      </c>
      <c r="BT27" s="18">
        <v>0</v>
      </c>
      <c r="BU27" s="18">
        <v>0</v>
      </c>
      <c r="BV27" s="19">
        <v>0</v>
      </c>
      <c r="BW27" s="18">
        <v>0</v>
      </c>
      <c r="BX27" s="18">
        <v>0</v>
      </c>
      <c r="BY27" s="20">
        <v>0</v>
      </c>
      <c r="BZ27" s="18">
        <v>6</v>
      </c>
      <c r="CA27" s="18">
        <v>0</v>
      </c>
      <c r="CB27" s="18">
        <v>0</v>
      </c>
      <c r="CC27" s="18">
        <v>0</v>
      </c>
      <c r="CD27" s="19">
        <v>1</v>
      </c>
      <c r="CE27" s="18">
        <v>0</v>
      </c>
      <c r="CF27" s="18">
        <v>0</v>
      </c>
      <c r="CG27" s="20">
        <v>0</v>
      </c>
      <c r="CH27" s="18">
        <v>0</v>
      </c>
      <c r="CI27" s="18">
        <v>0</v>
      </c>
      <c r="CJ27" s="18">
        <v>0</v>
      </c>
      <c r="CK27" s="18">
        <v>0</v>
      </c>
      <c r="CL27" s="19">
        <v>0</v>
      </c>
      <c r="CM27" s="18">
        <v>0</v>
      </c>
      <c r="CN27" s="18">
        <v>0</v>
      </c>
      <c r="CO27" s="20">
        <v>0</v>
      </c>
      <c r="CP27" s="18">
        <v>0</v>
      </c>
      <c r="CQ27" s="18">
        <v>0</v>
      </c>
      <c r="CR27" s="18">
        <v>0</v>
      </c>
      <c r="CS27" s="18">
        <v>0</v>
      </c>
      <c r="CT27" s="19">
        <v>0</v>
      </c>
      <c r="CU27" s="18">
        <v>3</v>
      </c>
      <c r="CV27" s="18">
        <v>32</v>
      </c>
      <c r="CW27" s="20">
        <v>1</v>
      </c>
      <c r="CX27" s="18">
        <v>0</v>
      </c>
      <c r="CY27" s="18">
        <v>0</v>
      </c>
      <c r="CZ27" s="18">
        <v>0</v>
      </c>
      <c r="DA27" s="18">
        <v>0</v>
      </c>
      <c r="DB27" s="19">
        <v>0</v>
      </c>
      <c r="DC27" s="18">
        <v>0</v>
      </c>
      <c r="DD27" s="18">
        <v>0</v>
      </c>
      <c r="DE27" s="20">
        <v>0</v>
      </c>
      <c r="DF27" s="18">
        <v>0</v>
      </c>
      <c r="DG27" s="18">
        <v>3</v>
      </c>
      <c r="DH27" s="18">
        <v>0</v>
      </c>
      <c r="DI27" s="18">
        <v>3</v>
      </c>
      <c r="DJ27" s="19">
        <v>6</v>
      </c>
      <c r="DK27" s="18">
        <v>10</v>
      </c>
      <c r="DL27" s="18">
        <v>4</v>
      </c>
      <c r="DM27" s="20">
        <v>0</v>
      </c>
      <c r="DN27" s="18">
        <v>3</v>
      </c>
      <c r="DO27" s="18">
        <v>0</v>
      </c>
      <c r="DP27" s="18">
        <v>0</v>
      </c>
      <c r="DQ27" s="18">
        <v>0</v>
      </c>
      <c r="DR27" s="19">
        <v>0</v>
      </c>
      <c r="DS27" s="18">
        <v>0</v>
      </c>
      <c r="DT27" s="18">
        <v>0</v>
      </c>
      <c r="DU27" s="20">
        <v>0</v>
      </c>
      <c r="DV27" s="19">
        <v>0</v>
      </c>
      <c r="DW27" s="18">
        <v>0</v>
      </c>
      <c r="DX27" s="18">
        <v>0</v>
      </c>
      <c r="DY27" s="20">
        <v>0</v>
      </c>
      <c r="DZ27" s="19">
        <v>0</v>
      </c>
      <c r="EA27" s="18">
        <v>0</v>
      </c>
      <c r="EB27" s="18">
        <v>0</v>
      </c>
      <c r="EC27" s="20">
        <v>0</v>
      </c>
      <c r="ED27" s="19">
        <v>0</v>
      </c>
      <c r="EE27" s="18">
        <v>0</v>
      </c>
      <c r="EF27" s="18">
        <v>0</v>
      </c>
      <c r="EG27" s="20">
        <v>0</v>
      </c>
      <c r="EH27" s="18">
        <v>195</v>
      </c>
      <c r="EI27" s="18">
        <v>67</v>
      </c>
      <c r="EJ27" s="18">
        <v>44</v>
      </c>
      <c r="EK27" s="18">
        <v>44</v>
      </c>
      <c r="EL27" s="18">
        <v>40</v>
      </c>
      <c r="EM27" s="120"/>
      <c r="EN27" s="81">
        <v>40.853658536585364</v>
      </c>
      <c r="EO27" s="81">
        <v>26.829268292682926</v>
      </c>
      <c r="EP27" s="81">
        <v>26.829268292682926</v>
      </c>
      <c r="EQ27" s="82">
        <v>5.4878048780487809</v>
      </c>
      <c r="ER27" s="148">
        <v>195</v>
      </c>
      <c r="ES27" s="100">
        <v>7.2115384615384617</v>
      </c>
      <c r="ET27" s="100">
        <v>12.98076923076923</v>
      </c>
      <c r="EU27" s="141">
        <v>79.807692307692307</v>
      </c>
      <c r="EV27" s="148" t="s">
        <v>74</v>
      </c>
      <c r="EW27" s="121">
        <v>123</v>
      </c>
      <c r="EX27" s="121">
        <v>43</v>
      </c>
      <c r="EY27" s="203">
        <v>29</v>
      </c>
      <c r="EZ27" s="18">
        <v>195</v>
      </c>
      <c r="FA27" s="101">
        <v>63.07692307692308</v>
      </c>
      <c r="FB27" s="81">
        <v>22.051282051282051</v>
      </c>
      <c r="FC27" s="82">
        <v>14.871794871794872</v>
      </c>
      <c r="FD27" s="18"/>
      <c r="FE27" s="101">
        <v>55.555555555555557</v>
      </c>
      <c r="FF27" s="81">
        <v>44.444444444444443</v>
      </c>
      <c r="FG27" s="82">
        <v>0</v>
      </c>
    </row>
    <row r="28" spans="1:165" x14ac:dyDescent="0.3">
      <c r="A28" s="19" t="s">
        <v>76</v>
      </c>
      <c r="B28" s="64">
        <v>467.7</v>
      </c>
      <c r="C28" s="18" t="s">
        <v>77</v>
      </c>
      <c r="D28" s="18" t="s">
        <v>210</v>
      </c>
      <c r="E28" s="18" t="s">
        <v>280</v>
      </c>
      <c r="F28" s="18"/>
      <c r="G28" s="20"/>
      <c r="H28" s="19">
        <v>48</v>
      </c>
      <c r="I28" s="18">
        <v>36</v>
      </c>
      <c r="J28" s="20">
        <v>95</v>
      </c>
      <c r="K28" s="19">
        <v>179</v>
      </c>
      <c r="L28" s="18">
        <v>10</v>
      </c>
      <c r="M28" s="18">
        <v>5</v>
      </c>
      <c r="N28" s="20">
        <v>3</v>
      </c>
      <c r="O28" s="19">
        <v>27</v>
      </c>
      <c r="P28" s="18">
        <v>0</v>
      </c>
      <c r="Q28" s="18">
        <v>0</v>
      </c>
      <c r="R28" s="20">
        <v>97</v>
      </c>
      <c r="S28" s="18">
        <v>500</v>
      </c>
      <c r="T28" s="19">
        <v>6</v>
      </c>
      <c r="U28" s="18">
        <v>35</v>
      </c>
      <c r="V28" s="18">
        <v>32</v>
      </c>
      <c r="W28" s="20">
        <v>0</v>
      </c>
      <c r="X28" s="148">
        <v>573</v>
      </c>
      <c r="Y28" s="100">
        <v>35.799999999999997</v>
      </c>
      <c r="Z28" s="100">
        <v>24.8</v>
      </c>
      <c r="AA28" s="141">
        <v>39.4</v>
      </c>
      <c r="AB28" s="19">
        <v>31</v>
      </c>
      <c r="AC28" s="18">
        <v>18</v>
      </c>
      <c r="AD28" s="18">
        <v>8</v>
      </c>
      <c r="AE28" s="18">
        <v>6</v>
      </c>
      <c r="AF28" s="20">
        <v>0</v>
      </c>
      <c r="AG28" s="18">
        <v>69</v>
      </c>
      <c r="AH28" s="18">
        <v>24</v>
      </c>
      <c r="AI28" s="18">
        <v>0</v>
      </c>
      <c r="AJ28" s="18">
        <v>3</v>
      </c>
      <c r="AK28" s="18">
        <v>0</v>
      </c>
      <c r="AL28" s="19">
        <v>0</v>
      </c>
      <c r="AM28" s="18">
        <v>0</v>
      </c>
      <c r="AN28" s="18">
        <v>0</v>
      </c>
      <c r="AO28" s="20">
        <v>0</v>
      </c>
      <c r="AP28" s="18">
        <v>0</v>
      </c>
      <c r="AQ28" s="18">
        <v>0</v>
      </c>
      <c r="AR28" s="18">
        <v>0</v>
      </c>
      <c r="AS28" s="18">
        <v>0</v>
      </c>
      <c r="AT28" s="19">
        <v>0</v>
      </c>
      <c r="AU28" s="18">
        <v>0</v>
      </c>
      <c r="AV28" s="18">
        <v>0</v>
      </c>
      <c r="AW28" s="20">
        <v>0</v>
      </c>
      <c r="AX28" s="19">
        <v>0</v>
      </c>
      <c r="AY28" s="18">
        <v>0</v>
      </c>
      <c r="AZ28" s="18">
        <v>0</v>
      </c>
      <c r="BA28" s="20">
        <v>0</v>
      </c>
      <c r="BB28" s="18">
        <v>0</v>
      </c>
      <c r="BC28" s="18">
        <v>0</v>
      </c>
      <c r="BD28" s="18">
        <v>0</v>
      </c>
      <c r="BE28" s="18">
        <v>0</v>
      </c>
      <c r="BF28" s="19">
        <v>0</v>
      </c>
      <c r="BG28" s="18">
        <v>0</v>
      </c>
      <c r="BH28" s="18">
        <v>0</v>
      </c>
      <c r="BI28" s="20">
        <v>0</v>
      </c>
      <c r="BJ28" s="18">
        <v>0</v>
      </c>
      <c r="BK28" s="18">
        <v>0</v>
      </c>
      <c r="BL28" s="18">
        <v>0</v>
      </c>
      <c r="BM28" s="18">
        <v>0</v>
      </c>
      <c r="BN28" s="19">
        <v>0</v>
      </c>
      <c r="BO28" s="18">
        <v>0</v>
      </c>
      <c r="BP28" s="18">
        <v>0</v>
      </c>
      <c r="BQ28" s="20">
        <v>0</v>
      </c>
      <c r="BR28" s="18">
        <v>0</v>
      </c>
      <c r="BS28" s="18">
        <v>0</v>
      </c>
      <c r="BT28" s="18">
        <v>0</v>
      </c>
      <c r="BU28" s="18">
        <v>0</v>
      </c>
      <c r="BV28" s="19">
        <v>0</v>
      </c>
      <c r="BW28" s="18">
        <v>0</v>
      </c>
      <c r="BX28" s="18">
        <v>0</v>
      </c>
      <c r="BY28" s="20">
        <v>0</v>
      </c>
      <c r="BZ28" s="18">
        <v>0</v>
      </c>
      <c r="CA28" s="18">
        <v>0</v>
      </c>
      <c r="CB28" s="18">
        <v>0</v>
      </c>
      <c r="CC28" s="18">
        <v>0</v>
      </c>
      <c r="CD28" s="19">
        <v>0</v>
      </c>
      <c r="CE28" s="18">
        <v>0</v>
      </c>
      <c r="CF28" s="18">
        <v>0</v>
      </c>
      <c r="CG28" s="20">
        <v>0</v>
      </c>
      <c r="CH28" s="18">
        <v>0</v>
      </c>
      <c r="CI28" s="18">
        <v>0</v>
      </c>
      <c r="CJ28" s="18">
        <v>0</v>
      </c>
      <c r="CK28" s="18">
        <v>0</v>
      </c>
      <c r="CL28" s="19">
        <v>0</v>
      </c>
      <c r="CM28" s="18">
        <v>0</v>
      </c>
      <c r="CN28" s="18">
        <v>0</v>
      </c>
      <c r="CO28" s="20">
        <v>0</v>
      </c>
      <c r="CP28" s="18">
        <v>0</v>
      </c>
      <c r="CQ28" s="18">
        <v>0</v>
      </c>
      <c r="CR28" s="18">
        <v>0</v>
      </c>
      <c r="CS28" s="18">
        <v>0</v>
      </c>
      <c r="CT28" s="19">
        <v>0</v>
      </c>
      <c r="CU28" s="18">
        <v>0</v>
      </c>
      <c r="CV28" s="18">
        <v>0</v>
      </c>
      <c r="CW28" s="20">
        <v>0</v>
      </c>
      <c r="CX28" s="18">
        <v>5</v>
      </c>
      <c r="CY28" s="18">
        <v>0</v>
      </c>
      <c r="CZ28" s="18">
        <v>0</v>
      </c>
      <c r="DA28" s="18">
        <v>0</v>
      </c>
      <c r="DB28" s="19">
        <v>0</v>
      </c>
      <c r="DC28" s="18">
        <v>0</v>
      </c>
      <c r="DD28" s="18">
        <v>0</v>
      </c>
      <c r="DE28" s="20">
        <v>0</v>
      </c>
      <c r="DF28" s="18">
        <v>0</v>
      </c>
      <c r="DG28" s="18">
        <v>0</v>
      </c>
      <c r="DH28" s="18">
        <v>0</v>
      </c>
      <c r="DI28" s="18">
        <v>4</v>
      </c>
      <c r="DJ28" s="19">
        <v>10</v>
      </c>
      <c r="DK28" s="18">
        <v>0</v>
      </c>
      <c r="DL28" s="18">
        <v>1</v>
      </c>
      <c r="DM28" s="20">
        <v>0</v>
      </c>
      <c r="DN28" s="18">
        <v>0</v>
      </c>
      <c r="DO28" s="18">
        <v>0</v>
      </c>
      <c r="DP28" s="18">
        <v>0</v>
      </c>
      <c r="DQ28" s="18">
        <v>0</v>
      </c>
      <c r="DR28" s="19">
        <v>0</v>
      </c>
      <c r="DS28" s="18">
        <v>0</v>
      </c>
      <c r="DT28" s="18">
        <v>0</v>
      </c>
      <c r="DU28" s="20">
        <v>0</v>
      </c>
      <c r="DV28" s="19">
        <v>0</v>
      </c>
      <c r="DW28" s="18">
        <v>0</v>
      </c>
      <c r="DX28" s="18">
        <v>0</v>
      </c>
      <c r="DY28" s="20">
        <v>0</v>
      </c>
      <c r="DZ28" s="19">
        <v>0</v>
      </c>
      <c r="EA28" s="18">
        <v>0</v>
      </c>
      <c r="EB28" s="18">
        <v>0</v>
      </c>
      <c r="EC28" s="20">
        <v>0</v>
      </c>
      <c r="ED28" s="19">
        <v>0</v>
      </c>
      <c r="EE28" s="18">
        <v>0</v>
      </c>
      <c r="EF28" s="18">
        <v>0</v>
      </c>
      <c r="EG28" s="20">
        <v>0</v>
      </c>
      <c r="EH28" s="18">
        <v>179</v>
      </c>
      <c r="EI28" s="18">
        <v>115</v>
      </c>
      <c r="EJ28" s="18">
        <v>42</v>
      </c>
      <c r="EK28" s="18">
        <v>9</v>
      </c>
      <c r="EL28" s="18">
        <v>13</v>
      </c>
      <c r="EM28" s="120"/>
      <c r="EN28" s="81">
        <v>64.245810055865917</v>
      </c>
      <c r="EO28" s="81">
        <v>23.463687150837988</v>
      </c>
      <c r="EP28" s="81">
        <v>5.027932960893855</v>
      </c>
      <c r="EQ28" s="82">
        <v>7.2625698324022343</v>
      </c>
      <c r="ER28" s="148">
        <v>179</v>
      </c>
      <c r="ES28" s="100">
        <v>26.815642458100559</v>
      </c>
      <c r="ET28" s="100">
        <v>20.11173184357542</v>
      </c>
      <c r="EU28" s="141">
        <v>53.072625698324025</v>
      </c>
      <c r="EV28" s="148" t="s">
        <v>76</v>
      </c>
      <c r="EW28" s="121">
        <v>159</v>
      </c>
      <c r="EX28" s="121">
        <v>5</v>
      </c>
      <c r="EY28" s="203">
        <v>15</v>
      </c>
      <c r="EZ28" s="18">
        <v>179</v>
      </c>
      <c r="FA28" s="101">
        <v>88.826815642458101</v>
      </c>
      <c r="FB28" s="81">
        <v>2.7932960893854748</v>
      </c>
      <c r="FC28" s="82">
        <v>8.3798882681564244</v>
      </c>
      <c r="FD28" s="18"/>
      <c r="FE28" s="101">
        <v>27.777777777777779</v>
      </c>
      <c r="FF28" s="81">
        <v>16.666666666666668</v>
      </c>
      <c r="FG28" s="82">
        <v>55.555555555555557</v>
      </c>
    </row>
    <row r="29" spans="1:165" x14ac:dyDescent="0.3">
      <c r="A29" s="19" t="s">
        <v>78</v>
      </c>
      <c r="B29" s="64">
        <v>743.4</v>
      </c>
      <c r="C29" s="18" t="s">
        <v>79</v>
      </c>
      <c r="D29" s="18" t="s">
        <v>210</v>
      </c>
      <c r="E29" s="18" t="s">
        <v>411</v>
      </c>
      <c r="F29" s="18"/>
      <c r="G29" s="20"/>
      <c r="H29" s="19">
        <v>13</v>
      </c>
      <c r="I29" s="18">
        <v>4</v>
      </c>
      <c r="J29" s="20">
        <v>62</v>
      </c>
      <c r="K29" s="19">
        <v>406</v>
      </c>
      <c r="L29" s="18">
        <v>2</v>
      </c>
      <c r="M29" s="18">
        <v>4</v>
      </c>
      <c r="N29" s="20">
        <v>0</v>
      </c>
      <c r="O29" s="19">
        <v>0</v>
      </c>
      <c r="P29" s="18">
        <v>0</v>
      </c>
      <c r="Q29" s="18">
        <v>0</v>
      </c>
      <c r="R29" s="20">
        <v>9</v>
      </c>
      <c r="S29" s="18">
        <v>500</v>
      </c>
      <c r="T29" s="19">
        <v>7</v>
      </c>
      <c r="U29" s="18">
        <v>7</v>
      </c>
      <c r="V29" s="18">
        <v>0</v>
      </c>
      <c r="W29" s="20">
        <v>9</v>
      </c>
      <c r="X29" s="148">
        <v>523</v>
      </c>
      <c r="Y29" s="100">
        <v>15.8</v>
      </c>
      <c r="Z29" s="100">
        <v>1.8</v>
      </c>
      <c r="AA29" s="141">
        <v>82.4</v>
      </c>
      <c r="AB29" s="19">
        <v>122</v>
      </c>
      <c r="AC29" s="18">
        <v>41</v>
      </c>
      <c r="AD29" s="18">
        <v>18</v>
      </c>
      <c r="AE29" s="18">
        <v>20</v>
      </c>
      <c r="AF29" s="20">
        <v>0</v>
      </c>
      <c r="AG29" s="18">
        <v>134</v>
      </c>
      <c r="AH29" s="18">
        <v>16</v>
      </c>
      <c r="AI29" s="18">
        <v>2</v>
      </c>
      <c r="AJ29" s="18">
        <v>0</v>
      </c>
      <c r="AK29" s="18">
        <v>0</v>
      </c>
      <c r="AL29" s="19">
        <v>0</v>
      </c>
      <c r="AM29" s="18">
        <v>0</v>
      </c>
      <c r="AN29" s="18">
        <v>0</v>
      </c>
      <c r="AO29" s="20">
        <v>0</v>
      </c>
      <c r="AP29" s="18">
        <v>0</v>
      </c>
      <c r="AQ29" s="18">
        <v>0</v>
      </c>
      <c r="AR29" s="18">
        <v>0</v>
      </c>
      <c r="AS29" s="18">
        <v>0</v>
      </c>
      <c r="AT29" s="19">
        <v>0</v>
      </c>
      <c r="AU29" s="18">
        <v>0</v>
      </c>
      <c r="AV29" s="18">
        <v>0</v>
      </c>
      <c r="AW29" s="20">
        <v>0</v>
      </c>
      <c r="AX29" s="19">
        <v>0</v>
      </c>
      <c r="AY29" s="18">
        <v>0</v>
      </c>
      <c r="AZ29" s="18">
        <v>0</v>
      </c>
      <c r="BA29" s="20">
        <v>0</v>
      </c>
      <c r="BB29" s="18">
        <v>0</v>
      </c>
      <c r="BC29" s="18">
        <v>0</v>
      </c>
      <c r="BD29" s="18">
        <v>0</v>
      </c>
      <c r="BE29" s="18">
        <v>0</v>
      </c>
      <c r="BF29" s="19">
        <v>0</v>
      </c>
      <c r="BG29" s="18">
        <v>0</v>
      </c>
      <c r="BH29" s="18">
        <v>0</v>
      </c>
      <c r="BI29" s="20">
        <v>0</v>
      </c>
      <c r="BJ29" s="18">
        <v>0</v>
      </c>
      <c r="BK29" s="18">
        <v>0</v>
      </c>
      <c r="BL29" s="18">
        <v>0</v>
      </c>
      <c r="BM29" s="18">
        <v>0</v>
      </c>
      <c r="BN29" s="19">
        <v>0</v>
      </c>
      <c r="BO29" s="18">
        <v>0</v>
      </c>
      <c r="BP29" s="18">
        <v>0</v>
      </c>
      <c r="BQ29" s="20">
        <v>0</v>
      </c>
      <c r="BR29" s="18">
        <v>0</v>
      </c>
      <c r="BS29" s="18">
        <v>0</v>
      </c>
      <c r="BT29" s="18">
        <v>0</v>
      </c>
      <c r="BU29" s="18">
        <v>0</v>
      </c>
      <c r="BV29" s="19">
        <v>1</v>
      </c>
      <c r="BW29" s="18">
        <v>0</v>
      </c>
      <c r="BX29" s="18">
        <v>0</v>
      </c>
      <c r="BY29" s="20">
        <v>0</v>
      </c>
      <c r="BZ29" s="18">
        <v>0</v>
      </c>
      <c r="CA29" s="18">
        <v>0</v>
      </c>
      <c r="CB29" s="18">
        <v>0</v>
      </c>
      <c r="CC29" s="18">
        <v>0</v>
      </c>
      <c r="CD29" s="19">
        <v>0</v>
      </c>
      <c r="CE29" s="18">
        <v>0</v>
      </c>
      <c r="CF29" s="18">
        <v>0</v>
      </c>
      <c r="CG29" s="20">
        <v>0</v>
      </c>
      <c r="CH29" s="18">
        <v>0</v>
      </c>
      <c r="CI29" s="18">
        <v>0</v>
      </c>
      <c r="CJ29" s="18">
        <v>0</v>
      </c>
      <c r="CK29" s="18">
        <v>0</v>
      </c>
      <c r="CL29" s="19">
        <v>0</v>
      </c>
      <c r="CM29" s="18">
        <v>0</v>
      </c>
      <c r="CN29" s="18">
        <v>0</v>
      </c>
      <c r="CO29" s="20">
        <v>0</v>
      </c>
      <c r="CP29" s="18">
        <v>0</v>
      </c>
      <c r="CQ29" s="18">
        <v>0</v>
      </c>
      <c r="CR29" s="18">
        <v>0</v>
      </c>
      <c r="CS29" s="18">
        <v>0</v>
      </c>
      <c r="CT29" s="19">
        <v>0</v>
      </c>
      <c r="CU29" s="18">
        <v>0</v>
      </c>
      <c r="CV29" s="18">
        <v>0</v>
      </c>
      <c r="CW29" s="20">
        <v>0</v>
      </c>
      <c r="CX29" s="18">
        <v>1</v>
      </c>
      <c r="CY29" s="18">
        <v>0</v>
      </c>
      <c r="CZ29" s="18">
        <v>0</v>
      </c>
      <c r="DA29" s="18">
        <v>0</v>
      </c>
      <c r="DB29" s="19">
        <v>0</v>
      </c>
      <c r="DC29" s="18">
        <v>0</v>
      </c>
      <c r="DD29" s="18">
        <v>0</v>
      </c>
      <c r="DE29" s="20">
        <v>0</v>
      </c>
      <c r="DF29" s="18">
        <v>2</v>
      </c>
      <c r="DG29" s="18">
        <v>0</v>
      </c>
      <c r="DH29" s="18">
        <v>0</v>
      </c>
      <c r="DI29" s="18">
        <v>2</v>
      </c>
      <c r="DJ29" s="19">
        <v>19</v>
      </c>
      <c r="DK29" s="18">
        <v>3</v>
      </c>
      <c r="DL29" s="18">
        <v>3</v>
      </c>
      <c r="DM29" s="20">
        <v>1</v>
      </c>
      <c r="DN29" s="18">
        <v>16</v>
      </c>
      <c r="DO29" s="18">
        <v>4</v>
      </c>
      <c r="DP29" s="18">
        <v>0</v>
      </c>
      <c r="DQ29" s="18">
        <v>0</v>
      </c>
      <c r="DR29" s="19">
        <v>0</v>
      </c>
      <c r="DS29" s="18">
        <v>0</v>
      </c>
      <c r="DT29" s="18">
        <v>0</v>
      </c>
      <c r="DU29" s="20">
        <v>0</v>
      </c>
      <c r="DV29" s="19">
        <v>1</v>
      </c>
      <c r="DW29" s="18">
        <v>0</v>
      </c>
      <c r="DX29" s="18">
        <v>0</v>
      </c>
      <c r="DY29" s="20">
        <v>0</v>
      </c>
      <c r="DZ29" s="19">
        <v>0</v>
      </c>
      <c r="EA29" s="18">
        <v>0</v>
      </c>
      <c r="EB29" s="18">
        <v>0</v>
      </c>
      <c r="EC29" s="20">
        <v>0</v>
      </c>
      <c r="ED29" s="19">
        <v>0</v>
      </c>
      <c r="EE29" s="18">
        <v>0</v>
      </c>
      <c r="EF29" s="18">
        <v>0</v>
      </c>
      <c r="EG29" s="20">
        <v>0</v>
      </c>
      <c r="EH29" s="18">
        <v>406</v>
      </c>
      <c r="EI29" s="18">
        <v>296</v>
      </c>
      <c r="EJ29" s="18">
        <v>64</v>
      </c>
      <c r="EK29" s="18">
        <v>23</v>
      </c>
      <c r="EL29" s="18">
        <v>23</v>
      </c>
      <c r="EM29" s="120"/>
      <c r="EN29" s="81">
        <v>72.906403940886705</v>
      </c>
      <c r="EO29" s="81">
        <v>15.763546798029557</v>
      </c>
      <c r="EP29" s="81">
        <v>5.6650246305418719</v>
      </c>
      <c r="EQ29" s="82">
        <v>5.6650246305418719</v>
      </c>
      <c r="ER29" s="148">
        <v>406</v>
      </c>
      <c r="ES29" s="100">
        <v>16.455696202531644</v>
      </c>
      <c r="ET29" s="100">
        <v>5.0632911392405067</v>
      </c>
      <c r="EU29" s="141">
        <v>78.481012658227854</v>
      </c>
      <c r="EV29" s="148" t="s">
        <v>78</v>
      </c>
      <c r="EW29" s="121">
        <v>353</v>
      </c>
      <c r="EX29" s="121">
        <v>3</v>
      </c>
      <c r="EY29" s="203">
        <v>50</v>
      </c>
      <c r="EZ29" s="18">
        <v>406</v>
      </c>
      <c r="FA29" s="101">
        <v>86.945812807881779</v>
      </c>
      <c r="FB29" s="81">
        <v>0.73891625615763545</v>
      </c>
      <c r="FC29" s="82">
        <v>12.315270935960591</v>
      </c>
      <c r="FD29" s="18"/>
      <c r="FE29" s="101">
        <v>66.666666666666671</v>
      </c>
      <c r="FF29" s="81">
        <v>0</v>
      </c>
      <c r="FG29" s="82">
        <v>33.333333333333336</v>
      </c>
    </row>
    <row r="30" spans="1:165" x14ac:dyDescent="0.3">
      <c r="A30" s="19" t="s">
        <v>80</v>
      </c>
      <c r="B30" s="64">
        <v>856</v>
      </c>
      <c r="C30" s="18" t="s">
        <v>81</v>
      </c>
      <c r="D30" s="18" t="s">
        <v>210</v>
      </c>
      <c r="E30" s="18" t="s">
        <v>280</v>
      </c>
      <c r="F30" s="18"/>
      <c r="G30" s="20"/>
      <c r="H30" s="19">
        <v>36</v>
      </c>
      <c r="I30" s="18">
        <v>3</v>
      </c>
      <c r="J30" s="20">
        <v>110</v>
      </c>
      <c r="K30" s="19">
        <v>340</v>
      </c>
      <c r="L30" s="18">
        <v>0</v>
      </c>
      <c r="M30" s="18">
        <v>1</v>
      </c>
      <c r="N30" s="20">
        <v>0</v>
      </c>
      <c r="O30" s="19">
        <v>8</v>
      </c>
      <c r="P30" s="18">
        <v>0</v>
      </c>
      <c r="Q30" s="18">
        <v>0</v>
      </c>
      <c r="R30" s="20">
        <v>4</v>
      </c>
      <c r="S30" s="18">
        <v>502</v>
      </c>
      <c r="T30" s="19">
        <v>0</v>
      </c>
      <c r="U30" s="18">
        <v>25</v>
      </c>
      <c r="V30" s="18">
        <v>0</v>
      </c>
      <c r="W30" s="20">
        <v>0</v>
      </c>
      <c r="X30" s="148">
        <v>527</v>
      </c>
      <c r="Y30" s="100">
        <v>29.681274900398414</v>
      </c>
      <c r="Z30" s="100">
        <v>2.3904382470119527</v>
      </c>
      <c r="AA30" s="141">
        <v>67.928286852589608</v>
      </c>
      <c r="AB30" s="19">
        <v>71</v>
      </c>
      <c r="AC30" s="18">
        <v>28</v>
      </c>
      <c r="AD30" s="18">
        <v>22</v>
      </c>
      <c r="AE30" s="18">
        <v>4</v>
      </c>
      <c r="AF30" s="150">
        <v>5</v>
      </c>
      <c r="AG30" s="18">
        <v>30</v>
      </c>
      <c r="AH30" s="18">
        <v>6</v>
      </c>
      <c r="AI30" s="18">
        <v>10</v>
      </c>
      <c r="AJ30" s="18">
        <v>6</v>
      </c>
      <c r="AK30" s="18">
        <v>0</v>
      </c>
      <c r="AL30" s="19">
        <v>0</v>
      </c>
      <c r="AM30" s="18">
        <v>0</v>
      </c>
      <c r="AN30" s="18">
        <v>0</v>
      </c>
      <c r="AO30" s="20">
        <v>0</v>
      </c>
      <c r="AP30" s="18">
        <v>0</v>
      </c>
      <c r="AQ30" s="18">
        <v>0</v>
      </c>
      <c r="AR30" s="18">
        <v>0</v>
      </c>
      <c r="AS30" s="18">
        <v>0</v>
      </c>
      <c r="AT30" s="19">
        <v>0</v>
      </c>
      <c r="AU30" s="18">
        <v>0</v>
      </c>
      <c r="AV30" s="18">
        <v>0</v>
      </c>
      <c r="AW30" s="20">
        <v>0</v>
      </c>
      <c r="AX30" s="19">
        <v>0</v>
      </c>
      <c r="AY30" s="18">
        <v>0</v>
      </c>
      <c r="AZ30" s="18">
        <v>0</v>
      </c>
      <c r="BA30" s="20">
        <v>0</v>
      </c>
      <c r="BB30" s="18">
        <v>0</v>
      </c>
      <c r="BC30" s="18">
        <v>0</v>
      </c>
      <c r="BD30" s="18">
        <v>0</v>
      </c>
      <c r="BE30" s="18">
        <v>0</v>
      </c>
      <c r="BF30" s="19">
        <v>0</v>
      </c>
      <c r="BG30" s="18">
        <v>0</v>
      </c>
      <c r="BH30" s="18">
        <v>0</v>
      </c>
      <c r="BI30" s="20">
        <v>0</v>
      </c>
      <c r="BJ30" s="18">
        <v>2</v>
      </c>
      <c r="BK30" s="18">
        <v>0</v>
      </c>
      <c r="BL30" s="18">
        <v>0</v>
      </c>
      <c r="BM30" s="18">
        <v>0</v>
      </c>
      <c r="BN30" s="19">
        <v>18</v>
      </c>
      <c r="BO30" s="18">
        <v>6</v>
      </c>
      <c r="BP30" s="18">
        <v>3</v>
      </c>
      <c r="BQ30" s="20">
        <v>0</v>
      </c>
      <c r="BR30" s="18">
        <v>0</v>
      </c>
      <c r="BS30" s="18">
        <v>0</v>
      </c>
      <c r="BT30" s="18">
        <v>0</v>
      </c>
      <c r="BU30" s="18">
        <v>0</v>
      </c>
      <c r="BV30" s="19">
        <v>1</v>
      </c>
      <c r="BW30" s="18">
        <v>0</v>
      </c>
      <c r="BX30" s="18">
        <v>0</v>
      </c>
      <c r="BY30" s="20">
        <v>0</v>
      </c>
      <c r="BZ30" s="18">
        <v>8</v>
      </c>
      <c r="CA30" s="18">
        <v>0</v>
      </c>
      <c r="CB30" s="18">
        <v>0</v>
      </c>
      <c r="CC30" s="18">
        <v>0</v>
      </c>
      <c r="CD30" s="19">
        <v>0</v>
      </c>
      <c r="CE30" s="18">
        <v>0</v>
      </c>
      <c r="CF30" s="18">
        <v>0</v>
      </c>
      <c r="CG30" s="20">
        <v>0</v>
      </c>
      <c r="CH30" s="18">
        <v>0</v>
      </c>
      <c r="CI30" s="18">
        <v>0</v>
      </c>
      <c r="CJ30" s="18">
        <v>0</v>
      </c>
      <c r="CK30" s="18">
        <v>0</v>
      </c>
      <c r="CL30" s="19">
        <v>0</v>
      </c>
      <c r="CM30" s="18">
        <v>0</v>
      </c>
      <c r="CN30" s="18">
        <v>0</v>
      </c>
      <c r="CO30" s="20">
        <v>0</v>
      </c>
      <c r="CP30" s="18">
        <v>3</v>
      </c>
      <c r="CQ30" s="18">
        <v>0</v>
      </c>
      <c r="CR30" s="18">
        <v>0</v>
      </c>
      <c r="CS30" s="18">
        <v>0</v>
      </c>
      <c r="CT30" s="19">
        <v>0</v>
      </c>
      <c r="CU30" s="18">
        <v>0</v>
      </c>
      <c r="CV30" s="18">
        <v>0</v>
      </c>
      <c r="CW30" s="20">
        <v>0</v>
      </c>
      <c r="CX30" s="18">
        <v>4</v>
      </c>
      <c r="CY30" s="18">
        <v>4</v>
      </c>
      <c r="CZ30" s="18">
        <v>4</v>
      </c>
      <c r="DA30" s="18">
        <v>0</v>
      </c>
      <c r="DB30" s="19">
        <v>0</v>
      </c>
      <c r="DC30" s="18">
        <v>0</v>
      </c>
      <c r="DD30" s="18">
        <v>0</v>
      </c>
      <c r="DE30" s="20">
        <v>0</v>
      </c>
      <c r="DF30" s="18">
        <v>0</v>
      </c>
      <c r="DG30" s="18">
        <v>2</v>
      </c>
      <c r="DH30" s="18">
        <v>1</v>
      </c>
      <c r="DI30" s="18">
        <v>2</v>
      </c>
      <c r="DJ30" s="19">
        <v>53</v>
      </c>
      <c r="DK30" s="18">
        <v>17</v>
      </c>
      <c r="DL30" s="18">
        <v>5</v>
      </c>
      <c r="DM30" s="20">
        <v>0</v>
      </c>
      <c r="DN30" s="18">
        <v>3</v>
      </c>
      <c r="DO30" s="18">
        <v>20</v>
      </c>
      <c r="DP30" s="18">
        <v>0</v>
      </c>
      <c r="DQ30" s="18">
        <v>2</v>
      </c>
      <c r="DR30" s="19">
        <v>0</v>
      </c>
      <c r="DS30" s="18">
        <v>0</v>
      </c>
      <c r="DT30" s="18">
        <v>0</v>
      </c>
      <c r="DU30" s="20">
        <v>0</v>
      </c>
      <c r="DV30" s="19">
        <v>0</v>
      </c>
      <c r="DW30" s="18">
        <v>0</v>
      </c>
      <c r="DX30" s="18">
        <v>0</v>
      </c>
      <c r="DY30" s="20">
        <v>0</v>
      </c>
      <c r="DZ30" s="19">
        <v>0</v>
      </c>
      <c r="EA30" s="18">
        <v>0</v>
      </c>
      <c r="EB30" s="18">
        <v>0</v>
      </c>
      <c r="EC30" s="20">
        <v>0</v>
      </c>
      <c r="ED30" s="19">
        <v>0</v>
      </c>
      <c r="EE30" s="18">
        <v>0</v>
      </c>
      <c r="EF30" s="18">
        <v>0</v>
      </c>
      <c r="EG30" s="20">
        <v>0</v>
      </c>
      <c r="EH30" s="18">
        <v>340</v>
      </c>
      <c r="EI30" s="18">
        <v>193</v>
      </c>
      <c r="EJ30" s="18">
        <v>83</v>
      </c>
      <c r="EK30" s="18">
        <v>45</v>
      </c>
      <c r="EL30" s="18">
        <v>19</v>
      </c>
      <c r="EM30" s="120"/>
      <c r="EN30" s="81">
        <v>57.611940298507456</v>
      </c>
      <c r="EO30" s="81">
        <v>24.776119402985067</v>
      </c>
      <c r="EP30" s="81">
        <v>13.432835820895519</v>
      </c>
      <c r="EQ30" s="82">
        <v>4.1791044776119399</v>
      </c>
      <c r="ER30" s="148">
        <v>340</v>
      </c>
      <c r="ES30" s="100">
        <v>24.161073825503347</v>
      </c>
      <c r="ET30" s="100">
        <v>2.0134228187919465</v>
      </c>
      <c r="EU30" s="141">
        <v>73.825503355704697</v>
      </c>
      <c r="EV30" s="148" t="s">
        <v>80</v>
      </c>
      <c r="EW30" s="121">
        <v>211</v>
      </c>
      <c r="EX30" s="121">
        <v>24</v>
      </c>
      <c r="EY30" s="203">
        <v>105</v>
      </c>
      <c r="EZ30" s="18">
        <v>340</v>
      </c>
      <c r="FA30" s="101">
        <v>62.058823529411768</v>
      </c>
      <c r="FB30" s="81">
        <v>7.0588235294117645</v>
      </c>
      <c r="FC30" s="82">
        <v>30.882352941176467</v>
      </c>
      <c r="FD30" s="18"/>
      <c r="FE30" s="101">
        <v>100</v>
      </c>
      <c r="FF30" s="81">
        <v>0</v>
      </c>
      <c r="FG30" s="82">
        <v>0</v>
      </c>
    </row>
    <row r="31" spans="1:165" s="113" customFormat="1" x14ac:dyDescent="0.3">
      <c r="A31" s="103" t="s">
        <v>287</v>
      </c>
      <c r="B31" s="104"/>
      <c r="C31" s="104"/>
      <c r="D31" s="104"/>
      <c r="E31" s="104"/>
      <c r="F31" s="104"/>
      <c r="G31" s="105"/>
      <c r="H31" s="288">
        <v>692</v>
      </c>
      <c r="I31" s="289">
        <v>398</v>
      </c>
      <c r="J31" s="290">
        <v>2977</v>
      </c>
      <c r="K31" s="288">
        <v>7261</v>
      </c>
      <c r="L31" s="289">
        <v>79</v>
      </c>
      <c r="M31" s="289">
        <v>52</v>
      </c>
      <c r="N31" s="290">
        <v>219</v>
      </c>
      <c r="O31" s="288">
        <v>490</v>
      </c>
      <c r="P31" s="289">
        <v>52</v>
      </c>
      <c r="Q31" s="289">
        <v>3</v>
      </c>
      <c r="R31" s="290">
        <v>720</v>
      </c>
      <c r="S31" s="289">
        <v>12943</v>
      </c>
      <c r="T31" s="288">
        <v>578</v>
      </c>
      <c r="U31" s="289">
        <v>669</v>
      </c>
      <c r="V31" s="289">
        <v>252</v>
      </c>
      <c r="W31" s="290">
        <v>133</v>
      </c>
      <c r="X31" s="291">
        <v>14575</v>
      </c>
      <c r="Y31" s="108" t="s">
        <v>404</v>
      </c>
      <c r="Z31" s="108" t="s">
        <v>394</v>
      </c>
      <c r="AA31" s="212" t="s">
        <v>399</v>
      </c>
      <c r="AB31" s="288">
        <v>1708</v>
      </c>
      <c r="AC31" s="289">
        <v>1086</v>
      </c>
      <c r="AD31" s="289">
        <v>396</v>
      </c>
      <c r="AE31" s="289">
        <v>427</v>
      </c>
      <c r="AF31" s="290">
        <v>36</v>
      </c>
      <c r="AG31" s="289">
        <v>1459</v>
      </c>
      <c r="AH31" s="289">
        <v>270</v>
      </c>
      <c r="AI31" s="289">
        <v>93</v>
      </c>
      <c r="AJ31" s="289">
        <v>44</v>
      </c>
      <c r="AK31" s="289">
        <v>2</v>
      </c>
      <c r="AL31" s="288">
        <v>1</v>
      </c>
      <c r="AM31" s="289">
        <v>0</v>
      </c>
      <c r="AN31" s="289">
        <v>0</v>
      </c>
      <c r="AO31" s="290">
        <v>2</v>
      </c>
      <c r="AP31" s="289">
        <v>1</v>
      </c>
      <c r="AQ31" s="289">
        <v>0</v>
      </c>
      <c r="AR31" s="289">
        <v>0</v>
      </c>
      <c r="AS31" s="289">
        <v>0</v>
      </c>
      <c r="AT31" s="288">
        <v>4</v>
      </c>
      <c r="AU31" s="289">
        <v>2</v>
      </c>
      <c r="AV31" s="289">
        <v>0</v>
      </c>
      <c r="AW31" s="290">
        <v>0</v>
      </c>
      <c r="AX31" s="288">
        <v>0</v>
      </c>
      <c r="AY31" s="289">
        <v>0</v>
      </c>
      <c r="AZ31" s="289">
        <v>0</v>
      </c>
      <c r="BA31" s="290">
        <v>0</v>
      </c>
      <c r="BB31" s="289">
        <v>1</v>
      </c>
      <c r="BC31" s="289">
        <v>0</v>
      </c>
      <c r="BD31" s="289">
        <v>0</v>
      </c>
      <c r="BE31" s="289">
        <v>0</v>
      </c>
      <c r="BF31" s="288">
        <v>1</v>
      </c>
      <c r="BG31" s="289">
        <v>0</v>
      </c>
      <c r="BH31" s="289">
        <v>0</v>
      </c>
      <c r="BI31" s="290">
        <v>0</v>
      </c>
      <c r="BJ31" s="289">
        <v>10</v>
      </c>
      <c r="BK31" s="289">
        <v>0</v>
      </c>
      <c r="BL31" s="289">
        <v>0</v>
      </c>
      <c r="BM31" s="289">
        <v>0</v>
      </c>
      <c r="BN31" s="288">
        <v>57</v>
      </c>
      <c r="BO31" s="289">
        <v>13</v>
      </c>
      <c r="BP31" s="289">
        <v>5</v>
      </c>
      <c r="BQ31" s="290">
        <v>2</v>
      </c>
      <c r="BR31" s="289">
        <v>1</v>
      </c>
      <c r="BS31" s="289">
        <v>2</v>
      </c>
      <c r="BT31" s="289">
        <v>0</v>
      </c>
      <c r="BU31" s="289">
        <v>2</v>
      </c>
      <c r="BV31" s="288">
        <v>5</v>
      </c>
      <c r="BW31" s="289">
        <v>6</v>
      </c>
      <c r="BX31" s="289">
        <v>1</v>
      </c>
      <c r="BY31" s="290">
        <v>0</v>
      </c>
      <c r="BZ31" s="289">
        <v>97</v>
      </c>
      <c r="CA31" s="289">
        <v>102</v>
      </c>
      <c r="CB31" s="289">
        <v>10</v>
      </c>
      <c r="CC31" s="289">
        <v>8</v>
      </c>
      <c r="CD31" s="288">
        <v>3</v>
      </c>
      <c r="CE31" s="289">
        <v>6</v>
      </c>
      <c r="CF31" s="289">
        <v>0</v>
      </c>
      <c r="CG31" s="290">
        <v>0</v>
      </c>
      <c r="CH31" s="289">
        <v>2</v>
      </c>
      <c r="CI31" s="289">
        <v>1</v>
      </c>
      <c r="CJ31" s="289">
        <v>4</v>
      </c>
      <c r="CK31" s="289">
        <v>0</v>
      </c>
      <c r="CL31" s="288">
        <v>11</v>
      </c>
      <c r="CM31" s="289">
        <v>4</v>
      </c>
      <c r="CN31" s="289">
        <v>0</v>
      </c>
      <c r="CO31" s="290">
        <v>0</v>
      </c>
      <c r="CP31" s="289">
        <v>5</v>
      </c>
      <c r="CQ31" s="289">
        <v>21</v>
      </c>
      <c r="CR31" s="289">
        <v>10</v>
      </c>
      <c r="CS31" s="289">
        <v>30</v>
      </c>
      <c r="CT31" s="288">
        <v>6</v>
      </c>
      <c r="CU31" s="289">
        <v>3</v>
      </c>
      <c r="CV31" s="289">
        <v>33</v>
      </c>
      <c r="CW31" s="290">
        <v>5</v>
      </c>
      <c r="CX31" s="289">
        <v>43</v>
      </c>
      <c r="CY31" s="289">
        <v>36</v>
      </c>
      <c r="CZ31" s="289">
        <v>12</v>
      </c>
      <c r="DA31" s="289">
        <v>20</v>
      </c>
      <c r="DB31" s="288">
        <v>45</v>
      </c>
      <c r="DC31" s="289">
        <v>0</v>
      </c>
      <c r="DD31" s="289">
        <v>0</v>
      </c>
      <c r="DE31" s="290">
        <v>0</v>
      </c>
      <c r="DF31" s="289">
        <v>5</v>
      </c>
      <c r="DG31" s="289">
        <v>44</v>
      </c>
      <c r="DH31" s="289">
        <v>11</v>
      </c>
      <c r="DI31" s="289">
        <v>74</v>
      </c>
      <c r="DJ31" s="288">
        <v>327</v>
      </c>
      <c r="DK31" s="289">
        <v>178</v>
      </c>
      <c r="DL31" s="289">
        <v>40</v>
      </c>
      <c r="DM31" s="290">
        <v>52</v>
      </c>
      <c r="DN31" s="289">
        <v>216</v>
      </c>
      <c r="DO31" s="289">
        <v>102</v>
      </c>
      <c r="DP31" s="289">
        <v>22</v>
      </c>
      <c r="DQ31" s="289">
        <v>17</v>
      </c>
      <c r="DR31" s="288">
        <v>0</v>
      </c>
      <c r="DS31" s="289">
        <v>0</v>
      </c>
      <c r="DT31" s="289">
        <v>0</v>
      </c>
      <c r="DU31" s="290">
        <v>0</v>
      </c>
      <c r="DV31" s="288">
        <v>11</v>
      </c>
      <c r="DW31" s="289">
        <v>1</v>
      </c>
      <c r="DX31" s="289">
        <v>0</v>
      </c>
      <c r="DY31" s="290">
        <v>0</v>
      </c>
      <c r="DZ31" s="288">
        <v>1</v>
      </c>
      <c r="EA31" s="289">
        <v>0</v>
      </c>
      <c r="EB31" s="289">
        <v>0</v>
      </c>
      <c r="EC31" s="290">
        <v>0</v>
      </c>
      <c r="ED31" s="288">
        <v>4</v>
      </c>
      <c r="EE31" s="289">
        <v>0</v>
      </c>
      <c r="EF31" s="289">
        <v>0</v>
      </c>
      <c r="EG31" s="290">
        <v>0</v>
      </c>
      <c r="EH31" s="104"/>
      <c r="EI31" s="104"/>
      <c r="EJ31" s="104"/>
      <c r="EK31" s="104"/>
      <c r="EL31" s="104"/>
      <c r="EM31" s="109"/>
      <c r="EN31" s="110" t="s">
        <v>143</v>
      </c>
      <c r="EO31" s="110" t="s">
        <v>144</v>
      </c>
      <c r="EP31" s="110" t="s">
        <v>145</v>
      </c>
      <c r="EQ31" s="111" t="s">
        <v>294</v>
      </c>
      <c r="ER31" s="292"/>
      <c r="ES31" s="110" t="s">
        <v>146</v>
      </c>
      <c r="ET31" s="110" t="s">
        <v>146</v>
      </c>
      <c r="EU31" s="111" t="s">
        <v>146</v>
      </c>
      <c r="EV31" s="292"/>
      <c r="EW31" s="110" t="s">
        <v>146</v>
      </c>
      <c r="EX31" s="110" t="s">
        <v>146</v>
      </c>
      <c r="EY31" s="111" t="s">
        <v>146</v>
      </c>
      <c r="EZ31" s="104"/>
      <c r="FA31" s="214" t="s">
        <v>151</v>
      </c>
      <c r="FB31" s="110" t="s">
        <v>152</v>
      </c>
      <c r="FC31" s="111" t="s">
        <v>153</v>
      </c>
      <c r="FD31" s="104"/>
      <c r="FE31" s="214" t="s">
        <v>146</v>
      </c>
      <c r="FF31" s="110" t="s">
        <v>146</v>
      </c>
      <c r="FG31" s="111" t="s">
        <v>146</v>
      </c>
    </row>
    <row r="32" spans="1:165" s="113" customFormat="1" x14ac:dyDescent="0.3">
      <c r="A32" s="293" t="s">
        <v>480</v>
      </c>
      <c r="B32" s="128"/>
      <c r="C32" s="128"/>
      <c r="D32" s="128"/>
      <c r="E32" s="128"/>
      <c r="F32" s="128"/>
      <c r="G32" s="294"/>
      <c r="H32" s="115">
        <v>5.3465193540910141</v>
      </c>
      <c r="I32" s="116">
        <v>3.0750212470061036</v>
      </c>
      <c r="J32" s="117">
        <v>23.000849880244147</v>
      </c>
      <c r="K32" s="115">
        <v>56.099822297767133</v>
      </c>
      <c r="L32" s="116">
        <v>0.61036853897859844</v>
      </c>
      <c r="M32" s="116">
        <v>0.40176156996059648</v>
      </c>
      <c r="N32" s="117">
        <v>1.6920343042571273</v>
      </c>
      <c r="O32" s="115">
        <v>3.7858301784748511</v>
      </c>
      <c r="P32" s="116">
        <v>0.40176156996059648</v>
      </c>
      <c r="Q32" s="116">
        <v>2.3178552113111334E-2</v>
      </c>
      <c r="R32" s="117">
        <v>5.5628525071467205</v>
      </c>
      <c r="S32" s="295">
        <v>100</v>
      </c>
      <c r="T32" s="115">
        <v>3.9656946826758146</v>
      </c>
      <c r="U32" s="116">
        <v>4.5900514579759859</v>
      </c>
      <c r="V32" s="116">
        <v>1.7289879931389365</v>
      </c>
      <c r="W32" s="117">
        <v>0.91252144082332765</v>
      </c>
      <c r="X32" s="121" t="s">
        <v>218</v>
      </c>
      <c r="Y32" s="81">
        <v>31.362707744128304</v>
      </c>
      <c r="Z32" s="81">
        <v>9.7422785330288519</v>
      </c>
      <c r="AA32" s="82">
        <v>58.864244492073603</v>
      </c>
      <c r="AB32" s="114">
        <v>23.522930725795344</v>
      </c>
      <c r="AC32" s="22">
        <v>14.956617545792591</v>
      </c>
      <c r="AD32" s="22">
        <v>5.453794243217188</v>
      </c>
      <c r="AE32" s="22">
        <v>5.8807326814488361</v>
      </c>
      <c r="AF32" s="119">
        <v>0.49579947665610796</v>
      </c>
      <c r="AG32" s="22">
        <v>20.093651012257265</v>
      </c>
      <c r="AH32" s="22">
        <v>3.71849607492081</v>
      </c>
      <c r="AI32" s="22">
        <v>1.2808153146949457</v>
      </c>
      <c r="AJ32" s="22">
        <v>0.60597713813524312</v>
      </c>
      <c r="AK32" s="22">
        <v>2.7544415369783776E-2</v>
      </c>
      <c r="AL32" s="114">
        <v>1.3772207684891888E-2</v>
      </c>
      <c r="AM32" s="22">
        <v>0</v>
      </c>
      <c r="AN32" s="22">
        <v>0</v>
      </c>
      <c r="AO32" s="119">
        <v>2.7544415369783776E-2</v>
      </c>
      <c r="AP32" s="22">
        <v>1.3772207684891888E-2</v>
      </c>
      <c r="AQ32" s="22">
        <v>0</v>
      </c>
      <c r="AR32" s="22">
        <v>0</v>
      </c>
      <c r="AS32" s="22">
        <v>0</v>
      </c>
      <c r="AT32" s="114">
        <v>5.5088830739567551E-2</v>
      </c>
      <c r="AU32" s="22">
        <v>2.7544415369783776E-2</v>
      </c>
      <c r="AV32" s="22">
        <v>0</v>
      </c>
      <c r="AW32" s="119">
        <v>0</v>
      </c>
      <c r="AX32" s="114">
        <v>0</v>
      </c>
      <c r="AY32" s="22">
        <v>0</v>
      </c>
      <c r="AZ32" s="22">
        <v>0</v>
      </c>
      <c r="BA32" s="119">
        <v>0</v>
      </c>
      <c r="BB32" s="22">
        <v>1.3772207684891888E-2</v>
      </c>
      <c r="BC32" s="22">
        <v>0</v>
      </c>
      <c r="BD32" s="22">
        <v>0</v>
      </c>
      <c r="BE32" s="22">
        <v>0</v>
      </c>
      <c r="BF32" s="114">
        <v>1.3772207684891888E-2</v>
      </c>
      <c r="BG32" s="22">
        <v>0</v>
      </c>
      <c r="BH32" s="22">
        <v>0</v>
      </c>
      <c r="BI32" s="119">
        <v>0</v>
      </c>
      <c r="BJ32" s="22">
        <v>0.13772207684891888</v>
      </c>
      <c r="BK32" s="22">
        <v>0</v>
      </c>
      <c r="BL32" s="22">
        <v>0</v>
      </c>
      <c r="BM32" s="22">
        <v>0</v>
      </c>
      <c r="BN32" s="114">
        <v>0.78501583803883768</v>
      </c>
      <c r="BO32" s="22">
        <v>0.17903869990359456</v>
      </c>
      <c r="BP32" s="22">
        <v>6.8861038424459439E-2</v>
      </c>
      <c r="BQ32" s="119">
        <v>2.7544415369783776E-2</v>
      </c>
      <c r="BR32" s="22">
        <v>1.3772207684891888E-2</v>
      </c>
      <c r="BS32" s="22">
        <v>2.7544415369783776E-2</v>
      </c>
      <c r="BT32" s="22">
        <v>0</v>
      </c>
      <c r="BU32" s="22">
        <v>2.7544415369783776E-2</v>
      </c>
      <c r="BV32" s="114">
        <v>6.8861038424459439E-2</v>
      </c>
      <c r="BW32" s="22">
        <v>8.2633246109351327E-2</v>
      </c>
      <c r="BX32" s="22">
        <v>1.3772207684891888E-2</v>
      </c>
      <c r="BY32" s="119">
        <v>0</v>
      </c>
      <c r="BZ32" s="22">
        <v>1.3359041454345131</v>
      </c>
      <c r="CA32" s="22">
        <v>1.4047651838589725</v>
      </c>
      <c r="CB32" s="22">
        <v>0.13772207684891888</v>
      </c>
      <c r="CC32" s="22">
        <v>0.1101776614791351</v>
      </c>
      <c r="CD32" s="114">
        <v>4.1316623054675664E-2</v>
      </c>
      <c r="CE32" s="22">
        <v>8.2633246109351327E-2</v>
      </c>
      <c r="CF32" s="22">
        <v>0</v>
      </c>
      <c r="CG32" s="119">
        <v>0</v>
      </c>
      <c r="CH32" s="22">
        <v>2.7544415369783776E-2</v>
      </c>
      <c r="CI32" s="22">
        <v>1.3772207684891888E-2</v>
      </c>
      <c r="CJ32" s="22">
        <v>5.5088830739567551E-2</v>
      </c>
      <c r="CK32" s="22">
        <v>0</v>
      </c>
      <c r="CL32" s="114">
        <v>0.15149428453381078</v>
      </c>
      <c r="CM32" s="22">
        <v>5.5088830739567551E-2</v>
      </c>
      <c r="CN32" s="22">
        <v>0</v>
      </c>
      <c r="CO32" s="119">
        <v>0</v>
      </c>
      <c r="CP32" s="22">
        <v>6.8861038424459439E-2</v>
      </c>
      <c r="CQ32" s="22">
        <v>0.28921636138272966</v>
      </c>
      <c r="CR32" s="22">
        <v>0.13772207684891888</v>
      </c>
      <c r="CS32" s="22">
        <v>0.41316623054675666</v>
      </c>
      <c r="CT32" s="114">
        <v>8.2633246109351327E-2</v>
      </c>
      <c r="CU32" s="22">
        <v>4.1316623054675664E-2</v>
      </c>
      <c r="CV32" s="22">
        <v>0.45448285360143231</v>
      </c>
      <c r="CW32" s="119">
        <v>6.8861038424459439E-2</v>
      </c>
      <c r="CX32" s="22">
        <v>0.59220493045035116</v>
      </c>
      <c r="CY32" s="22">
        <v>0.49579947665610796</v>
      </c>
      <c r="CZ32" s="22">
        <v>0.16526649221870265</v>
      </c>
      <c r="DA32" s="22">
        <v>0.27544415369783776</v>
      </c>
      <c r="DB32" s="114">
        <v>0.61974934582013497</v>
      </c>
      <c r="DC32" s="22">
        <v>0</v>
      </c>
      <c r="DD32" s="22">
        <v>0</v>
      </c>
      <c r="DE32" s="119">
        <v>0</v>
      </c>
      <c r="DF32" s="22">
        <v>6.8861038424459439E-2</v>
      </c>
      <c r="DG32" s="22">
        <v>0.60597713813524312</v>
      </c>
      <c r="DH32" s="22">
        <v>0.15149428453381078</v>
      </c>
      <c r="DI32" s="22">
        <v>1.0191433686819997</v>
      </c>
      <c r="DJ32" s="114">
        <v>4.503511912959647</v>
      </c>
      <c r="DK32" s="22">
        <v>2.4514529679107562</v>
      </c>
      <c r="DL32" s="22">
        <v>0.55088830739567551</v>
      </c>
      <c r="DM32" s="119">
        <v>0.71615479961437822</v>
      </c>
      <c r="DN32" s="22">
        <v>2.9747968599366477</v>
      </c>
      <c r="DO32" s="22">
        <v>1.4047651838589725</v>
      </c>
      <c r="DP32" s="22">
        <v>0.30298856906762156</v>
      </c>
      <c r="DQ32" s="22">
        <v>0.23412753064316211</v>
      </c>
      <c r="DR32" s="114">
        <v>0</v>
      </c>
      <c r="DS32" s="22">
        <v>0</v>
      </c>
      <c r="DT32" s="22">
        <v>0</v>
      </c>
      <c r="DU32" s="119">
        <v>0</v>
      </c>
      <c r="DV32" s="114">
        <v>0.15149428453381078</v>
      </c>
      <c r="DW32" s="22">
        <v>1.3772207684891888E-2</v>
      </c>
      <c r="DX32" s="22">
        <v>0</v>
      </c>
      <c r="DY32" s="119">
        <v>0</v>
      </c>
      <c r="DZ32" s="114">
        <v>1.3772207684891888E-2</v>
      </c>
      <c r="EA32" s="22">
        <v>0</v>
      </c>
      <c r="EB32" s="22">
        <v>0</v>
      </c>
      <c r="EC32" s="119">
        <v>0</v>
      </c>
      <c r="ED32" s="114">
        <v>5.5088830739567551E-2</v>
      </c>
      <c r="EE32" s="22">
        <v>0</v>
      </c>
      <c r="EF32" s="22">
        <v>0</v>
      </c>
      <c r="EG32" s="119">
        <v>0</v>
      </c>
      <c r="EH32" s="18"/>
      <c r="EI32" s="18"/>
      <c r="EJ32" s="18"/>
      <c r="EK32" s="18"/>
      <c r="EL32" s="18"/>
      <c r="EM32" s="120" t="s">
        <v>218</v>
      </c>
      <c r="EN32" s="81">
        <v>53.888648878995795</v>
      </c>
      <c r="EO32" s="81">
        <v>26.386405252083485</v>
      </c>
      <c r="EP32" s="81">
        <v>9.4376631114250884</v>
      </c>
      <c r="EQ32" s="82">
        <v>10.28728275749563</v>
      </c>
      <c r="ER32" s="121" t="s">
        <v>218</v>
      </c>
      <c r="ES32" s="81">
        <v>17.75703034333667</v>
      </c>
      <c r="ET32" s="81">
        <v>10.894397257857825</v>
      </c>
      <c r="EU32" s="82">
        <v>71.348572398805516</v>
      </c>
      <c r="EV32" s="121" t="s">
        <v>218</v>
      </c>
      <c r="EW32" s="81">
        <v>216.34615384615384</v>
      </c>
      <c r="EX32" s="81">
        <v>20.807692307692307</v>
      </c>
      <c r="EY32" s="82">
        <v>41.846153846153847</v>
      </c>
      <c r="EZ32" s="182" t="s">
        <v>218</v>
      </c>
      <c r="FA32" s="81">
        <v>75.333672430625725</v>
      </c>
      <c r="FB32" s="81">
        <v>7.8173861607433928</v>
      </c>
      <c r="FC32" s="81">
        <v>16.848941408630882</v>
      </c>
      <c r="FD32" s="182" t="s">
        <v>218</v>
      </c>
      <c r="FE32" s="81">
        <v>22.993510113075331</v>
      </c>
      <c r="FF32" s="81">
        <v>44.921603758560281</v>
      </c>
      <c r="FG32" s="82">
        <v>32.084886128364388</v>
      </c>
      <c r="FH32" s="7"/>
      <c r="FI32" s="7"/>
    </row>
    <row r="33" spans="1:163" x14ac:dyDescent="0.3">
      <c r="A33" s="19"/>
      <c r="B33" s="18"/>
      <c r="C33" s="18"/>
      <c r="D33" s="18"/>
      <c r="E33" s="18"/>
      <c r="F33" s="18"/>
      <c r="G33" s="20"/>
      <c r="H33" s="19"/>
      <c r="I33" s="18"/>
      <c r="J33" s="20"/>
      <c r="K33" s="19"/>
      <c r="L33" s="18"/>
      <c r="M33" s="18"/>
      <c r="N33" s="20"/>
      <c r="O33" s="19"/>
      <c r="P33" s="18"/>
      <c r="Q33" s="18"/>
      <c r="R33" s="20"/>
      <c r="S33" s="18"/>
      <c r="T33" s="19"/>
      <c r="U33" s="18"/>
      <c r="V33" s="18"/>
      <c r="W33" s="20"/>
      <c r="X33" s="121" t="s">
        <v>221</v>
      </c>
      <c r="Y33" s="81">
        <v>54.8</v>
      </c>
      <c r="Z33" s="81">
        <v>41.6</v>
      </c>
      <c r="AA33" s="82">
        <v>82.4</v>
      </c>
      <c r="AB33" s="19"/>
      <c r="AC33" s="18"/>
      <c r="AD33" s="18"/>
      <c r="AE33" s="18"/>
      <c r="AF33" s="119">
        <v>50.30987467291007</v>
      </c>
      <c r="AG33" s="18"/>
      <c r="AH33" s="18"/>
      <c r="AI33" s="18"/>
      <c r="AJ33" s="18"/>
      <c r="AK33" s="22">
        <v>25.72648395537805</v>
      </c>
      <c r="AL33" s="19"/>
      <c r="AM33" s="18"/>
      <c r="AN33" s="18"/>
      <c r="AO33" s="119">
        <v>4.1316623054675664E-2</v>
      </c>
      <c r="AP33" s="18"/>
      <c r="AQ33" s="18"/>
      <c r="AR33" s="18"/>
      <c r="AS33" s="22">
        <v>1.3772207684891888E-2</v>
      </c>
      <c r="AT33" s="19"/>
      <c r="AU33" s="18"/>
      <c r="AV33" s="18"/>
      <c r="AW33" s="119">
        <v>8.2633246109351327E-2</v>
      </c>
      <c r="AX33" s="19"/>
      <c r="AY33" s="18"/>
      <c r="AZ33" s="18"/>
      <c r="BA33" s="119">
        <v>0</v>
      </c>
      <c r="BB33" s="18"/>
      <c r="BC33" s="18"/>
      <c r="BD33" s="18"/>
      <c r="BE33" s="22">
        <v>1.3772207684891888E-2</v>
      </c>
      <c r="BF33" s="19"/>
      <c r="BG33" s="18"/>
      <c r="BH33" s="18"/>
      <c r="BI33" s="119">
        <v>1.3772207684891888E-2</v>
      </c>
      <c r="BJ33" s="18"/>
      <c r="BK33" s="18"/>
      <c r="BL33" s="18"/>
      <c r="BM33" s="22">
        <v>0.13772207684891888</v>
      </c>
      <c r="BN33" s="19"/>
      <c r="BO33" s="18"/>
      <c r="BP33" s="18"/>
      <c r="BQ33" s="119">
        <v>1.0604599917366753</v>
      </c>
      <c r="BR33" s="18"/>
      <c r="BS33" s="18"/>
      <c r="BT33" s="18"/>
      <c r="BU33" s="22">
        <v>6.8861038424459439E-2</v>
      </c>
      <c r="BV33" s="19"/>
      <c r="BW33" s="18"/>
      <c r="BX33" s="18"/>
      <c r="BY33" s="119">
        <v>0.16526649221870265</v>
      </c>
      <c r="BZ33" s="18"/>
      <c r="CA33" s="18"/>
      <c r="CB33" s="18"/>
      <c r="CC33" s="22">
        <v>2.9885690676215395</v>
      </c>
      <c r="CD33" s="19"/>
      <c r="CE33" s="18"/>
      <c r="CF33" s="18"/>
      <c r="CG33" s="119">
        <v>0.12394986916402699</v>
      </c>
      <c r="CH33" s="18"/>
      <c r="CI33" s="18"/>
      <c r="CJ33" s="18"/>
      <c r="CK33" s="22">
        <v>9.6405453794243215E-2</v>
      </c>
      <c r="CL33" s="19"/>
      <c r="CM33" s="18"/>
      <c r="CN33" s="18"/>
      <c r="CO33" s="119">
        <v>0.20658311527337833</v>
      </c>
      <c r="CP33" s="18"/>
      <c r="CQ33" s="18"/>
      <c r="CR33" s="18"/>
      <c r="CS33" s="22">
        <v>0.90896570720286474</v>
      </c>
      <c r="CT33" s="19"/>
      <c r="CU33" s="18"/>
      <c r="CV33" s="18"/>
      <c r="CW33" s="119">
        <v>0.64729376118991877</v>
      </c>
      <c r="CX33" s="18"/>
      <c r="CY33" s="18"/>
      <c r="CZ33" s="18"/>
      <c r="DA33" s="22">
        <v>1.5287150530229996</v>
      </c>
      <c r="DB33" s="19"/>
      <c r="DC33" s="18"/>
      <c r="DD33" s="18"/>
      <c r="DE33" s="119">
        <v>0.61974934582013497</v>
      </c>
      <c r="DF33" s="18"/>
      <c r="DG33" s="18"/>
      <c r="DH33" s="18"/>
      <c r="DI33" s="22">
        <v>1.8454758297755132</v>
      </c>
      <c r="DJ33" s="19"/>
      <c r="DK33" s="18"/>
      <c r="DL33" s="18"/>
      <c r="DM33" s="119">
        <v>8.2220079878804562</v>
      </c>
      <c r="DN33" s="18"/>
      <c r="DO33" s="18"/>
      <c r="DP33" s="18"/>
      <c r="DQ33" s="22">
        <v>4.9166781435064042</v>
      </c>
      <c r="DR33" s="19"/>
      <c r="DS33" s="18"/>
      <c r="DT33" s="18"/>
      <c r="DU33" s="119">
        <v>0</v>
      </c>
      <c r="DV33" s="19"/>
      <c r="DW33" s="18"/>
      <c r="DX33" s="18"/>
      <c r="DY33" s="119">
        <v>0.16526649221870265</v>
      </c>
      <c r="DZ33" s="19"/>
      <c r="EA33" s="18"/>
      <c r="EB33" s="18"/>
      <c r="EC33" s="119">
        <v>1.3772207684891888E-2</v>
      </c>
      <c r="ED33" s="19"/>
      <c r="EE33" s="18"/>
      <c r="EF33" s="18"/>
      <c r="EG33" s="119">
        <v>5.5088830739567551E-2</v>
      </c>
      <c r="EH33" s="18"/>
      <c r="EI33" s="18"/>
      <c r="EJ33" s="18"/>
      <c r="EK33" s="18"/>
      <c r="EL33" s="18"/>
      <c r="EM33" s="120" t="s">
        <v>221</v>
      </c>
      <c r="EN33" s="81">
        <v>74.666666666666671</v>
      </c>
      <c r="EO33" s="81">
        <v>43.831168831168831</v>
      </c>
      <c r="EP33" s="81">
        <v>26.829268292682926</v>
      </c>
      <c r="EQ33" s="82">
        <v>20.923913043478262</v>
      </c>
      <c r="ER33" s="121" t="s">
        <v>221</v>
      </c>
      <c r="ES33" s="81">
        <v>46.288209606986896</v>
      </c>
      <c r="ET33" s="81">
        <v>63.414634146341463</v>
      </c>
      <c r="EU33" s="82">
        <v>92.391304347826093</v>
      </c>
      <c r="EV33" s="121" t="s">
        <v>221</v>
      </c>
      <c r="EW33" s="81">
        <v>376</v>
      </c>
      <c r="EX33" s="81">
        <v>70</v>
      </c>
      <c r="EY33" s="82">
        <v>115</v>
      </c>
      <c r="EZ33" s="121" t="s">
        <v>221</v>
      </c>
      <c r="FA33" s="81">
        <v>95.33898305084746</v>
      </c>
      <c r="FB33" s="81">
        <v>22.051282051282051</v>
      </c>
      <c r="FC33" s="81">
        <v>46.558704453441294</v>
      </c>
      <c r="FD33" s="120" t="s">
        <v>221</v>
      </c>
      <c r="FE33" s="81">
        <v>100</v>
      </c>
      <c r="FF33" s="81">
        <v>100</v>
      </c>
      <c r="FG33" s="82">
        <v>100</v>
      </c>
    </row>
    <row r="34" spans="1:163" x14ac:dyDescent="0.3">
      <c r="A34" s="19"/>
      <c r="B34" s="18"/>
      <c r="C34" s="18"/>
      <c r="D34" s="18"/>
      <c r="E34" s="18"/>
      <c r="F34" s="18"/>
      <c r="G34" s="296"/>
      <c r="H34" s="19"/>
      <c r="I34" s="18"/>
      <c r="J34" s="20"/>
      <c r="K34" s="19"/>
      <c r="L34" s="18"/>
      <c r="M34" s="18"/>
      <c r="N34" s="20"/>
      <c r="O34" s="19"/>
      <c r="P34" s="18"/>
      <c r="Q34" s="18"/>
      <c r="R34" s="20"/>
      <c r="S34" s="18"/>
      <c r="T34" s="19"/>
      <c r="U34" s="18"/>
      <c r="V34" s="18"/>
      <c r="W34" s="20"/>
      <c r="X34" s="121" t="s">
        <v>222</v>
      </c>
      <c r="Y34" s="81">
        <v>15.8</v>
      </c>
      <c r="Z34" s="81">
        <v>0</v>
      </c>
      <c r="AA34" s="82">
        <v>23.8</v>
      </c>
      <c r="AB34" s="19"/>
      <c r="AC34" s="18"/>
      <c r="AD34" s="18"/>
      <c r="AE34" s="18"/>
      <c r="AF34" s="20"/>
      <c r="AG34" s="18"/>
      <c r="AH34" s="18"/>
      <c r="AI34" s="18"/>
      <c r="AJ34" s="18"/>
      <c r="AK34" s="18"/>
      <c r="AL34" s="19"/>
      <c r="AM34" s="18"/>
      <c r="AN34" s="18"/>
      <c r="AO34" s="20"/>
      <c r="AP34" s="18"/>
      <c r="AQ34" s="18"/>
      <c r="AR34" s="18"/>
      <c r="AS34" s="18"/>
      <c r="AT34" s="19"/>
      <c r="AU34" s="18"/>
      <c r="AV34" s="18"/>
      <c r="AW34" s="20"/>
      <c r="AX34" s="19"/>
      <c r="AY34" s="18"/>
      <c r="AZ34" s="18"/>
      <c r="BA34" s="20"/>
      <c r="BB34" s="18"/>
      <c r="BC34" s="18"/>
      <c r="BD34" s="18"/>
      <c r="BE34" s="18"/>
      <c r="BF34" s="19"/>
      <c r="BG34" s="18"/>
      <c r="BH34" s="18"/>
      <c r="BI34" s="20"/>
      <c r="BJ34" s="18"/>
      <c r="BK34" s="18"/>
      <c r="BL34" s="18"/>
      <c r="BM34" s="18"/>
      <c r="BN34" s="19"/>
      <c r="BO34" s="18"/>
      <c r="BP34" s="18"/>
      <c r="BQ34" s="20"/>
      <c r="BR34" s="18"/>
      <c r="BS34" s="18"/>
      <c r="BT34" s="18"/>
      <c r="BU34" s="18"/>
      <c r="BV34" s="19"/>
      <c r="BW34" s="18"/>
      <c r="BX34" s="18"/>
      <c r="BY34" s="20"/>
      <c r="BZ34" s="18"/>
      <c r="CA34" s="18"/>
      <c r="CB34" s="18"/>
      <c r="CC34" s="18"/>
      <c r="CD34" s="19"/>
      <c r="CE34" s="18"/>
      <c r="CF34" s="18"/>
      <c r="CG34" s="20"/>
      <c r="CH34" s="18"/>
      <c r="CI34" s="18"/>
      <c r="CJ34" s="18"/>
      <c r="CK34" s="18"/>
      <c r="CL34" s="19"/>
      <c r="CM34" s="18"/>
      <c r="CN34" s="18"/>
      <c r="CO34" s="20"/>
      <c r="CP34" s="18"/>
      <c r="CQ34" s="18"/>
      <c r="CR34" s="18"/>
      <c r="CS34" s="18"/>
      <c r="CT34" s="19"/>
      <c r="CU34" s="18"/>
      <c r="CV34" s="18"/>
      <c r="CW34" s="20"/>
      <c r="CX34" s="18"/>
      <c r="CY34" s="18"/>
      <c r="CZ34" s="18"/>
      <c r="DA34" s="18"/>
      <c r="DB34" s="19"/>
      <c r="DC34" s="18"/>
      <c r="DD34" s="18"/>
      <c r="DE34" s="20"/>
      <c r="DF34" s="18"/>
      <c r="DG34" s="18"/>
      <c r="DH34" s="18"/>
      <c r="DI34" s="18"/>
      <c r="DJ34" s="19"/>
      <c r="DK34" s="18"/>
      <c r="DL34" s="18"/>
      <c r="DM34" s="20"/>
      <c r="DN34" s="18"/>
      <c r="DO34" s="18"/>
      <c r="DP34" s="18"/>
      <c r="DQ34" s="18"/>
      <c r="DR34" s="19"/>
      <c r="DS34" s="18"/>
      <c r="DT34" s="18"/>
      <c r="DU34" s="20"/>
      <c r="DV34" s="19"/>
      <c r="DW34" s="18"/>
      <c r="DX34" s="18"/>
      <c r="DY34" s="20"/>
      <c r="DZ34" s="19"/>
      <c r="EA34" s="18"/>
      <c r="EB34" s="18"/>
      <c r="EC34" s="20"/>
      <c r="ED34" s="19"/>
      <c r="EE34" s="18"/>
      <c r="EF34" s="18"/>
      <c r="EG34" s="20"/>
      <c r="EH34" s="18"/>
      <c r="EI34" s="18"/>
      <c r="EJ34" s="18"/>
      <c r="EK34" s="18"/>
      <c r="EL34" s="18"/>
      <c r="EM34" s="120" t="s">
        <v>222</v>
      </c>
      <c r="EN34" s="81">
        <v>32.941176470588225</v>
      </c>
      <c r="EO34" s="81">
        <v>12.558139534883722</v>
      </c>
      <c r="EP34" s="81">
        <v>2.5423728813559321</v>
      </c>
      <c r="EQ34" s="82">
        <v>3.1884057971014492</v>
      </c>
      <c r="ER34" s="121" t="s">
        <v>222</v>
      </c>
      <c r="ES34" s="81">
        <v>6.2043795620437958</v>
      </c>
      <c r="ET34" s="81">
        <v>1.0869565217391304</v>
      </c>
      <c r="EU34" s="82">
        <v>18.292682926829269</v>
      </c>
      <c r="EV34" s="121" t="s">
        <v>222</v>
      </c>
      <c r="EW34" s="81">
        <v>62</v>
      </c>
      <c r="EX34" s="81">
        <v>1</v>
      </c>
      <c r="EY34" s="82">
        <v>4</v>
      </c>
      <c r="EZ34" s="121" t="s">
        <v>222</v>
      </c>
      <c r="FA34" s="81">
        <v>41.700404858299592</v>
      </c>
      <c r="FB34" s="81">
        <v>0.73891625615763545</v>
      </c>
      <c r="FC34" s="81">
        <v>1.6949152542372881</v>
      </c>
      <c r="FD34" s="120" t="s">
        <v>222</v>
      </c>
      <c r="FE34" s="81">
        <v>0</v>
      </c>
      <c r="FF34" s="81">
        <v>0</v>
      </c>
      <c r="FG34" s="82">
        <v>0</v>
      </c>
    </row>
    <row r="35" spans="1:163" x14ac:dyDescent="0.3">
      <c r="A35" s="71"/>
      <c r="B35" s="72"/>
      <c r="C35" s="72"/>
      <c r="D35" s="72"/>
      <c r="E35" s="72"/>
      <c r="F35" s="72"/>
      <c r="G35" s="102"/>
      <c r="H35" s="71"/>
      <c r="I35" s="72"/>
      <c r="J35" s="102"/>
      <c r="K35" s="71"/>
      <c r="L35" s="72"/>
      <c r="M35" s="72"/>
      <c r="N35" s="102"/>
      <c r="O35" s="71"/>
      <c r="P35" s="72"/>
      <c r="Q35" s="72"/>
      <c r="R35" s="102"/>
      <c r="S35" s="72"/>
      <c r="T35" s="71"/>
      <c r="U35" s="72"/>
      <c r="V35" s="72"/>
      <c r="W35" s="102"/>
      <c r="X35" s="127" t="s">
        <v>225</v>
      </c>
      <c r="Y35" s="297">
        <v>10.998844639490802</v>
      </c>
      <c r="Z35" s="297">
        <v>11.26399581964901</v>
      </c>
      <c r="AA35" s="298">
        <v>18.382072923460434</v>
      </c>
      <c r="AB35" s="71"/>
      <c r="AC35" s="72"/>
      <c r="AD35" s="72"/>
      <c r="AE35" s="72"/>
      <c r="AF35" s="102"/>
      <c r="AG35" s="72"/>
      <c r="AH35" s="72"/>
      <c r="AI35" s="72"/>
      <c r="AJ35" s="72"/>
      <c r="AK35" s="72"/>
      <c r="AL35" s="71"/>
      <c r="AM35" s="72"/>
      <c r="AN35" s="72"/>
      <c r="AO35" s="102"/>
      <c r="AP35" s="72"/>
      <c r="AQ35" s="72"/>
      <c r="AR35" s="72"/>
      <c r="AS35" s="72"/>
      <c r="AT35" s="71"/>
      <c r="AU35" s="72"/>
      <c r="AV35" s="72"/>
      <c r="AW35" s="102"/>
      <c r="AX35" s="71"/>
      <c r="AY35" s="72"/>
      <c r="AZ35" s="72"/>
      <c r="BA35" s="102"/>
      <c r="BB35" s="72"/>
      <c r="BC35" s="72"/>
      <c r="BD35" s="72"/>
      <c r="BE35" s="72"/>
      <c r="BF35" s="71"/>
      <c r="BG35" s="72"/>
      <c r="BH35" s="72"/>
      <c r="BI35" s="102"/>
      <c r="BJ35" s="72"/>
      <c r="BK35" s="72"/>
      <c r="BL35" s="72"/>
      <c r="BM35" s="72"/>
      <c r="BN35" s="71"/>
      <c r="BO35" s="72"/>
      <c r="BP35" s="72"/>
      <c r="BQ35" s="102"/>
      <c r="BR35" s="72"/>
      <c r="BS35" s="72"/>
      <c r="BT35" s="72"/>
      <c r="BU35" s="72"/>
      <c r="BV35" s="71"/>
      <c r="BW35" s="72"/>
      <c r="BX35" s="72"/>
      <c r="BY35" s="102"/>
      <c r="BZ35" s="72"/>
      <c r="CA35" s="72"/>
      <c r="CB35" s="72"/>
      <c r="CC35" s="72"/>
      <c r="CD35" s="71"/>
      <c r="CE35" s="72"/>
      <c r="CF35" s="72"/>
      <c r="CG35" s="102"/>
      <c r="CH35" s="72"/>
      <c r="CI35" s="72"/>
      <c r="CJ35" s="72"/>
      <c r="CK35" s="72"/>
      <c r="CL35" s="71"/>
      <c r="CM35" s="72"/>
      <c r="CN35" s="72"/>
      <c r="CO35" s="102"/>
      <c r="CP35" s="72"/>
      <c r="CQ35" s="72"/>
      <c r="CR35" s="72"/>
      <c r="CS35" s="72"/>
      <c r="CT35" s="71"/>
      <c r="CU35" s="72"/>
      <c r="CV35" s="72"/>
      <c r="CW35" s="102"/>
      <c r="CX35" s="72"/>
      <c r="CY35" s="72"/>
      <c r="CZ35" s="72"/>
      <c r="DA35" s="72"/>
      <c r="DB35" s="71"/>
      <c r="DC35" s="72"/>
      <c r="DD35" s="72"/>
      <c r="DE35" s="102"/>
      <c r="DF35" s="72"/>
      <c r="DG35" s="72"/>
      <c r="DH35" s="72"/>
      <c r="DI35" s="72"/>
      <c r="DJ35" s="71"/>
      <c r="DK35" s="72"/>
      <c r="DL35" s="72"/>
      <c r="DM35" s="102"/>
      <c r="DN35" s="72"/>
      <c r="DO35" s="72"/>
      <c r="DP35" s="72"/>
      <c r="DQ35" s="72"/>
      <c r="DR35" s="71"/>
      <c r="DS35" s="72"/>
      <c r="DT35" s="72"/>
      <c r="DU35" s="102"/>
      <c r="DV35" s="71"/>
      <c r="DW35" s="72"/>
      <c r="DX35" s="72"/>
      <c r="DY35" s="102"/>
      <c r="DZ35" s="71"/>
      <c r="EA35" s="72"/>
      <c r="EB35" s="72"/>
      <c r="EC35" s="102"/>
      <c r="ED35" s="71"/>
      <c r="EE35" s="72"/>
      <c r="EF35" s="72"/>
      <c r="EG35" s="102"/>
      <c r="EH35" s="72"/>
      <c r="EI35" s="72"/>
      <c r="EJ35" s="72"/>
      <c r="EK35" s="72"/>
      <c r="EL35" s="72"/>
      <c r="EM35" s="126" t="s">
        <v>225</v>
      </c>
      <c r="EN35" s="297">
        <v>11.768506218672799</v>
      </c>
      <c r="EO35" s="297">
        <v>7.7504986179765467</v>
      </c>
      <c r="EP35" s="297">
        <v>5.4370766923148866</v>
      </c>
      <c r="EQ35" s="298">
        <v>5.3303918269995574</v>
      </c>
      <c r="ER35" s="127" t="s">
        <v>225</v>
      </c>
      <c r="ES35" s="297">
        <v>9.7942166354856788</v>
      </c>
      <c r="ET35" s="297">
        <v>12.109500959921043</v>
      </c>
      <c r="EU35" s="298">
        <v>16.710049972081254</v>
      </c>
      <c r="EV35" s="127" t="s">
        <v>225</v>
      </c>
      <c r="EW35" s="297">
        <v>99.121720044677303</v>
      </c>
      <c r="EX35" s="297">
        <v>17.431050985569932</v>
      </c>
      <c r="EY35" s="298">
        <v>26.661871363716852</v>
      </c>
      <c r="EZ35" s="127" t="s">
        <v>225</v>
      </c>
      <c r="FA35" s="297">
        <v>14.348195255117142</v>
      </c>
      <c r="FB35" s="297">
        <v>6.1324744781257934</v>
      </c>
      <c r="FC35" s="297">
        <v>11.094095350107233</v>
      </c>
      <c r="FD35" s="126" t="s">
        <v>225</v>
      </c>
      <c r="FE35" s="297">
        <v>29.846417692280465</v>
      </c>
      <c r="FF35" s="297">
        <v>37.772850849729615</v>
      </c>
      <c r="FG35" s="298">
        <v>35.914099186753084</v>
      </c>
    </row>
  </sheetData>
  <phoneticPr fontId="3" type="noConversion"/>
  <pageMargins left="0.75" right="0.75" top="1" bottom="1" header="0.5" footer="0.5"/>
  <pageSetup paperSize="12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20"/>
  <sheetViews>
    <sheetView workbookViewId="0">
      <selection activeCell="EM27" sqref="EM27"/>
    </sheetView>
  </sheetViews>
  <sheetFormatPr defaultColWidth="11.19921875" defaultRowHeight="11.4" x14ac:dyDescent="0.3"/>
  <cols>
    <col min="1" max="1" width="7.69921875" style="7" customWidth="1"/>
    <col min="2" max="2" width="6.796875" style="7" customWidth="1"/>
    <col min="3" max="3" width="8.19921875" style="7" customWidth="1"/>
    <col min="4" max="4" width="10.3984375" style="7" customWidth="1"/>
    <col min="5" max="5" width="10.796875" style="7" hidden="1" customWidth="1"/>
    <col min="6" max="6" width="6.19921875" style="7" customWidth="1"/>
    <col min="7" max="7" width="12.19921875" style="7" customWidth="1"/>
    <col min="8" max="18" width="3.8984375" style="7" customWidth="1"/>
    <col min="19" max="19" width="4.59765625" style="7" customWidth="1"/>
    <col min="20" max="23" width="3.8984375" style="7" customWidth="1"/>
    <col min="24" max="24" width="5" style="7" customWidth="1"/>
    <col min="25" max="25" width="5.296875" style="7" customWidth="1"/>
    <col min="26" max="26" width="5.8984375" style="7" customWidth="1"/>
    <col min="27" max="27" width="5" style="7" customWidth="1"/>
    <col min="28" max="141" width="3.8984375" style="7" customWidth="1"/>
    <col min="142" max="142" width="5.09765625" style="7" customWidth="1"/>
    <col min="143" max="143" width="5" style="7" customWidth="1"/>
    <col min="144" max="144" width="5.5" style="7" bestFit="1" customWidth="1"/>
    <col min="145" max="145" width="5.5" style="7" customWidth="1"/>
    <col min="146" max="146" width="5.59765625" style="7" customWidth="1"/>
    <col min="147" max="147" width="5.19921875" style="7" customWidth="1"/>
    <col min="148" max="148" width="5.5" style="7" bestFit="1" customWidth="1"/>
    <col min="149" max="149" width="5.5" style="7" customWidth="1"/>
    <col min="150" max="150" width="5.296875" style="7" customWidth="1"/>
    <col min="151" max="151" width="5.09765625" style="7" customWidth="1"/>
    <col min="152" max="152" width="5.5" style="7" customWidth="1"/>
    <col min="153" max="153" width="7" style="7" customWidth="1"/>
    <col min="154" max="154" width="9.3984375" style="7" customWidth="1"/>
    <col min="155" max="155" width="7" style="7" customWidth="1"/>
    <col min="156" max="156" width="4.8984375" style="7" customWidth="1"/>
    <col min="157" max="158" width="5" style="7" customWidth="1"/>
    <col min="159" max="159" width="5.59765625" style="7" customWidth="1"/>
    <col min="160" max="160" width="5.3984375" style="7" customWidth="1"/>
    <col min="161" max="161" width="5" style="7" customWidth="1"/>
    <col min="162" max="162" width="5.796875" style="7" customWidth="1"/>
    <col min="163" max="163" width="4.5" style="7" customWidth="1"/>
    <col min="164" max="16384" width="11.19921875" style="7"/>
  </cols>
  <sheetData>
    <row r="1" spans="1:164" s="56" customFormat="1" x14ac:dyDescent="0.3">
      <c r="A1" s="89" t="s">
        <v>458</v>
      </c>
      <c r="B1" s="299"/>
      <c r="C1" s="299"/>
      <c r="D1" s="299" t="s">
        <v>459</v>
      </c>
      <c r="E1" s="299"/>
      <c r="F1" s="299"/>
      <c r="G1" s="299"/>
      <c r="H1" s="89" t="s">
        <v>460</v>
      </c>
      <c r="I1" s="299"/>
      <c r="J1" s="300"/>
      <c r="K1" s="299"/>
      <c r="L1" s="299"/>
      <c r="M1" s="299"/>
      <c r="N1" s="299"/>
      <c r="O1" s="299"/>
      <c r="P1" s="301"/>
      <c r="Q1" s="299"/>
      <c r="R1" s="299"/>
      <c r="S1" s="299"/>
      <c r="T1" s="299"/>
      <c r="U1" s="299"/>
      <c r="V1" s="299"/>
      <c r="W1" s="299"/>
      <c r="X1" s="299"/>
      <c r="Y1" s="300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299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299"/>
      <c r="FH1" s="155"/>
    </row>
    <row r="2" spans="1:164" x14ac:dyDescent="0.3">
      <c r="A2" s="155"/>
      <c r="B2" s="64"/>
      <c r="C2" s="18"/>
      <c r="D2" s="18"/>
      <c r="E2" s="18"/>
      <c r="F2" s="18"/>
      <c r="G2" s="18"/>
      <c r="H2" s="57" t="s">
        <v>128</v>
      </c>
      <c r="I2" s="58"/>
      <c r="J2" s="58"/>
      <c r="K2" s="58"/>
      <c r="L2" s="58"/>
      <c r="M2" s="58"/>
      <c r="N2" s="58"/>
      <c r="O2" s="58"/>
      <c r="P2" s="215"/>
      <c r="Q2" s="58"/>
      <c r="R2" s="58"/>
      <c r="S2" s="59" t="s">
        <v>376</v>
      </c>
      <c r="T2" s="57" t="s">
        <v>377</v>
      </c>
      <c r="U2" s="58"/>
      <c r="V2" s="58"/>
      <c r="W2" s="58"/>
      <c r="X2" s="59" t="s">
        <v>378</v>
      </c>
      <c r="Y2" s="134" t="s">
        <v>379</v>
      </c>
      <c r="Z2" s="92"/>
      <c r="AA2" s="135"/>
      <c r="AB2" s="18" t="s">
        <v>380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57" t="s">
        <v>381</v>
      </c>
      <c r="EI2" s="58"/>
      <c r="EJ2" s="58"/>
      <c r="EK2" s="58"/>
      <c r="EL2" s="59"/>
      <c r="EM2" s="182"/>
      <c r="EN2" s="67" t="s">
        <v>382</v>
      </c>
      <c r="EO2" s="67"/>
      <c r="EP2" s="67"/>
      <c r="EQ2" s="68"/>
      <c r="ER2" s="58"/>
      <c r="ES2" s="134" t="s">
        <v>383</v>
      </c>
      <c r="ET2" s="92" t="s">
        <v>384</v>
      </c>
      <c r="EU2" s="135" t="s">
        <v>385</v>
      </c>
      <c r="EV2" s="59"/>
      <c r="EW2" s="136" t="s">
        <v>386</v>
      </c>
      <c r="EX2" s="58"/>
      <c r="EY2" s="59"/>
      <c r="EZ2" s="58"/>
      <c r="FA2" s="70"/>
      <c r="FB2" s="67"/>
      <c r="FC2" s="67"/>
      <c r="FD2" s="146"/>
      <c r="FE2" s="180" t="s">
        <v>282</v>
      </c>
      <c r="FF2" s="180"/>
      <c r="FG2" s="180"/>
      <c r="FH2" s="19"/>
    </row>
    <row r="3" spans="1:164" x14ac:dyDescent="0.3">
      <c r="A3" s="71"/>
      <c r="B3" s="72"/>
      <c r="C3" s="72" t="s">
        <v>293</v>
      </c>
      <c r="D3" s="72"/>
      <c r="E3" s="72"/>
      <c r="F3" s="72" t="s">
        <v>452</v>
      </c>
      <c r="G3" s="72"/>
      <c r="H3" s="74" t="s">
        <v>283</v>
      </c>
      <c r="I3" s="75"/>
      <c r="J3" s="78"/>
      <c r="K3" s="75" t="s">
        <v>284</v>
      </c>
      <c r="L3" s="75"/>
      <c r="M3" s="75"/>
      <c r="N3" s="75"/>
      <c r="O3" s="225" t="s">
        <v>285</v>
      </c>
      <c r="P3" s="75"/>
      <c r="Q3" s="75"/>
      <c r="R3" s="78"/>
      <c r="S3" s="151"/>
      <c r="T3" s="71"/>
      <c r="U3" s="72"/>
      <c r="V3" s="72"/>
      <c r="W3" s="72"/>
      <c r="X3" s="102"/>
      <c r="Y3" s="126"/>
      <c r="Z3" s="127"/>
      <c r="AA3" s="204"/>
      <c r="AB3" s="75" t="s">
        <v>388</v>
      </c>
      <c r="AC3" s="75"/>
      <c r="AD3" s="75"/>
      <c r="AE3" s="75"/>
      <c r="AF3" s="77" t="s">
        <v>389</v>
      </c>
      <c r="AG3" s="74" t="s">
        <v>390</v>
      </c>
      <c r="AH3" s="75"/>
      <c r="AI3" s="75"/>
      <c r="AJ3" s="75"/>
      <c r="AK3" s="76" t="s">
        <v>389</v>
      </c>
      <c r="AL3" s="75" t="s">
        <v>391</v>
      </c>
      <c r="AM3" s="75"/>
      <c r="AN3" s="75"/>
      <c r="AO3" s="75"/>
      <c r="AP3" s="74" t="s">
        <v>392</v>
      </c>
      <c r="AQ3" s="75"/>
      <c r="AR3" s="75"/>
      <c r="AS3" s="78"/>
      <c r="AT3" s="75" t="s">
        <v>393</v>
      </c>
      <c r="AU3" s="75"/>
      <c r="AV3" s="75"/>
      <c r="AW3" s="75"/>
      <c r="AX3" s="74" t="s">
        <v>394</v>
      </c>
      <c r="AY3" s="75"/>
      <c r="AZ3" s="75"/>
      <c r="BA3" s="78"/>
      <c r="BB3" s="75" t="s">
        <v>311</v>
      </c>
      <c r="BC3" s="75"/>
      <c r="BD3" s="75"/>
      <c r="BE3" s="75"/>
      <c r="BF3" s="74" t="s">
        <v>395</v>
      </c>
      <c r="BG3" s="75"/>
      <c r="BH3" s="75"/>
      <c r="BI3" s="78"/>
      <c r="BJ3" s="75" t="s">
        <v>396</v>
      </c>
      <c r="BK3" s="75"/>
      <c r="BL3" s="75"/>
      <c r="BM3" s="75"/>
      <c r="BN3" s="74" t="s">
        <v>397</v>
      </c>
      <c r="BO3" s="75"/>
      <c r="BP3" s="75"/>
      <c r="BQ3" s="78"/>
      <c r="BR3" s="75" t="s">
        <v>398</v>
      </c>
      <c r="BS3" s="75"/>
      <c r="BT3" s="75"/>
      <c r="BU3" s="75"/>
      <c r="BV3" s="74" t="s">
        <v>399</v>
      </c>
      <c r="BW3" s="75"/>
      <c r="BX3" s="75"/>
      <c r="BY3" s="78"/>
      <c r="BZ3" s="75" t="s">
        <v>400</v>
      </c>
      <c r="CA3" s="75"/>
      <c r="CB3" s="75"/>
      <c r="CC3" s="75"/>
      <c r="CD3" s="74" t="s">
        <v>401</v>
      </c>
      <c r="CE3" s="75"/>
      <c r="CF3" s="75"/>
      <c r="CG3" s="78"/>
      <c r="CH3" s="75" t="s">
        <v>402</v>
      </c>
      <c r="CI3" s="75"/>
      <c r="CJ3" s="75"/>
      <c r="CK3" s="75"/>
      <c r="CL3" s="74" t="s">
        <v>403</v>
      </c>
      <c r="CM3" s="75"/>
      <c r="CN3" s="75"/>
      <c r="CO3" s="78"/>
      <c r="CP3" s="75" t="s">
        <v>404</v>
      </c>
      <c r="CQ3" s="75"/>
      <c r="CR3" s="75"/>
      <c r="CS3" s="75"/>
      <c r="CT3" s="74" t="s">
        <v>405</v>
      </c>
      <c r="CU3" s="75"/>
      <c r="CV3" s="75"/>
      <c r="CW3" s="78"/>
      <c r="CX3" s="75" t="s">
        <v>406</v>
      </c>
      <c r="CY3" s="75"/>
      <c r="CZ3" s="75"/>
      <c r="DA3" s="75"/>
      <c r="DB3" s="74" t="s">
        <v>407</v>
      </c>
      <c r="DC3" s="75"/>
      <c r="DD3" s="75"/>
      <c r="DE3" s="78"/>
      <c r="DF3" s="75" t="s">
        <v>408</v>
      </c>
      <c r="DG3" s="75"/>
      <c r="DH3" s="75"/>
      <c r="DI3" s="75"/>
      <c r="DJ3" s="74" t="s">
        <v>409</v>
      </c>
      <c r="DK3" s="75"/>
      <c r="DL3" s="75"/>
      <c r="DM3" s="78"/>
      <c r="DN3" s="75" t="s">
        <v>410</v>
      </c>
      <c r="DO3" s="75"/>
      <c r="DP3" s="75"/>
      <c r="DQ3" s="75"/>
      <c r="DR3" s="74" t="s">
        <v>411</v>
      </c>
      <c r="DS3" s="75"/>
      <c r="DT3" s="75"/>
      <c r="DU3" s="78"/>
      <c r="DV3" s="75" t="s">
        <v>412</v>
      </c>
      <c r="DW3" s="75"/>
      <c r="DX3" s="75"/>
      <c r="DY3" s="75"/>
      <c r="DZ3" s="74" t="s">
        <v>139</v>
      </c>
      <c r="EA3" s="75"/>
      <c r="EB3" s="75"/>
      <c r="EC3" s="78"/>
      <c r="ED3" s="75" t="s">
        <v>140</v>
      </c>
      <c r="EE3" s="75"/>
      <c r="EF3" s="75"/>
      <c r="EG3" s="75"/>
      <c r="EH3" s="225" t="s">
        <v>476</v>
      </c>
      <c r="EI3" s="302" t="s">
        <v>410</v>
      </c>
      <c r="EJ3" s="302" t="s">
        <v>141</v>
      </c>
      <c r="EK3" s="302" t="s">
        <v>311</v>
      </c>
      <c r="EL3" s="303" t="s">
        <v>142</v>
      </c>
      <c r="EM3" s="126"/>
      <c r="EN3" s="80" t="s">
        <v>143</v>
      </c>
      <c r="EO3" s="80" t="s">
        <v>144</v>
      </c>
      <c r="EP3" s="80" t="s">
        <v>145</v>
      </c>
      <c r="EQ3" s="88" t="s">
        <v>294</v>
      </c>
      <c r="ER3" s="72"/>
      <c r="ES3" s="207" t="s">
        <v>146</v>
      </c>
      <c r="ET3" s="125" t="s">
        <v>146</v>
      </c>
      <c r="EU3" s="208" t="s">
        <v>146</v>
      </c>
      <c r="EV3" s="102"/>
      <c r="EW3" s="173" t="s">
        <v>147</v>
      </c>
      <c r="EX3" s="86" t="s">
        <v>148</v>
      </c>
      <c r="EY3" s="234" t="s">
        <v>149</v>
      </c>
      <c r="EZ3" s="86"/>
      <c r="FA3" s="87" t="s">
        <v>151</v>
      </c>
      <c r="FB3" s="80" t="s">
        <v>152</v>
      </c>
      <c r="FC3" s="80" t="s">
        <v>153</v>
      </c>
      <c r="FD3" s="151"/>
      <c r="FE3" s="127"/>
      <c r="FF3" s="127"/>
      <c r="FG3" s="127"/>
      <c r="FH3" s="19"/>
    </row>
    <row r="4" spans="1:164" s="202" customFormat="1" x14ac:dyDescent="0.3">
      <c r="A4" s="304" t="s">
        <v>446</v>
      </c>
      <c r="B4" s="305"/>
      <c r="F4" s="202" t="s">
        <v>447</v>
      </c>
      <c r="G4" s="202" t="s">
        <v>155</v>
      </c>
      <c r="H4" s="79" t="s">
        <v>383</v>
      </c>
      <c r="I4" s="202" t="s">
        <v>384</v>
      </c>
      <c r="J4" s="306" t="s">
        <v>385</v>
      </c>
      <c r="K4" s="202" t="s">
        <v>156</v>
      </c>
      <c r="L4" s="202" t="s">
        <v>497</v>
      </c>
      <c r="M4" s="202" t="s">
        <v>498</v>
      </c>
      <c r="N4" s="202" t="s">
        <v>503</v>
      </c>
      <c r="O4" s="79" t="s">
        <v>499</v>
      </c>
      <c r="P4" s="202" t="s">
        <v>500</v>
      </c>
      <c r="Q4" s="202" t="s">
        <v>501</v>
      </c>
      <c r="R4" s="306" t="s">
        <v>502</v>
      </c>
      <c r="S4" s="192" t="s">
        <v>504</v>
      </c>
      <c r="T4" s="202" t="s">
        <v>505</v>
      </c>
      <c r="U4" s="202" t="s">
        <v>506</v>
      </c>
      <c r="V4" s="202" t="s">
        <v>507</v>
      </c>
      <c r="W4" s="202" t="s">
        <v>299</v>
      </c>
      <c r="Y4" s="70" t="s">
        <v>404</v>
      </c>
      <c r="Z4" s="81" t="s">
        <v>394</v>
      </c>
      <c r="AA4" s="82" t="s">
        <v>399</v>
      </c>
      <c r="AB4" s="305" t="s">
        <v>508</v>
      </c>
      <c r="AC4" s="305" t="s">
        <v>509</v>
      </c>
      <c r="AD4" s="305" t="s">
        <v>510</v>
      </c>
      <c r="AE4" s="305" t="s">
        <v>273</v>
      </c>
      <c r="AF4" s="307" t="s">
        <v>274</v>
      </c>
      <c r="AG4" s="308" t="s">
        <v>508</v>
      </c>
      <c r="AH4" s="305" t="s">
        <v>509</v>
      </c>
      <c r="AI4" s="305" t="s">
        <v>510</v>
      </c>
      <c r="AJ4" s="305" t="s">
        <v>273</v>
      </c>
      <c r="AK4" s="309" t="s">
        <v>274</v>
      </c>
      <c r="AL4" s="305" t="s">
        <v>508</v>
      </c>
      <c r="AM4" s="305" t="s">
        <v>509</v>
      </c>
      <c r="AN4" s="305" t="s">
        <v>510</v>
      </c>
      <c r="AO4" s="305" t="s">
        <v>273</v>
      </c>
      <c r="AP4" s="308" t="s">
        <v>508</v>
      </c>
      <c r="AQ4" s="305" t="s">
        <v>509</v>
      </c>
      <c r="AR4" s="305" t="s">
        <v>510</v>
      </c>
      <c r="AS4" s="310" t="s">
        <v>273</v>
      </c>
      <c r="AT4" s="305" t="s">
        <v>508</v>
      </c>
      <c r="AU4" s="305" t="s">
        <v>509</v>
      </c>
      <c r="AV4" s="305" t="s">
        <v>510</v>
      </c>
      <c r="AW4" s="305" t="s">
        <v>273</v>
      </c>
      <c r="AX4" s="308" t="s">
        <v>508</v>
      </c>
      <c r="AY4" s="305" t="s">
        <v>509</v>
      </c>
      <c r="AZ4" s="305" t="s">
        <v>510</v>
      </c>
      <c r="BA4" s="310" t="s">
        <v>273</v>
      </c>
      <c r="BB4" s="305" t="s">
        <v>508</v>
      </c>
      <c r="BC4" s="305" t="s">
        <v>509</v>
      </c>
      <c r="BD4" s="305" t="s">
        <v>510</v>
      </c>
      <c r="BE4" s="305" t="s">
        <v>273</v>
      </c>
      <c r="BF4" s="308" t="s">
        <v>508</v>
      </c>
      <c r="BG4" s="305" t="s">
        <v>509</v>
      </c>
      <c r="BH4" s="305" t="s">
        <v>510</v>
      </c>
      <c r="BI4" s="310" t="s">
        <v>273</v>
      </c>
      <c r="BJ4" s="305" t="s">
        <v>508</v>
      </c>
      <c r="BK4" s="305" t="s">
        <v>509</v>
      </c>
      <c r="BL4" s="305" t="s">
        <v>510</v>
      </c>
      <c r="BM4" s="305" t="s">
        <v>273</v>
      </c>
      <c r="BN4" s="308" t="s">
        <v>508</v>
      </c>
      <c r="BO4" s="305" t="s">
        <v>509</v>
      </c>
      <c r="BP4" s="305" t="s">
        <v>510</v>
      </c>
      <c r="BQ4" s="310" t="s">
        <v>273</v>
      </c>
      <c r="BR4" s="305" t="s">
        <v>508</v>
      </c>
      <c r="BS4" s="305" t="s">
        <v>509</v>
      </c>
      <c r="BT4" s="305" t="s">
        <v>510</v>
      </c>
      <c r="BU4" s="305" t="s">
        <v>273</v>
      </c>
      <c r="BV4" s="308" t="s">
        <v>508</v>
      </c>
      <c r="BW4" s="305" t="s">
        <v>509</v>
      </c>
      <c r="BX4" s="305" t="s">
        <v>510</v>
      </c>
      <c r="BY4" s="310" t="s">
        <v>273</v>
      </c>
      <c r="BZ4" s="305" t="s">
        <v>508</v>
      </c>
      <c r="CA4" s="305" t="s">
        <v>509</v>
      </c>
      <c r="CB4" s="305" t="s">
        <v>510</v>
      </c>
      <c r="CC4" s="305" t="s">
        <v>273</v>
      </c>
      <c r="CD4" s="308" t="s">
        <v>508</v>
      </c>
      <c r="CE4" s="305" t="s">
        <v>509</v>
      </c>
      <c r="CF4" s="305" t="s">
        <v>510</v>
      </c>
      <c r="CG4" s="310" t="s">
        <v>273</v>
      </c>
      <c r="CH4" s="305" t="s">
        <v>508</v>
      </c>
      <c r="CI4" s="305" t="s">
        <v>509</v>
      </c>
      <c r="CJ4" s="305" t="s">
        <v>510</v>
      </c>
      <c r="CK4" s="305" t="s">
        <v>273</v>
      </c>
      <c r="CL4" s="308" t="s">
        <v>508</v>
      </c>
      <c r="CM4" s="305" t="s">
        <v>509</v>
      </c>
      <c r="CN4" s="305" t="s">
        <v>510</v>
      </c>
      <c r="CO4" s="310" t="s">
        <v>273</v>
      </c>
      <c r="CP4" s="305" t="s">
        <v>508</v>
      </c>
      <c r="CQ4" s="305" t="s">
        <v>509</v>
      </c>
      <c r="CR4" s="305" t="s">
        <v>510</v>
      </c>
      <c r="CS4" s="305" t="s">
        <v>273</v>
      </c>
      <c r="CT4" s="308" t="s">
        <v>508</v>
      </c>
      <c r="CU4" s="305" t="s">
        <v>509</v>
      </c>
      <c r="CV4" s="305" t="s">
        <v>510</v>
      </c>
      <c r="CW4" s="310" t="s">
        <v>273</v>
      </c>
      <c r="CX4" s="305" t="s">
        <v>508</v>
      </c>
      <c r="CY4" s="305" t="s">
        <v>509</v>
      </c>
      <c r="CZ4" s="305" t="s">
        <v>510</v>
      </c>
      <c r="DA4" s="305" t="s">
        <v>273</v>
      </c>
      <c r="DB4" s="308" t="s">
        <v>508</v>
      </c>
      <c r="DC4" s="305" t="s">
        <v>509</v>
      </c>
      <c r="DD4" s="305" t="s">
        <v>510</v>
      </c>
      <c r="DE4" s="310" t="s">
        <v>273</v>
      </c>
      <c r="DF4" s="305" t="s">
        <v>508</v>
      </c>
      <c r="DG4" s="305" t="s">
        <v>509</v>
      </c>
      <c r="DH4" s="305" t="s">
        <v>510</v>
      </c>
      <c r="DI4" s="305" t="s">
        <v>273</v>
      </c>
      <c r="DJ4" s="308" t="s">
        <v>508</v>
      </c>
      <c r="DK4" s="305" t="s">
        <v>509</v>
      </c>
      <c r="DL4" s="305" t="s">
        <v>510</v>
      </c>
      <c r="DM4" s="310" t="s">
        <v>273</v>
      </c>
      <c r="DN4" s="305" t="s">
        <v>508</v>
      </c>
      <c r="DO4" s="305" t="s">
        <v>509</v>
      </c>
      <c r="DP4" s="305" t="s">
        <v>510</v>
      </c>
      <c r="DQ4" s="305" t="s">
        <v>273</v>
      </c>
      <c r="DR4" s="308" t="s">
        <v>508</v>
      </c>
      <c r="DS4" s="305" t="s">
        <v>509</v>
      </c>
      <c r="DT4" s="305" t="s">
        <v>510</v>
      </c>
      <c r="DU4" s="310" t="s">
        <v>273</v>
      </c>
      <c r="DV4" s="305" t="s">
        <v>508</v>
      </c>
      <c r="DW4" s="305" t="s">
        <v>509</v>
      </c>
      <c r="DX4" s="305" t="s">
        <v>510</v>
      </c>
      <c r="DY4" s="305" t="s">
        <v>273</v>
      </c>
      <c r="DZ4" s="308" t="s">
        <v>508</v>
      </c>
      <c r="EA4" s="305" t="s">
        <v>509</v>
      </c>
      <c r="EB4" s="305" t="s">
        <v>510</v>
      </c>
      <c r="EC4" s="310" t="s">
        <v>273</v>
      </c>
      <c r="ED4" s="305" t="s">
        <v>508</v>
      </c>
      <c r="EE4" s="305" t="s">
        <v>509</v>
      </c>
      <c r="EF4" s="305" t="s">
        <v>510</v>
      </c>
      <c r="EG4" s="305" t="s">
        <v>273</v>
      </c>
      <c r="EH4" s="311"/>
      <c r="EI4" s="312"/>
      <c r="EJ4" s="312"/>
      <c r="EK4" s="312"/>
      <c r="EL4" s="313"/>
      <c r="EM4" s="120"/>
      <c r="EN4" s="81" t="s">
        <v>146</v>
      </c>
      <c r="EO4" s="81" t="s">
        <v>146</v>
      </c>
      <c r="EP4" s="81" t="s">
        <v>146</v>
      </c>
      <c r="EQ4" s="82" t="s">
        <v>146</v>
      </c>
      <c r="ER4" s="314"/>
      <c r="ES4" s="100"/>
      <c r="ET4" s="100"/>
      <c r="EU4" s="100"/>
      <c r="EV4" s="192"/>
      <c r="EW4" s="202" t="s">
        <v>275</v>
      </c>
      <c r="EX4" s="202" t="s">
        <v>276</v>
      </c>
      <c r="EY4" s="202" t="s">
        <v>206</v>
      </c>
      <c r="EZ4" s="315"/>
      <c r="FA4" s="81"/>
      <c r="FB4" s="81"/>
      <c r="FC4" s="81"/>
      <c r="FD4" s="196"/>
      <c r="FE4" s="81" t="s">
        <v>277</v>
      </c>
      <c r="FF4" s="81" t="s">
        <v>278</v>
      </c>
      <c r="FG4" s="81" t="s">
        <v>279</v>
      </c>
      <c r="FH4" s="79"/>
    </row>
    <row r="5" spans="1:164" s="202" customFormat="1" x14ac:dyDescent="0.3">
      <c r="A5" s="79" t="s">
        <v>244</v>
      </c>
      <c r="B5" s="305">
        <v>92</v>
      </c>
      <c r="C5" s="202" t="s">
        <v>209</v>
      </c>
      <c r="D5" s="202" t="s">
        <v>245</v>
      </c>
      <c r="F5" s="202">
        <v>44</v>
      </c>
      <c r="G5" s="202" t="s">
        <v>246</v>
      </c>
      <c r="H5" s="79">
        <v>17</v>
      </c>
      <c r="I5" s="202">
        <v>3</v>
      </c>
      <c r="J5" s="306">
        <v>44</v>
      </c>
      <c r="K5" s="202">
        <v>338</v>
      </c>
      <c r="L5" s="202">
        <v>0</v>
      </c>
      <c r="M5" s="202">
        <v>0</v>
      </c>
      <c r="N5" s="202">
        <v>77</v>
      </c>
      <c r="O5" s="79">
        <v>15</v>
      </c>
      <c r="P5" s="202">
        <v>6</v>
      </c>
      <c r="Q5" s="202">
        <v>0</v>
      </c>
      <c r="R5" s="306">
        <v>0</v>
      </c>
      <c r="S5" s="196">
        <v>500</v>
      </c>
      <c r="T5" s="202">
        <v>0</v>
      </c>
      <c r="U5" s="202">
        <v>2</v>
      </c>
      <c r="V5" s="202">
        <v>0</v>
      </c>
      <c r="W5" s="202">
        <v>0</v>
      </c>
      <c r="X5" s="202">
        <v>502</v>
      </c>
      <c r="Y5" s="140">
        <v>12.8</v>
      </c>
      <c r="Z5" s="100">
        <v>4.2</v>
      </c>
      <c r="AA5" s="141">
        <v>83</v>
      </c>
      <c r="AB5" s="202">
        <v>2</v>
      </c>
      <c r="AC5" s="202">
        <v>0</v>
      </c>
      <c r="AD5" s="202">
        <v>0</v>
      </c>
      <c r="AE5" s="202">
        <v>0</v>
      </c>
      <c r="AF5" s="202">
        <v>0</v>
      </c>
      <c r="AG5" s="79">
        <v>288</v>
      </c>
      <c r="AH5" s="202">
        <v>0</v>
      </c>
      <c r="AI5" s="202">
        <v>0</v>
      </c>
      <c r="AJ5" s="202">
        <v>0</v>
      </c>
      <c r="AK5" s="306">
        <v>0</v>
      </c>
      <c r="AL5" s="202">
        <v>0</v>
      </c>
      <c r="AM5" s="202">
        <v>0</v>
      </c>
      <c r="AN5" s="202">
        <v>0</v>
      </c>
      <c r="AO5" s="202">
        <v>0</v>
      </c>
      <c r="AP5" s="79">
        <v>0</v>
      </c>
      <c r="AQ5" s="202">
        <v>0</v>
      </c>
      <c r="AR5" s="202">
        <v>0</v>
      </c>
      <c r="AS5" s="306">
        <v>0</v>
      </c>
      <c r="AT5" s="202">
        <v>0</v>
      </c>
      <c r="AU5" s="202">
        <v>0</v>
      </c>
      <c r="AV5" s="202">
        <v>0</v>
      </c>
      <c r="AW5" s="202">
        <v>0</v>
      </c>
      <c r="AX5" s="79">
        <v>0</v>
      </c>
      <c r="AY5" s="202">
        <v>0</v>
      </c>
      <c r="AZ5" s="202">
        <v>0</v>
      </c>
      <c r="BA5" s="306">
        <v>0</v>
      </c>
      <c r="BB5" s="202">
        <v>0</v>
      </c>
      <c r="BC5" s="202">
        <v>0</v>
      </c>
      <c r="BD5" s="202">
        <v>0</v>
      </c>
      <c r="BE5" s="202">
        <v>0</v>
      </c>
      <c r="BF5" s="79">
        <v>0</v>
      </c>
      <c r="BG5" s="202">
        <v>0</v>
      </c>
      <c r="BH5" s="202">
        <v>0</v>
      </c>
      <c r="BI5" s="306">
        <v>0</v>
      </c>
      <c r="BJ5" s="202">
        <v>0</v>
      </c>
      <c r="BK5" s="202">
        <v>0</v>
      </c>
      <c r="BL5" s="202">
        <v>0</v>
      </c>
      <c r="BM5" s="202">
        <v>0</v>
      </c>
      <c r="BN5" s="79">
        <v>18</v>
      </c>
      <c r="BO5" s="202">
        <v>0</v>
      </c>
      <c r="BP5" s="202">
        <v>0</v>
      </c>
      <c r="BQ5" s="306">
        <v>0</v>
      </c>
      <c r="BR5" s="202">
        <v>0</v>
      </c>
      <c r="BS5" s="202">
        <v>0</v>
      </c>
      <c r="BT5" s="202">
        <v>0</v>
      </c>
      <c r="BU5" s="202">
        <v>0</v>
      </c>
      <c r="BV5" s="79">
        <v>0</v>
      </c>
      <c r="BW5" s="202">
        <v>0</v>
      </c>
      <c r="BX5" s="202">
        <v>0</v>
      </c>
      <c r="BY5" s="306">
        <v>0</v>
      </c>
      <c r="BZ5" s="202">
        <v>0</v>
      </c>
      <c r="CA5" s="202">
        <v>0</v>
      </c>
      <c r="CB5" s="202">
        <v>0</v>
      </c>
      <c r="CC5" s="202">
        <v>0</v>
      </c>
      <c r="CD5" s="79">
        <v>0</v>
      </c>
      <c r="CE5" s="202">
        <v>0</v>
      </c>
      <c r="CF5" s="202">
        <v>0</v>
      </c>
      <c r="CG5" s="306">
        <v>0</v>
      </c>
      <c r="CH5" s="202">
        <v>0</v>
      </c>
      <c r="CI5" s="202">
        <v>0</v>
      </c>
      <c r="CJ5" s="202">
        <v>0</v>
      </c>
      <c r="CK5" s="202">
        <v>0</v>
      </c>
      <c r="CL5" s="79">
        <v>18</v>
      </c>
      <c r="CM5" s="202">
        <v>0</v>
      </c>
      <c r="CN5" s="202">
        <v>0</v>
      </c>
      <c r="CO5" s="306">
        <v>0</v>
      </c>
      <c r="CP5" s="202">
        <v>0</v>
      </c>
      <c r="CQ5" s="202">
        <v>0</v>
      </c>
      <c r="CR5" s="202">
        <v>0</v>
      </c>
      <c r="CS5" s="202">
        <v>0</v>
      </c>
      <c r="CT5" s="79">
        <v>0</v>
      </c>
      <c r="CU5" s="202">
        <v>0</v>
      </c>
      <c r="CV5" s="202">
        <v>0</v>
      </c>
      <c r="CW5" s="306">
        <v>9</v>
      </c>
      <c r="CX5" s="202">
        <v>0</v>
      </c>
      <c r="CY5" s="202">
        <v>0</v>
      </c>
      <c r="CZ5" s="202">
        <v>0</v>
      </c>
      <c r="DA5" s="202">
        <v>0</v>
      </c>
      <c r="DB5" s="79">
        <v>0</v>
      </c>
      <c r="DC5" s="202">
        <v>0</v>
      </c>
      <c r="DD5" s="202">
        <v>0</v>
      </c>
      <c r="DE5" s="306">
        <v>0</v>
      </c>
      <c r="DF5" s="202">
        <v>0</v>
      </c>
      <c r="DG5" s="202">
        <v>0</v>
      </c>
      <c r="DH5" s="202">
        <v>0</v>
      </c>
      <c r="DI5" s="202">
        <v>0</v>
      </c>
      <c r="DJ5" s="79">
        <v>0</v>
      </c>
      <c r="DK5" s="202">
        <v>0</v>
      </c>
      <c r="DL5" s="202">
        <v>0</v>
      </c>
      <c r="DM5" s="306">
        <v>0</v>
      </c>
      <c r="DN5" s="202">
        <v>3</v>
      </c>
      <c r="DO5" s="202">
        <v>0</v>
      </c>
      <c r="DP5" s="202">
        <v>0</v>
      </c>
      <c r="DQ5" s="202">
        <v>0</v>
      </c>
      <c r="DR5" s="79">
        <v>0</v>
      </c>
      <c r="DS5" s="202">
        <v>0</v>
      </c>
      <c r="DT5" s="202">
        <v>0</v>
      </c>
      <c r="DU5" s="306">
        <v>0</v>
      </c>
      <c r="DV5" s="202">
        <v>0</v>
      </c>
      <c r="DW5" s="202">
        <v>0</v>
      </c>
      <c r="DX5" s="202">
        <v>0</v>
      </c>
      <c r="DY5" s="202">
        <v>0</v>
      </c>
      <c r="DZ5" s="79">
        <v>0</v>
      </c>
      <c r="EA5" s="202">
        <v>0</v>
      </c>
      <c r="EB5" s="202">
        <v>0</v>
      </c>
      <c r="EC5" s="306">
        <v>0</v>
      </c>
      <c r="ED5" s="202">
        <v>0</v>
      </c>
      <c r="EE5" s="202">
        <v>0</v>
      </c>
      <c r="EF5" s="202">
        <v>0</v>
      </c>
      <c r="EG5" s="202">
        <v>0</v>
      </c>
      <c r="EH5" s="316">
        <v>338</v>
      </c>
      <c r="EI5" s="317">
        <v>329</v>
      </c>
      <c r="EJ5" s="317">
        <v>0</v>
      </c>
      <c r="EK5" s="317">
        <v>0</v>
      </c>
      <c r="EL5" s="318">
        <v>9</v>
      </c>
      <c r="EM5" s="120"/>
      <c r="EN5" s="81">
        <v>97.337278106508876</v>
      </c>
      <c r="EO5" s="81">
        <v>0</v>
      </c>
      <c r="EP5" s="81">
        <v>0</v>
      </c>
      <c r="EQ5" s="82">
        <v>2.6627218934911241</v>
      </c>
      <c r="ER5" s="319">
        <v>338</v>
      </c>
      <c r="ES5" s="100">
        <v>26.5625</v>
      </c>
      <c r="ET5" s="100">
        <v>4.6875</v>
      </c>
      <c r="EU5" s="100">
        <v>68.75</v>
      </c>
      <c r="EV5" s="196" t="s">
        <v>244</v>
      </c>
      <c r="EW5" s="202">
        <v>308</v>
      </c>
      <c r="EX5" s="202">
        <v>27</v>
      </c>
      <c r="EY5" s="202">
        <v>3</v>
      </c>
      <c r="EZ5" s="319">
        <v>338</v>
      </c>
      <c r="FA5" s="81">
        <v>91.124260355029591</v>
      </c>
      <c r="FB5" s="81">
        <v>7.9881656804733732</v>
      </c>
      <c r="FC5" s="81">
        <v>0.8875739644970414</v>
      </c>
      <c r="FD5" s="196"/>
      <c r="FE5" s="81">
        <v>0</v>
      </c>
      <c r="FF5" s="81">
        <v>100</v>
      </c>
      <c r="FG5" s="81">
        <v>0</v>
      </c>
      <c r="FH5" s="79"/>
    </row>
    <row r="6" spans="1:164" s="202" customFormat="1" x14ac:dyDescent="0.3">
      <c r="A6" s="79" t="s">
        <v>247</v>
      </c>
      <c r="B6" s="305">
        <v>106</v>
      </c>
      <c r="C6" s="202" t="s">
        <v>248</v>
      </c>
      <c r="D6" s="202" t="s">
        <v>245</v>
      </c>
      <c r="F6" s="202">
        <v>18</v>
      </c>
      <c r="G6" s="202" t="s">
        <v>249</v>
      </c>
      <c r="H6" s="79">
        <v>42</v>
      </c>
      <c r="I6" s="202">
        <v>18</v>
      </c>
      <c r="J6" s="306">
        <v>139</v>
      </c>
      <c r="K6" s="202">
        <v>132</v>
      </c>
      <c r="L6" s="202">
        <v>0</v>
      </c>
      <c r="M6" s="202">
        <v>0</v>
      </c>
      <c r="N6" s="202">
        <v>94</v>
      </c>
      <c r="O6" s="79">
        <v>59</v>
      </c>
      <c r="P6" s="202">
        <v>9</v>
      </c>
      <c r="Q6" s="202">
        <v>2</v>
      </c>
      <c r="R6" s="306">
        <v>5</v>
      </c>
      <c r="S6" s="196">
        <v>500</v>
      </c>
      <c r="T6" s="202">
        <v>0</v>
      </c>
      <c r="U6" s="202">
        <v>10</v>
      </c>
      <c r="V6" s="202">
        <v>0</v>
      </c>
      <c r="W6" s="202">
        <v>0</v>
      </c>
      <c r="X6" s="202">
        <v>510</v>
      </c>
      <c r="Y6" s="140">
        <v>39.799999999999997</v>
      </c>
      <c r="Z6" s="100">
        <v>15</v>
      </c>
      <c r="AA6" s="141">
        <v>45.2</v>
      </c>
      <c r="AB6" s="202">
        <v>4</v>
      </c>
      <c r="AC6" s="202">
        <v>0</v>
      </c>
      <c r="AD6" s="202">
        <v>2</v>
      </c>
      <c r="AE6" s="202">
        <v>3</v>
      </c>
      <c r="AF6" s="202">
        <v>0</v>
      </c>
      <c r="AG6" s="79">
        <v>3</v>
      </c>
      <c r="AH6" s="202">
        <v>0</v>
      </c>
      <c r="AI6" s="202">
        <v>0</v>
      </c>
      <c r="AJ6" s="202">
        <v>1</v>
      </c>
      <c r="AK6" s="306">
        <v>0</v>
      </c>
      <c r="AL6" s="202">
        <v>0</v>
      </c>
      <c r="AM6" s="202">
        <v>0</v>
      </c>
      <c r="AN6" s="202">
        <v>0</v>
      </c>
      <c r="AO6" s="202">
        <v>0</v>
      </c>
      <c r="AP6" s="79">
        <v>0</v>
      </c>
      <c r="AQ6" s="202">
        <v>0</v>
      </c>
      <c r="AR6" s="202">
        <v>0</v>
      </c>
      <c r="AS6" s="306">
        <v>0</v>
      </c>
      <c r="AT6" s="202">
        <v>0</v>
      </c>
      <c r="AU6" s="202">
        <v>0</v>
      </c>
      <c r="AV6" s="202">
        <v>0</v>
      </c>
      <c r="AW6" s="202">
        <v>0</v>
      </c>
      <c r="AX6" s="79">
        <v>0</v>
      </c>
      <c r="AY6" s="202">
        <v>0</v>
      </c>
      <c r="AZ6" s="202">
        <v>0</v>
      </c>
      <c r="BA6" s="306">
        <v>0</v>
      </c>
      <c r="BB6" s="202">
        <v>0</v>
      </c>
      <c r="BC6" s="202">
        <v>0</v>
      </c>
      <c r="BD6" s="202">
        <v>0</v>
      </c>
      <c r="BE6" s="202">
        <v>0</v>
      </c>
      <c r="BF6" s="79">
        <v>0</v>
      </c>
      <c r="BG6" s="202">
        <v>0</v>
      </c>
      <c r="BH6" s="202">
        <v>0</v>
      </c>
      <c r="BI6" s="306">
        <v>0</v>
      </c>
      <c r="BJ6" s="202">
        <v>2</v>
      </c>
      <c r="BK6" s="202">
        <v>0</v>
      </c>
      <c r="BL6" s="202">
        <v>0</v>
      </c>
      <c r="BM6" s="202">
        <v>0</v>
      </c>
      <c r="BN6" s="79">
        <v>2</v>
      </c>
      <c r="BO6" s="202">
        <v>0</v>
      </c>
      <c r="BP6" s="202">
        <v>0</v>
      </c>
      <c r="BQ6" s="306">
        <v>0</v>
      </c>
      <c r="BR6" s="202">
        <v>0</v>
      </c>
      <c r="BS6" s="202">
        <v>0</v>
      </c>
      <c r="BT6" s="202">
        <v>0</v>
      </c>
      <c r="BU6" s="202">
        <v>0</v>
      </c>
      <c r="BV6" s="79">
        <v>0</v>
      </c>
      <c r="BW6" s="202">
        <v>0</v>
      </c>
      <c r="BX6" s="202">
        <v>0</v>
      </c>
      <c r="BY6" s="306">
        <v>0</v>
      </c>
      <c r="BZ6" s="202">
        <v>7</v>
      </c>
      <c r="CA6" s="202">
        <v>0</v>
      </c>
      <c r="CB6" s="202">
        <v>3</v>
      </c>
      <c r="CC6" s="202">
        <v>2</v>
      </c>
      <c r="CD6" s="79">
        <v>0</v>
      </c>
      <c r="CE6" s="202">
        <v>0</v>
      </c>
      <c r="CF6" s="202">
        <v>0</v>
      </c>
      <c r="CG6" s="306">
        <v>0</v>
      </c>
      <c r="CH6" s="202">
        <v>0</v>
      </c>
      <c r="CI6" s="202">
        <v>0</v>
      </c>
      <c r="CJ6" s="202">
        <v>0</v>
      </c>
      <c r="CK6" s="202">
        <v>0</v>
      </c>
      <c r="CL6" s="79">
        <v>0</v>
      </c>
      <c r="CM6" s="202">
        <v>0</v>
      </c>
      <c r="CN6" s="202">
        <v>0</v>
      </c>
      <c r="CO6" s="306">
        <v>0</v>
      </c>
      <c r="CP6" s="202">
        <v>6</v>
      </c>
      <c r="CQ6" s="202">
        <v>0</v>
      </c>
      <c r="CR6" s="202">
        <v>0</v>
      </c>
      <c r="CS6" s="202">
        <v>0</v>
      </c>
      <c r="CT6" s="79">
        <v>0</v>
      </c>
      <c r="CU6" s="202">
        <v>0</v>
      </c>
      <c r="CV6" s="202">
        <v>0</v>
      </c>
      <c r="CW6" s="306">
        <v>1</v>
      </c>
      <c r="CX6" s="202">
        <v>2</v>
      </c>
      <c r="CY6" s="202">
        <v>0</v>
      </c>
      <c r="CZ6" s="202">
        <v>0</v>
      </c>
      <c r="DA6" s="202">
        <v>6</v>
      </c>
      <c r="DB6" s="79">
        <v>0</v>
      </c>
      <c r="DC6" s="202">
        <v>0</v>
      </c>
      <c r="DD6" s="202">
        <v>0</v>
      </c>
      <c r="DE6" s="306">
        <v>0</v>
      </c>
      <c r="DF6" s="202">
        <v>0</v>
      </c>
      <c r="DG6" s="202">
        <v>0</v>
      </c>
      <c r="DH6" s="202">
        <v>0</v>
      </c>
      <c r="DI6" s="202">
        <v>0</v>
      </c>
      <c r="DJ6" s="79">
        <v>43</v>
      </c>
      <c r="DK6" s="202">
        <v>0</v>
      </c>
      <c r="DL6" s="202">
        <v>4</v>
      </c>
      <c r="DM6" s="306">
        <v>4</v>
      </c>
      <c r="DN6" s="202">
        <v>25</v>
      </c>
      <c r="DO6" s="202">
        <v>0</v>
      </c>
      <c r="DP6" s="202">
        <v>10</v>
      </c>
      <c r="DQ6" s="202">
        <v>2</v>
      </c>
      <c r="DR6" s="79">
        <v>0</v>
      </c>
      <c r="DS6" s="202">
        <v>0</v>
      </c>
      <c r="DT6" s="202">
        <v>0</v>
      </c>
      <c r="DU6" s="306">
        <v>0</v>
      </c>
      <c r="DV6" s="202">
        <v>0</v>
      </c>
      <c r="DW6" s="202">
        <v>0</v>
      </c>
      <c r="DX6" s="202">
        <v>0</v>
      </c>
      <c r="DY6" s="202">
        <v>0</v>
      </c>
      <c r="DZ6" s="79">
        <v>0</v>
      </c>
      <c r="EA6" s="202">
        <v>0</v>
      </c>
      <c r="EB6" s="202">
        <v>0</v>
      </c>
      <c r="EC6" s="306">
        <v>0</v>
      </c>
      <c r="ED6" s="202">
        <v>0</v>
      </c>
      <c r="EE6" s="202">
        <v>0</v>
      </c>
      <c r="EF6" s="202">
        <v>0</v>
      </c>
      <c r="EG6" s="202">
        <v>0</v>
      </c>
      <c r="EH6" s="316">
        <v>132</v>
      </c>
      <c r="EI6" s="317">
        <v>94</v>
      </c>
      <c r="EJ6" s="317">
        <v>0</v>
      </c>
      <c r="EK6" s="317">
        <v>19</v>
      </c>
      <c r="EL6" s="318">
        <v>19</v>
      </c>
      <c r="EM6" s="120"/>
      <c r="EN6" s="81">
        <v>71.212121212121218</v>
      </c>
      <c r="EO6" s="81">
        <v>0</v>
      </c>
      <c r="EP6" s="81">
        <v>14.393939393939394</v>
      </c>
      <c r="EQ6" s="82">
        <v>14.393939393939394</v>
      </c>
      <c r="ER6" s="319">
        <v>132</v>
      </c>
      <c r="ES6" s="100">
        <v>21.105527638190956</v>
      </c>
      <c r="ET6" s="100">
        <v>9.0452261306532655</v>
      </c>
      <c r="EU6" s="100">
        <v>69.849246231155774</v>
      </c>
      <c r="EV6" s="196" t="s">
        <v>247</v>
      </c>
      <c r="EW6" s="202">
        <v>17</v>
      </c>
      <c r="EX6" s="202">
        <v>27</v>
      </c>
      <c r="EY6" s="202">
        <v>88</v>
      </c>
      <c r="EZ6" s="319">
        <v>132</v>
      </c>
      <c r="FA6" s="81">
        <v>12.878787878787879</v>
      </c>
      <c r="FB6" s="81">
        <v>20.454545454545453</v>
      </c>
      <c r="FC6" s="81">
        <v>66.666666666666671</v>
      </c>
      <c r="FD6" s="196"/>
      <c r="FE6" s="81">
        <v>0</v>
      </c>
      <c r="FF6" s="81">
        <v>100</v>
      </c>
      <c r="FG6" s="81">
        <v>0</v>
      </c>
      <c r="FH6" s="79"/>
    </row>
    <row r="7" spans="1:164" s="202" customFormat="1" x14ac:dyDescent="0.3">
      <c r="A7" s="79" t="s">
        <v>250</v>
      </c>
      <c r="B7" s="305">
        <v>234</v>
      </c>
      <c r="C7" s="202" t="s">
        <v>209</v>
      </c>
      <c r="D7" s="202" t="s">
        <v>245</v>
      </c>
      <c r="F7" s="202">
        <v>0</v>
      </c>
      <c r="H7" s="79">
        <v>21</v>
      </c>
      <c r="I7" s="202">
        <v>13</v>
      </c>
      <c r="J7" s="306">
        <v>219</v>
      </c>
      <c r="K7" s="202">
        <v>89</v>
      </c>
      <c r="L7" s="202">
        <v>6</v>
      </c>
      <c r="M7" s="202">
        <v>6</v>
      </c>
      <c r="N7" s="202">
        <v>69</v>
      </c>
      <c r="O7" s="79">
        <v>41</v>
      </c>
      <c r="P7" s="202">
        <v>8</v>
      </c>
      <c r="Q7" s="202">
        <v>0</v>
      </c>
      <c r="R7" s="306">
        <v>28</v>
      </c>
      <c r="S7" s="196">
        <v>500</v>
      </c>
      <c r="T7" s="202">
        <v>0</v>
      </c>
      <c r="U7" s="202">
        <v>44</v>
      </c>
      <c r="V7" s="202">
        <v>0</v>
      </c>
      <c r="W7" s="202">
        <v>0</v>
      </c>
      <c r="X7" s="202">
        <v>544</v>
      </c>
      <c r="Y7" s="140">
        <v>50.6</v>
      </c>
      <c r="Z7" s="100">
        <v>15.4</v>
      </c>
      <c r="AA7" s="141">
        <v>34</v>
      </c>
      <c r="AB7" s="202">
        <v>22</v>
      </c>
      <c r="AC7" s="202">
        <v>0</v>
      </c>
      <c r="AD7" s="202">
        <v>1</v>
      </c>
      <c r="AE7" s="202">
        <v>2</v>
      </c>
      <c r="AF7" s="202">
        <v>0</v>
      </c>
      <c r="AG7" s="79">
        <v>20</v>
      </c>
      <c r="AH7" s="202">
        <v>0</v>
      </c>
      <c r="AI7" s="202">
        <v>0</v>
      </c>
      <c r="AJ7" s="202">
        <v>0</v>
      </c>
      <c r="AK7" s="306">
        <v>0</v>
      </c>
      <c r="AL7" s="202">
        <v>0</v>
      </c>
      <c r="AM7" s="202">
        <v>0</v>
      </c>
      <c r="AN7" s="202">
        <v>0</v>
      </c>
      <c r="AO7" s="202">
        <v>0</v>
      </c>
      <c r="AP7" s="79">
        <v>0</v>
      </c>
      <c r="AQ7" s="202">
        <v>0</v>
      </c>
      <c r="AR7" s="202">
        <v>0</v>
      </c>
      <c r="AS7" s="306">
        <v>0</v>
      </c>
      <c r="AT7" s="202">
        <v>0</v>
      </c>
      <c r="AU7" s="202">
        <v>0</v>
      </c>
      <c r="AV7" s="202">
        <v>0</v>
      </c>
      <c r="AW7" s="202">
        <v>0</v>
      </c>
      <c r="AX7" s="79">
        <v>0</v>
      </c>
      <c r="AY7" s="202">
        <v>0</v>
      </c>
      <c r="AZ7" s="202">
        <v>0</v>
      </c>
      <c r="BA7" s="306">
        <v>0</v>
      </c>
      <c r="BB7" s="202">
        <v>0</v>
      </c>
      <c r="BC7" s="202">
        <v>0</v>
      </c>
      <c r="BD7" s="202">
        <v>0</v>
      </c>
      <c r="BE7" s="202">
        <v>0</v>
      </c>
      <c r="BF7" s="79">
        <v>0</v>
      </c>
      <c r="BG7" s="202">
        <v>0</v>
      </c>
      <c r="BH7" s="202">
        <v>0</v>
      </c>
      <c r="BI7" s="306">
        <v>0</v>
      </c>
      <c r="BJ7" s="202">
        <v>2</v>
      </c>
      <c r="BK7" s="202">
        <v>0</v>
      </c>
      <c r="BL7" s="202">
        <v>0</v>
      </c>
      <c r="BM7" s="202">
        <v>0</v>
      </c>
      <c r="BN7" s="79">
        <v>4</v>
      </c>
      <c r="BO7" s="202">
        <v>0</v>
      </c>
      <c r="BP7" s="202">
        <v>0</v>
      </c>
      <c r="BQ7" s="306">
        <v>0</v>
      </c>
      <c r="BR7" s="202">
        <v>0</v>
      </c>
      <c r="BS7" s="202">
        <v>0</v>
      </c>
      <c r="BT7" s="202">
        <v>0</v>
      </c>
      <c r="BU7" s="202">
        <v>0</v>
      </c>
      <c r="BV7" s="79">
        <v>0</v>
      </c>
      <c r="BW7" s="202">
        <v>0</v>
      </c>
      <c r="BX7" s="202">
        <v>0</v>
      </c>
      <c r="BY7" s="306">
        <v>0</v>
      </c>
      <c r="BZ7" s="202">
        <v>11</v>
      </c>
      <c r="CA7" s="202">
        <v>0</v>
      </c>
      <c r="CB7" s="202">
        <v>0</v>
      </c>
      <c r="CC7" s="202">
        <v>2</v>
      </c>
      <c r="CD7" s="79">
        <v>0</v>
      </c>
      <c r="CE7" s="202">
        <v>0</v>
      </c>
      <c r="CF7" s="202">
        <v>0</v>
      </c>
      <c r="CG7" s="306">
        <v>0</v>
      </c>
      <c r="CH7" s="202">
        <v>0</v>
      </c>
      <c r="CI7" s="202">
        <v>0</v>
      </c>
      <c r="CJ7" s="202">
        <v>0</v>
      </c>
      <c r="CK7" s="202">
        <v>0</v>
      </c>
      <c r="CL7" s="79">
        <v>0</v>
      </c>
      <c r="CM7" s="202">
        <v>0</v>
      </c>
      <c r="CN7" s="202">
        <v>0</v>
      </c>
      <c r="CO7" s="306">
        <v>0</v>
      </c>
      <c r="CP7" s="202">
        <v>7</v>
      </c>
      <c r="CQ7" s="202">
        <v>0</v>
      </c>
      <c r="CR7" s="202">
        <v>0</v>
      </c>
      <c r="CS7" s="202">
        <v>0</v>
      </c>
      <c r="CT7" s="79">
        <v>0</v>
      </c>
      <c r="CU7" s="202">
        <v>0</v>
      </c>
      <c r="CV7" s="202">
        <v>0</v>
      </c>
      <c r="CW7" s="306">
        <v>0</v>
      </c>
      <c r="CX7" s="202">
        <v>0</v>
      </c>
      <c r="CY7" s="202">
        <v>0</v>
      </c>
      <c r="CZ7" s="202">
        <v>0</v>
      </c>
      <c r="DA7" s="202">
        <v>0</v>
      </c>
      <c r="DB7" s="79">
        <v>0</v>
      </c>
      <c r="DC7" s="202">
        <v>0</v>
      </c>
      <c r="DD7" s="202">
        <v>0</v>
      </c>
      <c r="DE7" s="306">
        <v>0</v>
      </c>
      <c r="DF7" s="202">
        <v>0</v>
      </c>
      <c r="DG7" s="202">
        <v>0</v>
      </c>
      <c r="DH7" s="202">
        <v>2</v>
      </c>
      <c r="DI7" s="202">
        <v>8</v>
      </c>
      <c r="DJ7" s="79">
        <v>0</v>
      </c>
      <c r="DK7" s="202">
        <v>0</v>
      </c>
      <c r="DL7" s="202">
        <v>0</v>
      </c>
      <c r="DM7" s="306">
        <v>0</v>
      </c>
      <c r="DN7" s="202">
        <v>8</v>
      </c>
      <c r="DO7" s="202">
        <v>0</v>
      </c>
      <c r="DP7" s="202">
        <v>0</v>
      </c>
      <c r="DQ7" s="202">
        <v>0</v>
      </c>
      <c r="DR7" s="79">
        <v>0</v>
      </c>
      <c r="DS7" s="202">
        <v>0</v>
      </c>
      <c r="DT7" s="202">
        <v>0</v>
      </c>
      <c r="DU7" s="306">
        <v>0</v>
      </c>
      <c r="DV7" s="202">
        <v>0</v>
      </c>
      <c r="DW7" s="202">
        <v>0</v>
      </c>
      <c r="DX7" s="202">
        <v>0</v>
      </c>
      <c r="DY7" s="202">
        <v>0</v>
      </c>
      <c r="DZ7" s="79">
        <v>0</v>
      </c>
      <c r="EA7" s="202">
        <v>0</v>
      </c>
      <c r="EB7" s="202">
        <v>0</v>
      </c>
      <c r="EC7" s="306">
        <v>0</v>
      </c>
      <c r="ED7" s="202">
        <v>0</v>
      </c>
      <c r="EE7" s="202">
        <v>0</v>
      </c>
      <c r="EF7" s="202">
        <v>0</v>
      </c>
      <c r="EG7" s="202">
        <v>0</v>
      </c>
      <c r="EH7" s="316">
        <v>89</v>
      </c>
      <c r="EI7" s="317">
        <v>74</v>
      </c>
      <c r="EJ7" s="317">
        <v>0</v>
      </c>
      <c r="EK7" s="317">
        <v>3</v>
      </c>
      <c r="EL7" s="318">
        <v>12</v>
      </c>
      <c r="EM7" s="120"/>
      <c r="EN7" s="81">
        <v>83.146067415730343</v>
      </c>
      <c r="EO7" s="81">
        <v>0</v>
      </c>
      <c r="EP7" s="81">
        <v>3.3707865168539324</v>
      </c>
      <c r="EQ7" s="82">
        <v>13.48314606741573</v>
      </c>
      <c r="ER7" s="319">
        <v>89</v>
      </c>
      <c r="ES7" s="100">
        <v>8.3003952569169961</v>
      </c>
      <c r="ET7" s="100">
        <v>5.1383399209486162</v>
      </c>
      <c r="EU7" s="100">
        <v>86.56126482213439</v>
      </c>
      <c r="EV7" s="196" t="s">
        <v>250</v>
      </c>
      <c r="EW7" s="202">
        <v>51</v>
      </c>
      <c r="EX7" s="202">
        <v>20</v>
      </c>
      <c r="EY7" s="202">
        <v>18</v>
      </c>
      <c r="EZ7" s="319">
        <v>89</v>
      </c>
      <c r="FA7" s="81">
        <v>57.303370786516851</v>
      </c>
      <c r="FB7" s="81">
        <v>22.471910112359552</v>
      </c>
      <c r="FC7" s="81">
        <v>20.224719101123597</v>
      </c>
      <c r="FD7" s="196"/>
      <c r="FE7" s="81">
        <v>7.4074074074074074</v>
      </c>
      <c r="FF7" s="81">
        <v>85.18518518518519</v>
      </c>
      <c r="FG7" s="81">
        <v>7.4074074074074074</v>
      </c>
      <c r="FH7" s="79"/>
    </row>
    <row r="8" spans="1:164" s="202" customFormat="1" x14ac:dyDescent="0.3">
      <c r="A8" s="79" t="s">
        <v>197</v>
      </c>
      <c r="B8" s="305">
        <v>0</v>
      </c>
      <c r="C8" s="202" t="s">
        <v>209</v>
      </c>
      <c r="D8" s="202" t="s">
        <v>245</v>
      </c>
      <c r="F8" s="202">
        <v>0</v>
      </c>
      <c r="G8" s="202" t="s">
        <v>198</v>
      </c>
      <c r="H8" s="79">
        <v>14</v>
      </c>
      <c r="I8" s="202">
        <v>2</v>
      </c>
      <c r="J8" s="306">
        <v>18</v>
      </c>
      <c r="K8" s="202">
        <v>0</v>
      </c>
      <c r="L8" s="202">
        <v>1</v>
      </c>
      <c r="M8" s="202">
        <v>0</v>
      </c>
      <c r="N8" s="202">
        <v>373</v>
      </c>
      <c r="O8" s="79">
        <v>59</v>
      </c>
      <c r="P8" s="202">
        <v>33</v>
      </c>
      <c r="Q8" s="202">
        <v>0</v>
      </c>
      <c r="R8" s="306">
        <v>0</v>
      </c>
      <c r="S8" s="196">
        <v>500</v>
      </c>
      <c r="T8" s="202">
        <v>1</v>
      </c>
      <c r="U8" s="202">
        <v>10</v>
      </c>
      <c r="V8" s="202">
        <v>0</v>
      </c>
      <c r="W8" s="202">
        <v>0</v>
      </c>
      <c r="X8" s="202">
        <v>511</v>
      </c>
      <c r="Y8" s="101">
        <v>6.8</v>
      </c>
      <c r="Z8" s="81">
        <v>18.399999999999999</v>
      </c>
      <c r="AA8" s="82">
        <v>74.8</v>
      </c>
      <c r="AB8" s="202">
        <v>0</v>
      </c>
      <c r="AC8" s="202">
        <v>0</v>
      </c>
      <c r="AD8" s="202">
        <v>0</v>
      </c>
      <c r="AE8" s="202">
        <v>0</v>
      </c>
      <c r="AF8" s="202">
        <v>0</v>
      </c>
      <c r="AG8" s="79">
        <v>0</v>
      </c>
      <c r="AH8" s="202">
        <v>0</v>
      </c>
      <c r="AI8" s="202">
        <v>0</v>
      </c>
      <c r="AJ8" s="202">
        <v>0</v>
      </c>
      <c r="AK8" s="306">
        <v>0</v>
      </c>
      <c r="AL8" s="202">
        <v>0</v>
      </c>
      <c r="AM8" s="202">
        <v>0</v>
      </c>
      <c r="AN8" s="202">
        <v>0</v>
      </c>
      <c r="AO8" s="202">
        <v>0</v>
      </c>
      <c r="AP8" s="79">
        <v>0</v>
      </c>
      <c r="AQ8" s="202">
        <v>0</v>
      </c>
      <c r="AR8" s="202">
        <v>0</v>
      </c>
      <c r="AS8" s="306">
        <v>0</v>
      </c>
      <c r="AT8" s="202">
        <v>0</v>
      </c>
      <c r="AU8" s="202">
        <v>0</v>
      </c>
      <c r="AV8" s="202">
        <v>0</v>
      </c>
      <c r="AW8" s="202">
        <v>0</v>
      </c>
      <c r="AX8" s="79">
        <v>0</v>
      </c>
      <c r="AY8" s="202">
        <v>0</v>
      </c>
      <c r="AZ8" s="202">
        <v>0</v>
      </c>
      <c r="BA8" s="306">
        <v>0</v>
      </c>
      <c r="BB8" s="202">
        <v>0</v>
      </c>
      <c r="BC8" s="202">
        <v>0</v>
      </c>
      <c r="BD8" s="202">
        <v>0</v>
      </c>
      <c r="BE8" s="202">
        <v>0</v>
      </c>
      <c r="BF8" s="79">
        <v>0</v>
      </c>
      <c r="BG8" s="202">
        <v>0</v>
      </c>
      <c r="BH8" s="202">
        <v>0</v>
      </c>
      <c r="BI8" s="306">
        <v>0</v>
      </c>
      <c r="BJ8" s="202">
        <v>0</v>
      </c>
      <c r="BK8" s="202">
        <v>0</v>
      </c>
      <c r="BL8" s="202">
        <v>0</v>
      </c>
      <c r="BM8" s="202">
        <v>0</v>
      </c>
      <c r="BN8" s="79">
        <v>0</v>
      </c>
      <c r="BO8" s="202">
        <v>0</v>
      </c>
      <c r="BP8" s="202">
        <v>0</v>
      </c>
      <c r="BQ8" s="306">
        <v>0</v>
      </c>
      <c r="BR8" s="202">
        <v>0</v>
      </c>
      <c r="BS8" s="202">
        <v>0</v>
      </c>
      <c r="BT8" s="202">
        <v>0</v>
      </c>
      <c r="BU8" s="202">
        <v>0</v>
      </c>
      <c r="BV8" s="79">
        <v>0</v>
      </c>
      <c r="BW8" s="202">
        <v>0</v>
      </c>
      <c r="BX8" s="202">
        <v>0</v>
      </c>
      <c r="BY8" s="306">
        <v>0</v>
      </c>
      <c r="BZ8" s="202">
        <v>0</v>
      </c>
      <c r="CA8" s="202">
        <v>0</v>
      </c>
      <c r="CB8" s="202">
        <v>0</v>
      </c>
      <c r="CC8" s="202">
        <v>0</v>
      </c>
      <c r="CD8" s="79">
        <v>0</v>
      </c>
      <c r="CE8" s="202">
        <v>0</v>
      </c>
      <c r="CF8" s="202">
        <v>0</v>
      </c>
      <c r="CG8" s="306">
        <v>0</v>
      </c>
      <c r="CH8" s="202">
        <v>0</v>
      </c>
      <c r="CI8" s="202">
        <v>0</v>
      </c>
      <c r="CJ8" s="202">
        <v>0</v>
      </c>
      <c r="CK8" s="202">
        <v>0</v>
      </c>
      <c r="CL8" s="79">
        <v>0</v>
      </c>
      <c r="CM8" s="202">
        <v>0</v>
      </c>
      <c r="CN8" s="202">
        <v>0</v>
      </c>
      <c r="CO8" s="306">
        <v>0</v>
      </c>
      <c r="CP8" s="202">
        <v>0</v>
      </c>
      <c r="CQ8" s="202">
        <v>0</v>
      </c>
      <c r="CR8" s="202">
        <v>0</v>
      </c>
      <c r="CS8" s="202">
        <v>0</v>
      </c>
      <c r="CT8" s="79">
        <v>0</v>
      </c>
      <c r="CU8" s="202">
        <v>0</v>
      </c>
      <c r="CV8" s="202">
        <v>0</v>
      </c>
      <c r="CW8" s="306">
        <v>0</v>
      </c>
      <c r="CX8" s="202">
        <v>0</v>
      </c>
      <c r="CY8" s="202">
        <v>0</v>
      </c>
      <c r="CZ8" s="202">
        <v>0</v>
      </c>
      <c r="DA8" s="202">
        <v>0</v>
      </c>
      <c r="DB8" s="79">
        <v>0</v>
      </c>
      <c r="DC8" s="202">
        <v>0</v>
      </c>
      <c r="DD8" s="202">
        <v>0</v>
      </c>
      <c r="DE8" s="306">
        <v>0</v>
      </c>
      <c r="DF8" s="202">
        <v>0</v>
      </c>
      <c r="DG8" s="202">
        <v>0</v>
      </c>
      <c r="DH8" s="202">
        <v>0</v>
      </c>
      <c r="DI8" s="202">
        <v>0</v>
      </c>
      <c r="DJ8" s="79">
        <v>0</v>
      </c>
      <c r="DK8" s="202">
        <v>0</v>
      </c>
      <c r="DL8" s="202">
        <v>0</v>
      </c>
      <c r="DM8" s="306">
        <v>0</v>
      </c>
      <c r="DN8" s="202">
        <v>0</v>
      </c>
      <c r="DO8" s="202">
        <v>0</v>
      </c>
      <c r="DP8" s="202">
        <v>0</v>
      </c>
      <c r="DQ8" s="202">
        <v>0</v>
      </c>
      <c r="DR8" s="79">
        <v>0</v>
      </c>
      <c r="DS8" s="202">
        <v>0</v>
      </c>
      <c r="DT8" s="202">
        <v>0</v>
      </c>
      <c r="DU8" s="306">
        <v>0</v>
      </c>
      <c r="DV8" s="202">
        <v>0</v>
      </c>
      <c r="DW8" s="202">
        <v>0</v>
      </c>
      <c r="DX8" s="202">
        <v>0</v>
      </c>
      <c r="DY8" s="202">
        <v>0</v>
      </c>
      <c r="DZ8" s="79">
        <v>0</v>
      </c>
      <c r="EA8" s="202">
        <v>0</v>
      </c>
      <c r="EB8" s="202">
        <v>0</v>
      </c>
      <c r="EC8" s="306">
        <v>0</v>
      </c>
      <c r="ED8" s="202">
        <v>0</v>
      </c>
      <c r="EE8" s="202">
        <v>0</v>
      </c>
      <c r="EF8" s="202">
        <v>0</v>
      </c>
      <c r="EG8" s="202">
        <v>0</v>
      </c>
      <c r="EH8" s="316">
        <v>0</v>
      </c>
      <c r="EI8" s="317">
        <v>0</v>
      </c>
      <c r="EJ8" s="317">
        <v>0</v>
      </c>
      <c r="EK8" s="317">
        <v>0</v>
      </c>
      <c r="EL8" s="318">
        <v>0</v>
      </c>
      <c r="EM8" s="120"/>
      <c r="EN8" s="81" t="s">
        <v>257</v>
      </c>
      <c r="EO8" s="81" t="s">
        <v>257</v>
      </c>
      <c r="EP8" s="81" t="s">
        <v>257</v>
      </c>
      <c r="EQ8" s="82" t="s">
        <v>257</v>
      </c>
      <c r="ER8" s="319">
        <v>0</v>
      </c>
      <c r="ES8" s="100">
        <v>41.176470588235297</v>
      </c>
      <c r="ET8" s="100">
        <v>5.882352941176471</v>
      </c>
      <c r="EU8" s="100">
        <v>52.941176470588232</v>
      </c>
      <c r="EV8" s="196" t="s">
        <v>197</v>
      </c>
      <c r="EW8" s="202">
        <v>0</v>
      </c>
      <c r="EX8" s="202">
        <v>0</v>
      </c>
      <c r="EY8" s="202">
        <v>0</v>
      </c>
      <c r="EZ8" s="319">
        <v>0</v>
      </c>
      <c r="FA8" s="81" t="s">
        <v>257</v>
      </c>
      <c r="FB8" s="81" t="s">
        <v>257</v>
      </c>
      <c r="FC8" s="81" t="s">
        <v>257</v>
      </c>
      <c r="FD8" s="196"/>
      <c r="FE8" s="81">
        <v>0</v>
      </c>
      <c r="FF8" s="81">
        <v>99.732620320855617</v>
      </c>
      <c r="FG8" s="81">
        <v>0.26737967914438504</v>
      </c>
      <c r="FH8" s="79"/>
    </row>
    <row r="9" spans="1:164" s="202" customFormat="1" x14ac:dyDescent="0.3">
      <c r="A9" s="79" t="s">
        <v>199</v>
      </c>
      <c r="B9" s="305">
        <v>5</v>
      </c>
      <c r="C9" s="202" t="s">
        <v>200</v>
      </c>
      <c r="D9" s="202" t="s">
        <v>245</v>
      </c>
      <c r="F9" s="202">
        <v>0</v>
      </c>
      <c r="H9" s="79">
        <v>132</v>
      </c>
      <c r="I9" s="202">
        <v>6</v>
      </c>
      <c r="J9" s="306">
        <v>182</v>
      </c>
      <c r="K9" s="202">
        <v>0</v>
      </c>
      <c r="L9" s="202">
        <v>0</v>
      </c>
      <c r="M9" s="202">
        <v>0</v>
      </c>
      <c r="N9" s="202">
        <v>0</v>
      </c>
      <c r="O9" s="79">
        <v>103</v>
      </c>
      <c r="P9" s="202">
        <v>0</v>
      </c>
      <c r="Q9" s="202">
        <v>0</v>
      </c>
      <c r="R9" s="306">
        <v>77</v>
      </c>
      <c r="S9" s="196">
        <v>500</v>
      </c>
      <c r="T9" s="202">
        <v>0</v>
      </c>
      <c r="U9" s="202">
        <v>222</v>
      </c>
      <c r="V9" s="202">
        <v>0</v>
      </c>
      <c r="W9" s="202">
        <v>0</v>
      </c>
      <c r="X9" s="202">
        <v>722</v>
      </c>
      <c r="Y9" s="101">
        <v>64</v>
      </c>
      <c r="Z9" s="81">
        <v>36</v>
      </c>
      <c r="AA9" s="82">
        <v>0</v>
      </c>
      <c r="AB9" s="202">
        <v>0</v>
      </c>
      <c r="AC9" s="202">
        <v>0</v>
      </c>
      <c r="AD9" s="202">
        <v>0</v>
      </c>
      <c r="AE9" s="202">
        <v>0</v>
      </c>
      <c r="AF9" s="202">
        <v>0</v>
      </c>
      <c r="AG9" s="79">
        <v>0</v>
      </c>
      <c r="AH9" s="202">
        <v>0</v>
      </c>
      <c r="AI9" s="202">
        <v>0</v>
      </c>
      <c r="AJ9" s="202">
        <v>0</v>
      </c>
      <c r="AK9" s="306">
        <v>0</v>
      </c>
      <c r="AL9" s="202">
        <v>0</v>
      </c>
      <c r="AM9" s="202">
        <v>0</v>
      </c>
      <c r="AN9" s="202">
        <v>0</v>
      </c>
      <c r="AO9" s="202">
        <v>0</v>
      </c>
      <c r="AP9" s="79">
        <v>0</v>
      </c>
      <c r="AQ9" s="202">
        <v>0</v>
      </c>
      <c r="AR9" s="202">
        <v>0</v>
      </c>
      <c r="AS9" s="306">
        <v>0</v>
      </c>
      <c r="AT9" s="202">
        <v>0</v>
      </c>
      <c r="AU9" s="202">
        <v>0</v>
      </c>
      <c r="AV9" s="202">
        <v>0</v>
      </c>
      <c r="AW9" s="202">
        <v>0</v>
      </c>
      <c r="AX9" s="79">
        <v>0</v>
      </c>
      <c r="AY9" s="202">
        <v>0</v>
      </c>
      <c r="AZ9" s="202">
        <v>0</v>
      </c>
      <c r="BA9" s="306">
        <v>0</v>
      </c>
      <c r="BB9" s="202">
        <v>0</v>
      </c>
      <c r="BC9" s="202">
        <v>0</v>
      </c>
      <c r="BD9" s="202">
        <v>0</v>
      </c>
      <c r="BE9" s="202">
        <v>0</v>
      </c>
      <c r="BF9" s="79">
        <v>0</v>
      </c>
      <c r="BG9" s="202">
        <v>0</v>
      </c>
      <c r="BH9" s="202">
        <v>0</v>
      </c>
      <c r="BI9" s="306">
        <v>0</v>
      </c>
      <c r="BJ9" s="202">
        <v>0</v>
      </c>
      <c r="BK9" s="202">
        <v>0</v>
      </c>
      <c r="BL9" s="202">
        <v>0</v>
      </c>
      <c r="BM9" s="202">
        <v>0</v>
      </c>
      <c r="BN9" s="79">
        <v>0</v>
      </c>
      <c r="BO9" s="202">
        <v>0</v>
      </c>
      <c r="BP9" s="202">
        <v>0</v>
      </c>
      <c r="BQ9" s="306">
        <v>0</v>
      </c>
      <c r="BR9" s="202">
        <v>0</v>
      </c>
      <c r="BS9" s="202">
        <v>0</v>
      </c>
      <c r="BT9" s="202">
        <v>0</v>
      </c>
      <c r="BU9" s="202">
        <v>0</v>
      </c>
      <c r="BV9" s="79">
        <v>0</v>
      </c>
      <c r="BW9" s="202">
        <v>0</v>
      </c>
      <c r="BX9" s="202">
        <v>0</v>
      </c>
      <c r="BY9" s="306">
        <v>0</v>
      </c>
      <c r="BZ9" s="202">
        <v>0</v>
      </c>
      <c r="CA9" s="202">
        <v>0</v>
      </c>
      <c r="CB9" s="202">
        <v>0</v>
      </c>
      <c r="CC9" s="202">
        <v>0</v>
      </c>
      <c r="CD9" s="79">
        <v>0</v>
      </c>
      <c r="CE9" s="202">
        <v>0</v>
      </c>
      <c r="CF9" s="202">
        <v>0</v>
      </c>
      <c r="CG9" s="306">
        <v>0</v>
      </c>
      <c r="CH9" s="202">
        <v>0</v>
      </c>
      <c r="CI9" s="202">
        <v>0</v>
      </c>
      <c r="CJ9" s="202">
        <v>0</v>
      </c>
      <c r="CK9" s="202">
        <v>0</v>
      </c>
      <c r="CL9" s="79">
        <v>0</v>
      </c>
      <c r="CM9" s="202">
        <v>0</v>
      </c>
      <c r="CN9" s="202">
        <v>0</v>
      </c>
      <c r="CO9" s="306">
        <v>0</v>
      </c>
      <c r="CP9" s="202">
        <v>0</v>
      </c>
      <c r="CQ9" s="202">
        <v>0</v>
      </c>
      <c r="CR9" s="202">
        <v>0</v>
      </c>
      <c r="CS9" s="202">
        <v>0</v>
      </c>
      <c r="CT9" s="79">
        <v>0</v>
      </c>
      <c r="CU9" s="202">
        <v>0</v>
      </c>
      <c r="CV9" s="202">
        <v>0</v>
      </c>
      <c r="CW9" s="306">
        <v>0</v>
      </c>
      <c r="CX9" s="202">
        <v>0</v>
      </c>
      <c r="CY9" s="202">
        <v>0</v>
      </c>
      <c r="CZ9" s="202">
        <v>0</v>
      </c>
      <c r="DA9" s="202">
        <v>0</v>
      </c>
      <c r="DB9" s="79">
        <v>0</v>
      </c>
      <c r="DC9" s="202">
        <v>0</v>
      </c>
      <c r="DD9" s="202">
        <v>0</v>
      </c>
      <c r="DE9" s="306">
        <v>0</v>
      </c>
      <c r="DF9" s="202">
        <v>0</v>
      </c>
      <c r="DG9" s="202">
        <v>0</v>
      </c>
      <c r="DH9" s="202">
        <v>0</v>
      </c>
      <c r="DI9" s="202">
        <v>0</v>
      </c>
      <c r="DJ9" s="79">
        <v>0</v>
      </c>
      <c r="DK9" s="202">
        <v>0</v>
      </c>
      <c r="DL9" s="202">
        <v>0</v>
      </c>
      <c r="DM9" s="306">
        <v>0</v>
      </c>
      <c r="DN9" s="202">
        <v>0</v>
      </c>
      <c r="DO9" s="202">
        <v>0</v>
      </c>
      <c r="DP9" s="202">
        <v>0</v>
      </c>
      <c r="DQ9" s="202">
        <v>0</v>
      </c>
      <c r="DR9" s="79">
        <v>0</v>
      </c>
      <c r="DS9" s="202">
        <v>0</v>
      </c>
      <c r="DT9" s="202">
        <v>0</v>
      </c>
      <c r="DU9" s="306">
        <v>0</v>
      </c>
      <c r="DV9" s="202">
        <v>0</v>
      </c>
      <c r="DW9" s="202">
        <v>0</v>
      </c>
      <c r="DX9" s="202">
        <v>0</v>
      </c>
      <c r="DY9" s="202">
        <v>0</v>
      </c>
      <c r="DZ9" s="79">
        <v>0</v>
      </c>
      <c r="EA9" s="202">
        <v>0</v>
      </c>
      <c r="EB9" s="202">
        <v>0</v>
      </c>
      <c r="EC9" s="306">
        <v>0</v>
      </c>
      <c r="ED9" s="202">
        <v>0</v>
      </c>
      <c r="EE9" s="202">
        <v>0</v>
      </c>
      <c r="EF9" s="202">
        <v>0</v>
      </c>
      <c r="EG9" s="202">
        <v>0</v>
      </c>
      <c r="EH9" s="316">
        <v>0</v>
      </c>
      <c r="EI9" s="317">
        <v>0</v>
      </c>
      <c r="EJ9" s="317">
        <v>0</v>
      </c>
      <c r="EK9" s="317">
        <v>0</v>
      </c>
      <c r="EL9" s="318">
        <v>0</v>
      </c>
      <c r="EM9" s="120"/>
      <c r="EN9" s="81" t="s">
        <v>257</v>
      </c>
      <c r="EO9" s="81" t="s">
        <v>257</v>
      </c>
      <c r="EP9" s="81" t="s">
        <v>257</v>
      </c>
      <c r="EQ9" s="82" t="s">
        <v>257</v>
      </c>
      <c r="ER9" s="319">
        <v>0</v>
      </c>
      <c r="ES9" s="100">
        <v>41.25</v>
      </c>
      <c r="ET9" s="100">
        <v>1.875</v>
      </c>
      <c r="EU9" s="100">
        <v>56.875</v>
      </c>
      <c r="EV9" s="196" t="s">
        <v>199</v>
      </c>
      <c r="EW9" s="202">
        <v>0</v>
      </c>
      <c r="EX9" s="202">
        <v>0</v>
      </c>
      <c r="EY9" s="202">
        <v>0</v>
      </c>
      <c r="EZ9" s="319">
        <v>0</v>
      </c>
      <c r="FA9" s="81" t="s">
        <v>257</v>
      </c>
      <c r="FB9" s="81" t="s">
        <v>257</v>
      </c>
      <c r="FC9" s="81" t="s">
        <v>257</v>
      </c>
      <c r="FD9" s="196"/>
      <c r="FE9" s="81" t="s">
        <v>257</v>
      </c>
      <c r="FF9" s="81" t="s">
        <v>257</v>
      </c>
      <c r="FG9" s="81" t="s">
        <v>257</v>
      </c>
      <c r="FH9" s="79"/>
    </row>
    <row r="10" spans="1:164" s="202" customFormat="1" x14ac:dyDescent="0.3">
      <c r="A10" s="79" t="s">
        <v>201</v>
      </c>
      <c r="B10" s="305">
        <v>5.6</v>
      </c>
      <c r="C10" s="202" t="s">
        <v>200</v>
      </c>
      <c r="D10" s="202" t="s">
        <v>245</v>
      </c>
      <c r="F10" s="202">
        <v>0</v>
      </c>
      <c r="H10" s="79">
        <v>26</v>
      </c>
      <c r="I10" s="202">
        <v>0</v>
      </c>
      <c r="J10" s="306">
        <v>305</v>
      </c>
      <c r="K10" s="202">
        <v>0</v>
      </c>
      <c r="L10" s="202">
        <v>0</v>
      </c>
      <c r="M10" s="202">
        <v>0</v>
      </c>
      <c r="N10" s="202">
        <v>32</v>
      </c>
      <c r="O10" s="79">
        <v>134</v>
      </c>
      <c r="P10" s="202">
        <v>0</v>
      </c>
      <c r="Q10" s="202">
        <v>0</v>
      </c>
      <c r="R10" s="306">
        <v>3</v>
      </c>
      <c r="S10" s="196">
        <v>500</v>
      </c>
      <c r="T10" s="202">
        <v>0</v>
      </c>
      <c r="U10" s="202">
        <v>40</v>
      </c>
      <c r="V10" s="202">
        <v>98</v>
      </c>
      <c r="W10" s="202">
        <v>0</v>
      </c>
      <c r="X10" s="202">
        <v>638</v>
      </c>
      <c r="Y10" s="101">
        <v>66.2</v>
      </c>
      <c r="Z10" s="81">
        <v>27.4</v>
      </c>
      <c r="AA10" s="82">
        <v>6.4</v>
      </c>
      <c r="AB10" s="202">
        <v>0</v>
      </c>
      <c r="AC10" s="202">
        <v>0</v>
      </c>
      <c r="AD10" s="202">
        <v>0</v>
      </c>
      <c r="AE10" s="202">
        <v>0</v>
      </c>
      <c r="AF10" s="202">
        <v>0</v>
      </c>
      <c r="AG10" s="79">
        <v>0</v>
      </c>
      <c r="AH10" s="202">
        <v>0</v>
      </c>
      <c r="AI10" s="202">
        <v>0</v>
      </c>
      <c r="AJ10" s="202">
        <v>0</v>
      </c>
      <c r="AK10" s="306">
        <v>0</v>
      </c>
      <c r="AL10" s="202">
        <v>0</v>
      </c>
      <c r="AM10" s="202">
        <v>0</v>
      </c>
      <c r="AN10" s="202">
        <v>0</v>
      </c>
      <c r="AO10" s="202">
        <v>0</v>
      </c>
      <c r="AP10" s="79">
        <v>0</v>
      </c>
      <c r="AQ10" s="202">
        <v>0</v>
      </c>
      <c r="AR10" s="202">
        <v>0</v>
      </c>
      <c r="AS10" s="306">
        <v>0</v>
      </c>
      <c r="AT10" s="202">
        <v>0</v>
      </c>
      <c r="AU10" s="202">
        <v>0</v>
      </c>
      <c r="AV10" s="202">
        <v>0</v>
      </c>
      <c r="AW10" s="202">
        <v>0</v>
      </c>
      <c r="AX10" s="79">
        <v>0</v>
      </c>
      <c r="AY10" s="202">
        <v>0</v>
      </c>
      <c r="AZ10" s="202">
        <v>0</v>
      </c>
      <c r="BA10" s="306">
        <v>0</v>
      </c>
      <c r="BB10" s="202">
        <v>0</v>
      </c>
      <c r="BC10" s="202">
        <v>0</v>
      </c>
      <c r="BD10" s="202">
        <v>0</v>
      </c>
      <c r="BE10" s="202">
        <v>0</v>
      </c>
      <c r="BF10" s="79">
        <v>0</v>
      </c>
      <c r="BG10" s="202">
        <v>0</v>
      </c>
      <c r="BH10" s="202">
        <v>0</v>
      </c>
      <c r="BI10" s="306">
        <v>0</v>
      </c>
      <c r="BJ10" s="202">
        <v>0</v>
      </c>
      <c r="BK10" s="202">
        <v>0</v>
      </c>
      <c r="BL10" s="202">
        <v>0</v>
      </c>
      <c r="BM10" s="202">
        <v>0</v>
      </c>
      <c r="BN10" s="79">
        <v>0</v>
      </c>
      <c r="BO10" s="202">
        <v>0</v>
      </c>
      <c r="BP10" s="202">
        <v>0</v>
      </c>
      <c r="BQ10" s="306">
        <v>0</v>
      </c>
      <c r="BR10" s="202">
        <v>0</v>
      </c>
      <c r="BS10" s="202">
        <v>0</v>
      </c>
      <c r="BT10" s="202">
        <v>0</v>
      </c>
      <c r="BU10" s="202">
        <v>0</v>
      </c>
      <c r="BV10" s="79">
        <v>0</v>
      </c>
      <c r="BW10" s="202">
        <v>0</v>
      </c>
      <c r="BX10" s="202">
        <v>0</v>
      </c>
      <c r="BY10" s="306">
        <v>0</v>
      </c>
      <c r="BZ10" s="202">
        <v>0</v>
      </c>
      <c r="CA10" s="202">
        <v>0</v>
      </c>
      <c r="CB10" s="202">
        <v>0</v>
      </c>
      <c r="CC10" s="202">
        <v>0</v>
      </c>
      <c r="CD10" s="79">
        <v>0</v>
      </c>
      <c r="CE10" s="202">
        <v>0</v>
      </c>
      <c r="CF10" s="202">
        <v>0</v>
      </c>
      <c r="CG10" s="306">
        <v>0</v>
      </c>
      <c r="CH10" s="202">
        <v>0</v>
      </c>
      <c r="CI10" s="202">
        <v>0</v>
      </c>
      <c r="CJ10" s="202">
        <v>0</v>
      </c>
      <c r="CK10" s="202">
        <v>0</v>
      </c>
      <c r="CL10" s="79">
        <v>0</v>
      </c>
      <c r="CM10" s="202">
        <v>0</v>
      </c>
      <c r="CN10" s="202">
        <v>0</v>
      </c>
      <c r="CO10" s="306">
        <v>0</v>
      </c>
      <c r="CP10" s="202">
        <v>0</v>
      </c>
      <c r="CQ10" s="202">
        <v>0</v>
      </c>
      <c r="CR10" s="202">
        <v>0</v>
      </c>
      <c r="CS10" s="202">
        <v>0</v>
      </c>
      <c r="CT10" s="79">
        <v>0</v>
      </c>
      <c r="CU10" s="202">
        <v>0</v>
      </c>
      <c r="CV10" s="202">
        <v>0</v>
      </c>
      <c r="CW10" s="306">
        <v>0</v>
      </c>
      <c r="CX10" s="202">
        <v>0</v>
      </c>
      <c r="CY10" s="202">
        <v>0</v>
      </c>
      <c r="CZ10" s="202">
        <v>0</v>
      </c>
      <c r="DA10" s="202">
        <v>0</v>
      </c>
      <c r="DB10" s="79">
        <v>0</v>
      </c>
      <c r="DC10" s="202">
        <v>0</v>
      </c>
      <c r="DD10" s="202">
        <v>0</v>
      </c>
      <c r="DE10" s="306">
        <v>0</v>
      </c>
      <c r="DF10" s="202">
        <v>0</v>
      </c>
      <c r="DG10" s="202">
        <v>0</v>
      </c>
      <c r="DH10" s="202">
        <v>0</v>
      </c>
      <c r="DI10" s="202">
        <v>0</v>
      </c>
      <c r="DJ10" s="79">
        <v>0</v>
      </c>
      <c r="DK10" s="202">
        <v>0</v>
      </c>
      <c r="DL10" s="202">
        <v>0</v>
      </c>
      <c r="DM10" s="306">
        <v>0</v>
      </c>
      <c r="DN10" s="202">
        <v>0</v>
      </c>
      <c r="DO10" s="202">
        <v>0</v>
      </c>
      <c r="DP10" s="202">
        <v>0</v>
      </c>
      <c r="DQ10" s="202">
        <v>0</v>
      </c>
      <c r="DR10" s="79">
        <v>0</v>
      </c>
      <c r="DS10" s="202">
        <v>0</v>
      </c>
      <c r="DT10" s="202">
        <v>0</v>
      </c>
      <c r="DU10" s="306">
        <v>0</v>
      </c>
      <c r="DV10" s="202">
        <v>0</v>
      </c>
      <c r="DW10" s="202">
        <v>0</v>
      </c>
      <c r="DX10" s="202">
        <v>0</v>
      </c>
      <c r="DY10" s="202">
        <v>0</v>
      </c>
      <c r="DZ10" s="79">
        <v>0</v>
      </c>
      <c r="EA10" s="202">
        <v>0</v>
      </c>
      <c r="EB10" s="202">
        <v>0</v>
      </c>
      <c r="EC10" s="306">
        <v>0</v>
      </c>
      <c r="ED10" s="202">
        <v>0</v>
      </c>
      <c r="EE10" s="202">
        <v>0</v>
      </c>
      <c r="EF10" s="202">
        <v>0</v>
      </c>
      <c r="EG10" s="202">
        <v>0</v>
      </c>
      <c r="EH10" s="316">
        <v>0</v>
      </c>
      <c r="EI10" s="317">
        <v>0</v>
      </c>
      <c r="EJ10" s="317">
        <v>0</v>
      </c>
      <c r="EK10" s="317">
        <v>0</v>
      </c>
      <c r="EL10" s="318">
        <v>0</v>
      </c>
      <c r="EM10" s="120"/>
      <c r="EN10" s="81" t="s">
        <v>257</v>
      </c>
      <c r="EO10" s="81" t="s">
        <v>257</v>
      </c>
      <c r="EP10" s="81" t="s">
        <v>257</v>
      </c>
      <c r="EQ10" s="82" t="s">
        <v>257</v>
      </c>
      <c r="ER10" s="319">
        <v>0</v>
      </c>
      <c r="ES10" s="100">
        <v>7.8549848942598191</v>
      </c>
      <c r="ET10" s="100">
        <v>0</v>
      </c>
      <c r="EU10" s="100">
        <v>92.145015105740185</v>
      </c>
      <c r="EV10" s="196" t="s">
        <v>201</v>
      </c>
      <c r="EW10" s="202">
        <v>0</v>
      </c>
      <c r="EX10" s="202">
        <v>0</v>
      </c>
      <c r="EY10" s="202">
        <v>0</v>
      </c>
      <c r="EZ10" s="319">
        <v>0</v>
      </c>
      <c r="FA10" s="81" t="s">
        <v>257</v>
      </c>
      <c r="FB10" s="81" t="s">
        <v>257</v>
      </c>
      <c r="FC10" s="81" t="s">
        <v>257</v>
      </c>
      <c r="FD10" s="196"/>
      <c r="FE10" s="81">
        <v>0</v>
      </c>
      <c r="FF10" s="81">
        <v>100</v>
      </c>
      <c r="FG10" s="81">
        <v>0</v>
      </c>
      <c r="FH10" s="79"/>
    </row>
    <row r="11" spans="1:164" s="202" customFormat="1" x14ac:dyDescent="0.3">
      <c r="A11" s="79" t="s">
        <v>202</v>
      </c>
      <c r="B11" s="305">
        <v>1.5</v>
      </c>
      <c r="C11" s="202" t="s">
        <v>203</v>
      </c>
      <c r="D11" s="202" t="s">
        <v>245</v>
      </c>
      <c r="F11" s="202">
        <v>0</v>
      </c>
      <c r="H11" s="79">
        <v>14</v>
      </c>
      <c r="I11" s="202">
        <v>14</v>
      </c>
      <c r="J11" s="306">
        <v>69</v>
      </c>
      <c r="K11" s="202">
        <v>0</v>
      </c>
      <c r="L11" s="202">
        <v>28</v>
      </c>
      <c r="M11" s="202">
        <v>0</v>
      </c>
      <c r="N11" s="202">
        <v>58</v>
      </c>
      <c r="O11" s="79">
        <v>275</v>
      </c>
      <c r="P11" s="202">
        <v>0</v>
      </c>
      <c r="Q11" s="202">
        <v>0</v>
      </c>
      <c r="R11" s="306">
        <v>42</v>
      </c>
      <c r="S11" s="196">
        <v>500</v>
      </c>
      <c r="T11" s="202">
        <v>0</v>
      </c>
      <c r="U11" s="202">
        <v>8</v>
      </c>
      <c r="V11" s="202">
        <v>0</v>
      </c>
      <c r="W11" s="202">
        <v>0</v>
      </c>
      <c r="X11" s="202">
        <v>508</v>
      </c>
      <c r="Y11" s="101">
        <v>19.399999999999999</v>
      </c>
      <c r="Z11" s="81">
        <v>63.4</v>
      </c>
      <c r="AA11" s="82">
        <v>17.2</v>
      </c>
      <c r="AB11" s="202">
        <v>0</v>
      </c>
      <c r="AC11" s="202">
        <v>0</v>
      </c>
      <c r="AD11" s="202">
        <v>0</v>
      </c>
      <c r="AE11" s="202">
        <v>0</v>
      </c>
      <c r="AF11" s="202">
        <v>0</v>
      </c>
      <c r="AG11" s="79">
        <v>0</v>
      </c>
      <c r="AH11" s="202">
        <v>0</v>
      </c>
      <c r="AI11" s="202">
        <v>0</v>
      </c>
      <c r="AJ11" s="202">
        <v>0</v>
      </c>
      <c r="AK11" s="306">
        <v>0</v>
      </c>
      <c r="AL11" s="202">
        <v>0</v>
      </c>
      <c r="AM11" s="202">
        <v>0</v>
      </c>
      <c r="AN11" s="202">
        <v>0</v>
      </c>
      <c r="AO11" s="202">
        <v>0</v>
      </c>
      <c r="AP11" s="79">
        <v>0</v>
      </c>
      <c r="AQ11" s="202">
        <v>0</v>
      </c>
      <c r="AR11" s="202">
        <v>0</v>
      </c>
      <c r="AS11" s="306">
        <v>0</v>
      </c>
      <c r="AT11" s="202">
        <v>0</v>
      </c>
      <c r="AU11" s="202">
        <v>0</v>
      </c>
      <c r="AV11" s="202">
        <v>0</v>
      </c>
      <c r="AW11" s="202">
        <v>0</v>
      </c>
      <c r="AX11" s="79">
        <v>0</v>
      </c>
      <c r="AY11" s="202">
        <v>0</v>
      </c>
      <c r="AZ11" s="202">
        <v>0</v>
      </c>
      <c r="BA11" s="306">
        <v>0</v>
      </c>
      <c r="BB11" s="202">
        <v>0</v>
      </c>
      <c r="BC11" s="202">
        <v>0</v>
      </c>
      <c r="BD11" s="202">
        <v>0</v>
      </c>
      <c r="BE11" s="202">
        <v>0</v>
      </c>
      <c r="BF11" s="79">
        <v>0</v>
      </c>
      <c r="BG11" s="202">
        <v>0</v>
      </c>
      <c r="BH11" s="202">
        <v>0</v>
      </c>
      <c r="BI11" s="306">
        <v>0</v>
      </c>
      <c r="BJ11" s="202">
        <v>0</v>
      </c>
      <c r="BK11" s="202">
        <v>0</v>
      </c>
      <c r="BL11" s="202">
        <v>0</v>
      </c>
      <c r="BM11" s="202">
        <v>0</v>
      </c>
      <c r="BN11" s="79">
        <v>0</v>
      </c>
      <c r="BO11" s="202">
        <v>0</v>
      </c>
      <c r="BP11" s="202">
        <v>0</v>
      </c>
      <c r="BQ11" s="306">
        <v>0</v>
      </c>
      <c r="BR11" s="202">
        <v>0</v>
      </c>
      <c r="BS11" s="202">
        <v>0</v>
      </c>
      <c r="BT11" s="202">
        <v>0</v>
      </c>
      <c r="BU11" s="202">
        <v>0</v>
      </c>
      <c r="BV11" s="79">
        <v>0</v>
      </c>
      <c r="BW11" s="202">
        <v>0</v>
      </c>
      <c r="BX11" s="202">
        <v>0</v>
      </c>
      <c r="BY11" s="306">
        <v>0</v>
      </c>
      <c r="BZ11" s="202">
        <v>0</v>
      </c>
      <c r="CA11" s="202">
        <v>0</v>
      </c>
      <c r="CB11" s="202">
        <v>0</v>
      </c>
      <c r="CC11" s="202">
        <v>0</v>
      </c>
      <c r="CD11" s="79">
        <v>0</v>
      </c>
      <c r="CE11" s="202">
        <v>0</v>
      </c>
      <c r="CF11" s="202">
        <v>0</v>
      </c>
      <c r="CG11" s="306">
        <v>0</v>
      </c>
      <c r="CH11" s="202">
        <v>0</v>
      </c>
      <c r="CI11" s="202">
        <v>0</v>
      </c>
      <c r="CJ11" s="202">
        <v>0</v>
      </c>
      <c r="CK11" s="202">
        <v>0</v>
      </c>
      <c r="CL11" s="79">
        <v>0</v>
      </c>
      <c r="CM11" s="202">
        <v>0</v>
      </c>
      <c r="CN11" s="202">
        <v>0</v>
      </c>
      <c r="CO11" s="306">
        <v>0</v>
      </c>
      <c r="CP11" s="202">
        <v>0</v>
      </c>
      <c r="CQ11" s="202">
        <v>0</v>
      </c>
      <c r="CR11" s="202">
        <v>0</v>
      </c>
      <c r="CS11" s="202">
        <v>0</v>
      </c>
      <c r="CT11" s="79">
        <v>0</v>
      </c>
      <c r="CU11" s="202">
        <v>0</v>
      </c>
      <c r="CV11" s="202">
        <v>0</v>
      </c>
      <c r="CW11" s="306">
        <v>0</v>
      </c>
      <c r="CX11" s="202">
        <v>0</v>
      </c>
      <c r="CY11" s="202">
        <v>0</v>
      </c>
      <c r="CZ11" s="202">
        <v>0</v>
      </c>
      <c r="DA11" s="202">
        <v>0</v>
      </c>
      <c r="DB11" s="79">
        <v>0</v>
      </c>
      <c r="DC11" s="202">
        <v>0</v>
      </c>
      <c r="DD11" s="202">
        <v>0</v>
      </c>
      <c r="DE11" s="306">
        <v>0</v>
      </c>
      <c r="DF11" s="202">
        <v>0</v>
      </c>
      <c r="DG11" s="202">
        <v>0</v>
      </c>
      <c r="DH11" s="202">
        <v>0</v>
      </c>
      <c r="DI11" s="202">
        <v>0</v>
      </c>
      <c r="DJ11" s="79">
        <v>0</v>
      </c>
      <c r="DK11" s="202">
        <v>0</v>
      </c>
      <c r="DL11" s="202">
        <v>0</v>
      </c>
      <c r="DM11" s="306">
        <v>0</v>
      </c>
      <c r="DN11" s="202">
        <v>0</v>
      </c>
      <c r="DO11" s="202">
        <v>0</v>
      </c>
      <c r="DP11" s="202">
        <v>0</v>
      </c>
      <c r="DQ11" s="202">
        <v>0</v>
      </c>
      <c r="DR11" s="79">
        <v>0</v>
      </c>
      <c r="DS11" s="202">
        <v>0</v>
      </c>
      <c r="DT11" s="202">
        <v>0</v>
      </c>
      <c r="DU11" s="306">
        <v>0</v>
      </c>
      <c r="DV11" s="202">
        <v>0</v>
      </c>
      <c r="DW11" s="202">
        <v>0</v>
      </c>
      <c r="DX11" s="202">
        <v>0</v>
      </c>
      <c r="DY11" s="202">
        <v>0</v>
      </c>
      <c r="DZ11" s="79">
        <v>0</v>
      </c>
      <c r="EA11" s="202">
        <v>0</v>
      </c>
      <c r="EB11" s="202">
        <v>0</v>
      </c>
      <c r="EC11" s="306">
        <v>0</v>
      </c>
      <c r="ED11" s="202">
        <v>0</v>
      </c>
      <c r="EE11" s="202">
        <v>0</v>
      </c>
      <c r="EF11" s="202">
        <v>0</v>
      </c>
      <c r="EG11" s="202">
        <v>0</v>
      </c>
      <c r="EH11" s="316">
        <v>0</v>
      </c>
      <c r="EI11" s="317">
        <v>0</v>
      </c>
      <c r="EJ11" s="317">
        <v>0</v>
      </c>
      <c r="EK11" s="317">
        <v>0</v>
      </c>
      <c r="EL11" s="318">
        <v>0</v>
      </c>
      <c r="EM11" s="120"/>
      <c r="EN11" s="81" t="s">
        <v>257</v>
      </c>
      <c r="EO11" s="81" t="s">
        <v>257</v>
      </c>
      <c r="EP11" s="81" t="s">
        <v>257</v>
      </c>
      <c r="EQ11" s="82" t="s">
        <v>257</v>
      </c>
      <c r="ER11" s="319">
        <v>0</v>
      </c>
      <c r="ES11" s="100">
        <v>14.43298969072165</v>
      </c>
      <c r="ET11" s="100">
        <v>14.43298969072165</v>
      </c>
      <c r="EU11" s="100">
        <v>71.134020618556704</v>
      </c>
      <c r="EV11" s="196" t="s">
        <v>202</v>
      </c>
      <c r="EW11" s="202">
        <v>0</v>
      </c>
      <c r="EX11" s="202">
        <v>0</v>
      </c>
      <c r="EY11" s="202">
        <v>0</v>
      </c>
      <c r="EZ11" s="319">
        <v>0</v>
      </c>
      <c r="FA11" s="81" t="s">
        <v>257</v>
      </c>
      <c r="FB11" s="81" t="s">
        <v>257</v>
      </c>
      <c r="FC11" s="81" t="s">
        <v>257</v>
      </c>
      <c r="FD11" s="196"/>
      <c r="FE11" s="81">
        <v>0</v>
      </c>
      <c r="FF11" s="81">
        <v>67.441860465116278</v>
      </c>
      <c r="FG11" s="81">
        <v>32.558139534883722</v>
      </c>
      <c r="FH11" s="79"/>
    </row>
    <row r="12" spans="1:164" s="202" customFormat="1" x14ac:dyDescent="0.3">
      <c r="A12" s="79" t="s">
        <v>204</v>
      </c>
      <c r="B12" s="305" t="s">
        <v>205</v>
      </c>
      <c r="C12" s="202" t="s">
        <v>209</v>
      </c>
      <c r="D12" s="202" t="s">
        <v>245</v>
      </c>
      <c r="F12" s="202">
        <v>0</v>
      </c>
      <c r="H12" s="79">
        <v>0</v>
      </c>
      <c r="I12" s="202">
        <v>1</v>
      </c>
      <c r="J12" s="306">
        <v>59</v>
      </c>
      <c r="K12" s="202">
        <v>400</v>
      </c>
      <c r="L12" s="202">
        <v>23</v>
      </c>
      <c r="M12" s="202">
        <v>17</v>
      </c>
      <c r="N12" s="202">
        <v>0</v>
      </c>
      <c r="O12" s="79">
        <v>0</v>
      </c>
      <c r="P12" s="202">
        <v>0</v>
      </c>
      <c r="Q12" s="202">
        <v>0</v>
      </c>
      <c r="R12" s="306">
        <v>0</v>
      </c>
      <c r="S12" s="196">
        <v>500</v>
      </c>
      <c r="T12" s="202">
        <v>3</v>
      </c>
      <c r="U12" s="202">
        <v>8</v>
      </c>
      <c r="V12" s="202">
        <v>0</v>
      </c>
      <c r="W12" s="202">
        <v>0</v>
      </c>
      <c r="X12" s="202">
        <v>511</v>
      </c>
      <c r="Y12" s="101">
        <v>12</v>
      </c>
      <c r="Z12" s="81">
        <v>0</v>
      </c>
      <c r="AA12" s="82">
        <v>88</v>
      </c>
      <c r="AB12" s="202">
        <v>20</v>
      </c>
      <c r="AC12" s="202">
        <v>0</v>
      </c>
      <c r="AD12" s="202">
        <v>0</v>
      </c>
      <c r="AE12" s="202">
        <v>6</v>
      </c>
      <c r="AF12" s="202">
        <v>0</v>
      </c>
      <c r="AG12" s="79">
        <v>4</v>
      </c>
      <c r="AH12" s="202">
        <v>0</v>
      </c>
      <c r="AI12" s="202">
        <v>0</v>
      </c>
      <c r="AJ12" s="202">
        <v>0</v>
      </c>
      <c r="AK12" s="306">
        <v>0</v>
      </c>
      <c r="AL12" s="202">
        <v>0</v>
      </c>
      <c r="AM12" s="202">
        <v>0</v>
      </c>
      <c r="AN12" s="202">
        <v>0</v>
      </c>
      <c r="AO12" s="202">
        <v>0</v>
      </c>
      <c r="AP12" s="79">
        <v>0</v>
      </c>
      <c r="AQ12" s="202">
        <v>0</v>
      </c>
      <c r="AR12" s="202">
        <v>0</v>
      </c>
      <c r="AS12" s="306">
        <v>0</v>
      </c>
      <c r="AT12" s="202">
        <v>0</v>
      </c>
      <c r="AU12" s="202">
        <v>0</v>
      </c>
      <c r="AV12" s="202">
        <v>0</v>
      </c>
      <c r="AW12" s="202">
        <v>0</v>
      </c>
      <c r="AX12" s="79">
        <v>0</v>
      </c>
      <c r="AY12" s="202">
        <v>0</v>
      </c>
      <c r="AZ12" s="202">
        <v>0</v>
      </c>
      <c r="BA12" s="306">
        <v>0</v>
      </c>
      <c r="BB12" s="202">
        <v>0</v>
      </c>
      <c r="BC12" s="202">
        <v>0</v>
      </c>
      <c r="BD12" s="202">
        <v>0</v>
      </c>
      <c r="BE12" s="202">
        <v>0</v>
      </c>
      <c r="BF12" s="79">
        <v>0</v>
      </c>
      <c r="BG12" s="202">
        <v>0</v>
      </c>
      <c r="BH12" s="202">
        <v>0</v>
      </c>
      <c r="BI12" s="306">
        <v>0</v>
      </c>
      <c r="BJ12" s="202">
        <v>0</v>
      </c>
      <c r="BK12" s="202">
        <v>0</v>
      </c>
      <c r="BL12" s="202">
        <v>0</v>
      </c>
      <c r="BM12" s="202">
        <v>0</v>
      </c>
      <c r="BN12" s="79">
        <v>0</v>
      </c>
      <c r="BO12" s="202">
        <v>0</v>
      </c>
      <c r="BP12" s="202">
        <v>0</v>
      </c>
      <c r="BQ12" s="306">
        <v>0</v>
      </c>
      <c r="BR12" s="202">
        <v>0</v>
      </c>
      <c r="BS12" s="202">
        <v>0</v>
      </c>
      <c r="BT12" s="202">
        <v>0</v>
      </c>
      <c r="BU12" s="202">
        <v>0</v>
      </c>
      <c r="BV12" s="79">
        <v>0</v>
      </c>
      <c r="BW12" s="202">
        <v>0</v>
      </c>
      <c r="BX12" s="202">
        <v>0</v>
      </c>
      <c r="BY12" s="306">
        <v>0</v>
      </c>
      <c r="BZ12" s="202">
        <v>31</v>
      </c>
      <c r="CA12" s="202">
        <v>79</v>
      </c>
      <c r="CB12" s="202">
        <v>0</v>
      </c>
      <c r="CC12" s="202">
        <v>0</v>
      </c>
      <c r="CD12" s="79">
        <v>0</v>
      </c>
      <c r="CE12" s="202">
        <v>0</v>
      </c>
      <c r="CF12" s="202">
        <v>0</v>
      </c>
      <c r="CG12" s="306">
        <v>0</v>
      </c>
      <c r="CH12" s="202">
        <v>45</v>
      </c>
      <c r="CI12" s="202">
        <v>0</v>
      </c>
      <c r="CJ12" s="202">
        <v>0</v>
      </c>
      <c r="CK12" s="202">
        <v>0</v>
      </c>
      <c r="CL12" s="79">
        <v>0</v>
      </c>
      <c r="CM12" s="202">
        <v>0</v>
      </c>
      <c r="CN12" s="202">
        <v>0</v>
      </c>
      <c r="CO12" s="306">
        <v>0</v>
      </c>
      <c r="CP12" s="202">
        <v>14</v>
      </c>
      <c r="CQ12" s="202">
        <v>12</v>
      </c>
      <c r="CR12" s="202">
        <v>0</v>
      </c>
      <c r="CS12" s="202">
        <v>0</v>
      </c>
      <c r="CT12" s="79">
        <v>0</v>
      </c>
      <c r="CU12" s="202">
        <v>0</v>
      </c>
      <c r="CV12" s="202">
        <v>0</v>
      </c>
      <c r="CW12" s="306">
        <v>0</v>
      </c>
      <c r="CX12" s="202">
        <v>67</v>
      </c>
      <c r="CY12" s="202">
        <v>0</v>
      </c>
      <c r="CZ12" s="202">
        <v>0</v>
      </c>
      <c r="DA12" s="202">
        <v>0</v>
      </c>
      <c r="DB12" s="79">
        <v>0</v>
      </c>
      <c r="DC12" s="202">
        <v>0</v>
      </c>
      <c r="DD12" s="202">
        <v>0</v>
      </c>
      <c r="DE12" s="306">
        <v>0</v>
      </c>
      <c r="DF12" s="202">
        <v>0</v>
      </c>
      <c r="DG12" s="202">
        <v>0</v>
      </c>
      <c r="DH12" s="202">
        <v>0</v>
      </c>
      <c r="DI12" s="202">
        <v>12</v>
      </c>
      <c r="DJ12" s="79">
        <v>6</v>
      </c>
      <c r="DK12" s="202">
        <v>0</v>
      </c>
      <c r="DL12" s="202">
        <v>0</v>
      </c>
      <c r="DM12" s="306">
        <v>0</v>
      </c>
      <c r="DN12" s="202">
        <v>0</v>
      </c>
      <c r="DO12" s="202">
        <v>4</v>
      </c>
      <c r="DP12" s="202">
        <v>0</v>
      </c>
      <c r="DQ12" s="202">
        <v>0</v>
      </c>
      <c r="DR12" s="79">
        <v>0</v>
      </c>
      <c r="DS12" s="202">
        <v>0</v>
      </c>
      <c r="DT12" s="202">
        <v>0</v>
      </c>
      <c r="DU12" s="306">
        <v>0</v>
      </c>
      <c r="DV12" s="202">
        <v>100</v>
      </c>
      <c r="DW12" s="202">
        <v>0</v>
      </c>
      <c r="DX12" s="202">
        <v>0</v>
      </c>
      <c r="DY12" s="202">
        <v>0</v>
      </c>
      <c r="DZ12" s="79">
        <v>0</v>
      </c>
      <c r="EA12" s="202">
        <v>0</v>
      </c>
      <c r="EB12" s="202">
        <v>0</v>
      </c>
      <c r="EC12" s="306">
        <v>0</v>
      </c>
      <c r="ED12" s="202">
        <v>0</v>
      </c>
      <c r="EE12" s="202">
        <v>0</v>
      </c>
      <c r="EF12" s="202">
        <v>0</v>
      </c>
      <c r="EG12" s="202">
        <v>0</v>
      </c>
      <c r="EH12" s="316">
        <v>400</v>
      </c>
      <c r="EI12" s="317">
        <v>287</v>
      </c>
      <c r="EJ12" s="317">
        <v>95</v>
      </c>
      <c r="EK12" s="317">
        <v>0</v>
      </c>
      <c r="EL12" s="318">
        <v>18</v>
      </c>
      <c r="EM12" s="120"/>
      <c r="EN12" s="81">
        <v>71.75</v>
      </c>
      <c r="EO12" s="81">
        <v>23.75</v>
      </c>
      <c r="EP12" s="81">
        <v>0</v>
      </c>
      <c r="EQ12" s="82">
        <v>4.5</v>
      </c>
      <c r="ER12" s="319">
        <v>400</v>
      </c>
      <c r="ES12" s="100">
        <v>0</v>
      </c>
      <c r="ET12" s="100">
        <v>1.6666666666666667</v>
      </c>
      <c r="EU12" s="100">
        <v>98.333333333333329</v>
      </c>
      <c r="EV12" s="196" t="s">
        <v>204</v>
      </c>
      <c r="EW12" s="202">
        <v>30</v>
      </c>
      <c r="EX12" s="202">
        <v>348</v>
      </c>
      <c r="EY12" s="202">
        <v>22</v>
      </c>
      <c r="EZ12" s="319">
        <v>400</v>
      </c>
      <c r="FA12" s="81">
        <v>7.5</v>
      </c>
      <c r="FB12" s="81">
        <v>87</v>
      </c>
      <c r="FC12" s="81">
        <v>5.5</v>
      </c>
      <c r="FD12" s="196"/>
      <c r="FE12" s="81">
        <v>42.5</v>
      </c>
      <c r="FF12" s="81">
        <v>0</v>
      </c>
      <c r="FG12" s="81">
        <v>57.5</v>
      </c>
      <c r="FH12" s="79"/>
    </row>
    <row r="13" spans="1:164" s="202" customFormat="1" x14ac:dyDescent="0.3">
      <c r="A13" s="79" t="s">
        <v>83</v>
      </c>
      <c r="B13" s="305">
        <v>4.8</v>
      </c>
      <c r="C13" s="202" t="s">
        <v>209</v>
      </c>
      <c r="D13" s="202" t="s">
        <v>245</v>
      </c>
      <c r="F13" s="202">
        <v>0</v>
      </c>
      <c r="H13" s="79">
        <v>63</v>
      </c>
      <c r="I13" s="202">
        <v>16</v>
      </c>
      <c r="J13" s="306">
        <v>129</v>
      </c>
      <c r="K13" s="202">
        <v>0</v>
      </c>
      <c r="L13" s="202">
        <v>0</v>
      </c>
      <c r="M13" s="202">
        <v>6</v>
      </c>
      <c r="N13" s="202">
        <v>90</v>
      </c>
      <c r="O13" s="79">
        <v>173</v>
      </c>
      <c r="P13" s="202">
        <v>16</v>
      </c>
      <c r="Q13" s="202">
        <v>0</v>
      </c>
      <c r="R13" s="306">
        <v>7</v>
      </c>
      <c r="S13" s="196">
        <v>500</v>
      </c>
      <c r="T13" s="202">
        <v>2</v>
      </c>
      <c r="U13" s="202">
        <v>96</v>
      </c>
      <c r="V13" s="202">
        <v>3</v>
      </c>
      <c r="W13" s="202">
        <v>0</v>
      </c>
      <c r="X13" s="202">
        <v>601</v>
      </c>
      <c r="Y13" s="140">
        <v>41.6</v>
      </c>
      <c r="Z13" s="100">
        <v>39.200000000000003</v>
      </c>
      <c r="AA13" s="141">
        <v>19.2</v>
      </c>
      <c r="AB13" s="202">
        <v>0</v>
      </c>
      <c r="AC13" s="202">
        <v>0</v>
      </c>
      <c r="AD13" s="202">
        <v>0</v>
      </c>
      <c r="AE13" s="202">
        <v>0</v>
      </c>
      <c r="AF13" s="202">
        <v>0</v>
      </c>
      <c r="AG13" s="79">
        <v>0</v>
      </c>
      <c r="AH13" s="202">
        <v>0</v>
      </c>
      <c r="AI13" s="202">
        <v>0</v>
      </c>
      <c r="AJ13" s="202">
        <v>0</v>
      </c>
      <c r="AK13" s="306">
        <v>0</v>
      </c>
      <c r="AL13" s="202">
        <v>0</v>
      </c>
      <c r="AM13" s="202">
        <v>0</v>
      </c>
      <c r="AN13" s="202">
        <v>0</v>
      </c>
      <c r="AO13" s="202">
        <v>0</v>
      </c>
      <c r="AP13" s="79">
        <v>0</v>
      </c>
      <c r="AQ13" s="202">
        <v>0</v>
      </c>
      <c r="AR13" s="202">
        <v>0</v>
      </c>
      <c r="AS13" s="306">
        <v>0</v>
      </c>
      <c r="AT13" s="202">
        <v>0</v>
      </c>
      <c r="AU13" s="202">
        <v>0</v>
      </c>
      <c r="AV13" s="202">
        <v>0</v>
      </c>
      <c r="AW13" s="202">
        <v>0</v>
      </c>
      <c r="AX13" s="79">
        <v>0</v>
      </c>
      <c r="AY13" s="202">
        <v>0</v>
      </c>
      <c r="AZ13" s="202">
        <v>0</v>
      </c>
      <c r="BA13" s="306">
        <v>0</v>
      </c>
      <c r="BB13" s="202">
        <v>0</v>
      </c>
      <c r="BC13" s="202">
        <v>0</v>
      </c>
      <c r="BD13" s="202">
        <v>0</v>
      </c>
      <c r="BE13" s="202">
        <v>0</v>
      </c>
      <c r="BF13" s="79">
        <v>0</v>
      </c>
      <c r="BG13" s="202">
        <v>0</v>
      </c>
      <c r="BH13" s="202">
        <v>0</v>
      </c>
      <c r="BI13" s="306">
        <v>0</v>
      </c>
      <c r="BJ13" s="202">
        <v>0</v>
      </c>
      <c r="BK13" s="202">
        <v>0</v>
      </c>
      <c r="BL13" s="202">
        <v>0</v>
      </c>
      <c r="BM13" s="202">
        <v>0</v>
      </c>
      <c r="BN13" s="79">
        <v>0</v>
      </c>
      <c r="BO13" s="202">
        <v>0</v>
      </c>
      <c r="BP13" s="202">
        <v>0</v>
      </c>
      <c r="BQ13" s="306">
        <v>0</v>
      </c>
      <c r="BR13" s="202">
        <v>0</v>
      </c>
      <c r="BS13" s="202">
        <v>0</v>
      </c>
      <c r="BT13" s="202">
        <v>0</v>
      </c>
      <c r="BU13" s="202">
        <v>0</v>
      </c>
      <c r="BV13" s="79">
        <v>0</v>
      </c>
      <c r="BW13" s="202">
        <v>0</v>
      </c>
      <c r="BX13" s="202">
        <v>0</v>
      </c>
      <c r="BY13" s="306">
        <v>0</v>
      </c>
      <c r="BZ13" s="202">
        <v>0</v>
      </c>
      <c r="CA13" s="202">
        <v>0</v>
      </c>
      <c r="CB13" s="202">
        <v>0</v>
      </c>
      <c r="CC13" s="202">
        <v>0</v>
      </c>
      <c r="CD13" s="79">
        <v>0</v>
      </c>
      <c r="CE13" s="202">
        <v>0</v>
      </c>
      <c r="CF13" s="202">
        <v>0</v>
      </c>
      <c r="CG13" s="306">
        <v>0</v>
      </c>
      <c r="CH13" s="202">
        <v>0</v>
      </c>
      <c r="CI13" s="202">
        <v>0</v>
      </c>
      <c r="CJ13" s="202">
        <v>0</v>
      </c>
      <c r="CK13" s="202">
        <v>0</v>
      </c>
      <c r="CL13" s="79">
        <v>0</v>
      </c>
      <c r="CM13" s="202">
        <v>0</v>
      </c>
      <c r="CN13" s="202">
        <v>0</v>
      </c>
      <c r="CO13" s="306">
        <v>0</v>
      </c>
      <c r="CP13" s="202">
        <v>0</v>
      </c>
      <c r="CQ13" s="202">
        <v>0</v>
      </c>
      <c r="CR13" s="202">
        <v>0</v>
      </c>
      <c r="CS13" s="202">
        <v>0</v>
      </c>
      <c r="CT13" s="79">
        <v>0</v>
      </c>
      <c r="CU13" s="202">
        <v>0</v>
      </c>
      <c r="CV13" s="202">
        <v>0</v>
      </c>
      <c r="CW13" s="306">
        <v>0</v>
      </c>
      <c r="CX13" s="202">
        <v>0</v>
      </c>
      <c r="CY13" s="202">
        <v>0</v>
      </c>
      <c r="CZ13" s="202">
        <v>0</v>
      </c>
      <c r="DA13" s="202">
        <v>0</v>
      </c>
      <c r="DB13" s="79">
        <v>0</v>
      </c>
      <c r="DC13" s="202">
        <v>0</v>
      </c>
      <c r="DD13" s="202">
        <v>0</v>
      </c>
      <c r="DE13" s="306">
        <v>0</v>
      </c>
      <c r="DF13" s="202">
        <v>0</v>
      </c>
      <c r="DG13" s="202">
        <v>0</v>
      </c>
      <c r="DH13" s="202">
        <v>0</v>
      </c>
      <c r="DI13" s="202">
        <v>0</v>
      </c>
      <c r="DJ13" s="79">
        <v>0</v>
      </c>
      <c r="DK13" s="202">
        <v>0</v>
      </c>
      <c r="DL13" s="202">
        <v>0</v>
      </c>
      <c r="DM13" s="306">
        <v>0</v>
      </c>
      <c r="DN13" s="202">
        <v>0</v>
      </c>
      <c r="DO13" s="202">
        <v>0</v>
      </c>
      <c r="DP13" s="202">
        <v>0</v>
      </c>
      <c r="DQ13" s="202">
        <v>0</v>
      </c>
      <c r="DR13" s="79">
        <v>0</v>
      </c>
      <c r="DS13" s="202">
        <v>0</v>
      </c>
      <c r="DT13" s="202">
        <v>0</v>
      </c>
      <c r="DU13" s="306">
        <v>0</v>
      </c>
      <c r="DV13" s="202">
        <v>0</v>
      </c>
      <c r="DW13" s="202">
        <v>0</v>
      </c>
      <c r="DX13" s="202">
        <v>0</v>
      </c>
      <c r="DY13" s="202">
        <v>0</v>
      </c>
      <c r="DZ13" s="79">
        <v>0</v>
      </c>
      <c r="EA13" s="202">
        <v>0</v>
      </c>
      <c r="EB13" s="202">
        <v>0</v>
      </c>
      <c r="EC13" s="306">
        <v>0</v>
      </c>
      <c r="ED13" s="202">
        <v>0</v>
      </c>
      <c r="EE13" s="202">
        <v>0</v>
      </c>
      <c r="EF13" s="202">
        <v>0</v>
      </c>
      <c r="EG13" s="202">
        <v>0</v>
      </c>
      <c r="EH13" s="316">
        <v>0</v>
      </c>
      <c r="EI13" s="317">
        <v>0</v>
      </c>
      <c r="EJ13" s="317">
        <v>0</v>
      </c>
      <c r="EK13" s="317">
        <v>0</v>
      </c>
      <c r="EL13" s="318">
        <v>0</v>
      </c>
      <c r="EM13" s="120"/>
      <c r="EN13" s="81" t="s">
        <v>257</v>
      </c>
      <c r="EO13" s="81" t="s">
        <v>257</v>
      </c>
      <c r="EP13" s="81" t="s">
        <v>257</v>
      </c>
      <c r="EQ13" s="82" t="s">
        <v>257</v>
      </c>
      <c r="ER13" s="319">
        <v>0</v>
      </c>
      <c r="ES13" s="100">
        <v>30.28846153846154</v>
      </c>
      <c r="ET13" s="100">
        <v>7.6923076923076925</v>
      </c>
      <c r="EU13" s="100">
        <v>62.019230769230766</v>
      </c>
      <c r="EV13" s="196" t="s">
        <v>83</v>
      </c>
      <c r="EW13" s="202">
        <v>0</v>
      </c>
      <c r="EX13" s="202">
        <v>0</v>
      </c>
      <c r="EY13" s="202">
        <v>0</v>
      </c>
      <c r="EZ13" s="319">
        <v>0</v>
      </c>
      <c r="FA13" s="81" t="s">
        <v>257</v>
      </c>
      <c r="FB13" s="81" t="s">
        <v>257</v>
      </c>
      <c r="FC13" s="81" t="s">
        <v>257</v>
      </c>
      <c r="FD13" s="196"/>
      <c r="FE13" s="81">
        <v>6.25</v>
      </c>
      <c r="FF13" s="81">
        <v>93.75</v>
      </c>
      <c r="FG13" s="81">
        <v>0</v>
      </c>
      <c r="FH13" s="79"/>
    </row>
    <row r="14" spans="1:164" s="202" customFormat="1" x14ac:dyDescent="0.3">
      <c r="A14" s="79" t="s">
        <v>84</v>
      </c>
      <c r="B14" s="305">
        <v>599</v>
      </c>
      <c r="C14" s="202" t="s">
        <v>168</v>
      </c>
      <c r="D14" s="202" t="s">
        <v>245</v>
      </c>
      <c r="F14" s="202">
        <v>7</v>
      </c>
      <c r="G14" s="202" t="s">
        <v>85</v>
      </c>
      <c r="H14" s="79">
        <v>29</v>
      </c>
      <c r="I14" s="202">
        <v>7</v>
      </c>
      <c r="J14" s="306">
        <v>331</v>
      </c>
      <c r="K14" s="202">
        <v>0</v>
      </c>
      <c r="L14" s="202">
        <v>0</v>
      </c>
      <c r="M14" s="202">
        <v>0</v>
      </c>
      <c r="N14" s="202">
        <v>0</v>
      </c>
      <c r="O14" s="79">
        <v>127</v>
      </c>
      <c r="P14" s="202">
        <v>0</v>
      </c>
      <c r="Q14" s="202">
        <v>0</v>
      </c>
      <c r="R14" s="306">
        <v>8</v>
      </c>
      <c r="S14" s="196">
        <v>502</v>
      </c>
      <c r="T14" s="202">
        <v>0</v>
      </c>
      <c r="U14" s="202">
        <v>89</v>
      </c>
      <c r="V14" s="202">
        <v>121</v>
      </c>
      <c r="W14" s="202">
        <v>1</v>
      </c>
      <c r="X14" s="202">
        <v>720</v>
      </c>
      <c r="Y14" s="140">
        <v>73.107569721115539</v>
      </c>
      <c r="Z14" s="100">
        <v>26.892430278884461</v>
      </c>
      <c r="AA14" s="141">
        <v>0</v>
      </c>
      <c r="AB14" s="202">
        <v>0</v>
      </c>
      <c r="AC14" s="202">
        <v>0</v>
      </c>
      <c r="AD14" s="202">
        <v>0</v>
      </c>
      <c r="AE14" s="202">
        <v>0</v>
      </c>
      <c r="AF14" s="202">
        <v>0</v>
      </c>
      <c r="AG14" s="79">
        <v>0</v>
      </c>
      <c r="AH14" s="202">
        <v>0</v>
      </c>
      <c r="AI14" s="202">
        <v>0</v>
      </c>
      <c r="AJ14" s="202">
        <v>0</v>
      </c>
      <c r="AK14" s="306">
        <v>0</v>
      </c>
      <c r="AL14" s="202">
        <v>0</v>
      </c>
      <c r="AM14" s="202">
        <v>0</v>
      </c>
      <c r="AN14" s="202">
        <v>0</v>
      </c>
      <c r="AO14" s="202">
        <v>0</v>
      </c>
      <c r="AP14" s="79">
        <v>0</v>
      </c>
      <c r="AQ14" s="202">
        <v>0</v>
      </c>
      <c r="AR14" s="202">
        <v>0</v>
      </c>
      <c r="AS14" s="306">
        <v>0</v>
      </c>
      <c r="AT14" s="202">
        <v>0</v>
      </c>
      <c r="AU14" s="202">
        <v>0</v>
      </c>
      <c r="AV14" s="202">
        <v>0</v>
      </c>
      <c r="AW14" s="202">
        <v>0</v>
      </c>
      <c r="AX14" s="79">
        <v>0</v>
      </c>
      <c r="AY14" s="202">
        <v>0</v>
      </c>
      <c r="AZ14" s="202">
        <v>0</v>
      </c>
      <c r="BA14" s="306">
        <v>0</v>
      </c>
      <c r="BB14" s="202">
        <v>0</v>
      </c>
      <c r="BC14" s="202">
        <v>0</v>
      </c>
      <c r="BD14" s="202">
        <v>0</v>
      </c>
      <c r="BE14" s="202">
        <v>0</v>
      </c>
      <c r="BF14" s="79">
        <v>0</v>
      </c>
      <c r="BG14" s="202">
        <v>0</v>
      </c>
      <c r="BH14" s="202">
        <v>0</v>
      </c>
      <c r="BI14" s="306">
        <v>0</v>
      </c>
      <c r="BJ14" s="202">
        <v>0</v>
      </c>
      <c r="BK14" s="202">
        <v>0</v>
      </c>
      <c r="BL14" s="202">
        <v>0</v>
      </c>
      <c r="BM14" s="202">
        <v>0</v>
      </c>
      <c r="BN14" s="79">
        <v>0</v>
      </c>
      <c r="BO14" s="202">
        <v>0</v>
      </c>
      <c r="BP14" s="202">
        <v>0</v>
      </c>
      <c r="BQ14" s="306">
        <v>0</v>
      </c>
      <c r="BR14" s="202">
        <v>0</v>
      </c>
      <c r="BS14" s="202">
        <v>0</v>
      </c>
      <c r="BT14" s="202">
        <v>0</v>
      </c>
      <c r="BU14" s="202">
        <v>0</v>
      </c>
      <c r="BV14" s="79">
        <v>0</v>
      </c>
      <c r="BW14" s="202">
        <v>0</v>
      </c>
      <c r="BX14" s="202">
        <v>0</v>
      </c>
      <c r="BY14" s="306">
        <v>0</v>
      </c>
      <c r="BZ14" s="202">
        <v>0</v>
      </c>
      <c r="CA14" s="202">
        <v>0</v>
      </c>
      <c r="CB14" s="202">
        <v>0</v>
      </c>
      <c r="CC14" s="202">
        <v>0</v>
      </c>
      <c r="CD14" s="79">
        <v>0</v>
      </c>
      <c r="CE14" s="202">
        <v>0</v>
      </c>
      <c r="CF14" s="202">
        <v>0</v>
      </c>
      <c r="CG14" s="306">
        <v>0</v>
      </c>
      <c r="CH14" s="202">
        <v>0</v>
      </c>
      <c r="CI14" s="202">
        <v>0</v>
      </c>
      <c r="CJ14" s="202">
        <v>0</v>
      </c>
      <c r="CK14" s="202">
        <v>0</v>
      </c>
      <c r="CL14" s="79">
        <v>0</v>
      </c>
      <c r="CM14" s="202">
        <v>0</v>
      </c>
      <c r="CN14" s="202">
        <v>0</v>
      </c>
      <c r="CO14" s="306">
        <v>0</v>
      </c>
      <c r="CP14" s="202">
        <v>0</v>
      </c>
      <c r="CQ14" s="202">
        <v>0</v>
      </c>
      <c r="CR14" s="202">
        <v>0</v>
      </c>
      <c r="CS14" s="202">
        <v>0</v>
      </c>
      <c r="CT14" s="79">
        <v>0</v>
      </c>
      <c r="CU14" s="202">
        <v>0</v>
      </c>
      <c r="CV14" s="202">
        <v>0</v>
      </c>
      <c r="CW14" s="306">
        <v>0</v>
      </c>
      <c r="CX14" s="202">
        <v>0</v>
      </c>
      <c r="CY14" s="202">
        <v>0</v>
      </c>
      <c r="CZ14" s="202">
        <v>0</v>
      </c>
      <c r="DA14" s="202">
        <v>0</v>
      </c>
      <c r="DB14" s="79">
        <v>0</v>
      </c>
      <c r="DC14" s="202">
        <v>0</v>
      </c>
      <c r="DD14" s="202">
        <v>0</v>
      </c>
      <c r="DE14" s="306">
        <v>0</v>
      </c>
      <c r="DF14" s="202">
        <v>0</v>
      </c>
      <c r="DG14" s="202">
        <v>0</v>
      </c>
      <c r="DH14" s="202">
        <v>0</v>
      </c>
      <c r="DI14" s="202">
        <v>0</v>
      </c>
      <c r="DJ14" s="79">
        <v>0</v>
      </c>
      <c r="DK14" s="202">
        <v>0</v>
      </c>
      <c r="DL14" s="202">
        <v>0</v>
      </c>
      <c r="DM14" s="306">
        <v>0</v>
      </c>
      <c r="DN14" s="202">
        <v>0</v>
      </c>
      <c r="DO14" s="202">
        <v>0</v>
      </c>
      <c r="DP14" s="202">
        <v>0</v>
      </c>
      <c r="DQ14" s="202">
        <v>0</v>
      </c>
      <c r="DR14" s="79">
        <v>0</v>
      </c>
      <c r="DS14" s="202">
        <v>0</v>
      </c>
      <c r="DT14" s="202">
        <v>0</v>
      </c>
      <c r="DU14" s="306">
        <v>0</v>
      </c>
      <c r="DV14" s="202">
        <v>0</v>
      </c>
      <c r="DW14" s="202">
        <v>0</v>
      </c>
      <c r="DX14" s="202">
        <v>0</v>
      </c>
      <c r="DY14" s="202">
        <v>0</v>
      </c>
      <c r="DZ14" s="79">
        <v>0</v>
      </c>
      <c r="EA14" s="202">
        <v>0</v>
      </c>
      <c r="EB14" s="202">
        <v>0</v>
      </c>
      <c r="EC14" s="306">
        <v>0</v>
      </c>
      <c r="ED14" s="202">
        <v>0</v>
      </c>
      <c r="EE14" s="202">
        <v>0</v>
      </c>
      <c r="EF14" s="202">
        <v>0</v>
      </c>
      <c r="EG14" s="202">
        <v>0</v>
      </c>
      <c r="EH14" s="316">
        <v>0</v>
      </c>
      <c r="EI14" s="317">
        <v>0</v>
      </c>
      <c r="EJ14" s="317">
        <v>0</v>
      </c>
      <c r="EK14" s="317">
        <v>0</v>
      </c>
      <c r="EL14" s="318">
        <v>0</v>
      </c>
      <c r="EM14" s="120"/>
      <c r="EN14" s="81" t="s">
        <v>257</v>
      </c>
      <c r="EO14" s="81" t="s">
        <v>257</v>
      </c>
      <c r="EP14" s="81" t="s">
        <v>257</v>
      </c>
      <c r="EQ14" s="82" t="s">
        <v>257</v>
      </c>
      <c r="ER14" s="319">
        <v>0</v>
      </c>
      <c r="ES14" s="100">
        <v>7.9019073569482288</v>
      </c>
      <c r="ET14" s="100">
        <v>1.9073569482288828</v>
      </c>
      <c r="EU14" s="100">
        <v>90.190735694822891</v>
      </c>
      <c r="EV14" s="196" t="s">
        <v>84</v>
      </c>
      <c r="EW14" s="202">
        <v>0</v>
      </c>
      <c r="EX14" s="202">
        <v>0</v>
      </c>
      <c r="EY14" s="202">
        <v>0</v>
      </c>
      <c r="EZ14" s="319">
        <v>0</v>
      </c>
      <c r="FA14" s="81" t="s">
        <v>257</v>
      </c>
      <c r="FB14" s="81" t="s">
        <v>257</v>
      </c>
      <c r="FC14" s="81" t="s">
        <v>257</v>
      </c>
      <c r="FD14" s="196"/>
      <c r="FE14" s="81" t="s">
        <v>257</v>
      </c>
      <c r="FF14" s="81" t="s">
        <v>257</v>
      </c>
      <c r="FG14" s="81" t="s">
        <v>257</v>
      </c>
      <c r="FH14" s="79"/>
    </row>
    <row r="15" spans="1:164" s="202" customFormat="1" x14ac:dyDescent="0.3">
      <c r="A15" s="79" t="s">
        <v>86</v>
      </c>
      <c r="B15" s="305">
        <v>635.5</v>
      </c>
      <c r="C15" s="202" t="s">
        <v>200</v>
      </c>
      <c r="D15" s="202" t="s">
        <v>245</v>
      </c>
      <c r="F15" s="202">
        <v>87</v>
      </c>
      <c r="G15" s="202" t="s">
        <v>87</v>
      </c>
      <c r="H15" s="79">
        <v>69</v>
      </c>
      <c r="I15" s="202">
        <v>5</v>
      </c>
      <c r="J15" s="306">
        <v>268</v>
      </c>
      <c r="K15" s="202">
        <v>0</v>
      </c>
      <c r="L15" s="202">
        <v>0</v>
      </c>
      <c r="M15" s="202">
        <v>3</v>
      </c>
      <c r="N15" s="202">
        <v>6</v>
      </c>
      <c r="O15" s="79">
        <v>128</v>
      </c>
      <c r="P15" s="202">
        <v>0</v>
      </c>
      <c r="Q15" s="202">
        <v>0</v>
      </c>
      <c r="R15" s="306">
        <v>21</v>
      </c>
      <c r="S15" s="196">
        <v>500</v>
      </c>
      <c r="T15" s="202">
        <v>3</v>
      </c>
      <c r="U15" s="202">
        <v>13</v>
      </c>
      <c r="V15" s="202">
        <v>2</v>
      </c>
      <c r="W15" s="202">
        <v>0</v>
      </c>
      <c r="X15" s="202">
        <v>605</v>
      </c>
      <c r="Y15" s="140">
        <v>68.400000000000006</v>
      </c>
      <c r="Z15" s="100">
        <v>29.8</v>
      </c>
      <c r="AA15" s="141">
        <v>1.8</v>
      </c>
      <c r="AB15" s="202">
        <v>0</v>
      </c>
      <c r="AC15" s="202">
        <v>0</v>
      </c>
      <c r="AD15" s="202">
        <v>0</v>
      </c>
      <c r="AE15" s="202">
        <v>0</v>
      </c>
      <c r="AF15" s="202">
        <v>0</v>
      </c>
      <c r="AG15" s="79">
        <v>0</v>
      </c>
      <c r="AH15" s="202">
        <v>0</v>
      </c>
      <c r="AI15" s="202">
        <v>0</v>
      </c>
      <c r="AJ15" s="202">
        <v>0</v>
      </c>
      <c r="AK15" s="306">
        <v>0</v>
      </c>
      <c r="AL15" s="202">
        <v>0</v>
      </c>
      <c r="AM15" s="202">
        <v>0</v>
      </c>
      <c r="AN15" s="202">
        <v>0</v>
      </c>
      <c r="AO15" s="202">
        <v>0</v>
      </c>
      <c r="AP15" s="79">
        <v>0</v>
      </c>
      <c r="AQ15" s="202">
        <v>0</v>
      </c>
      <c r="AR15" s="202">
        <v>0</v>
      </c>
      <c r="AS15" s="306">
        <v>0</v>
      </c>
      <c r="AT15" s="202">
        <v>0</v>
      </c>
      <c r="AU15" s="202">
        <v>0</v>
      </c>
      <c r="AV15" s="202">
        <v>0</v>
      </c>
      <c r="AW15" s="202">
        <v>0</v>
      </c>
      <c r="AX15" s="79">
        <v>0</v>
      </c>
      <c r="AY15" s="202">
        <v>0</v>
      </c>
      <c r="AZ15" s="202">
        <v>0</v>
      </c>
      <c r="BA15" s="306">
        <v>0</v>
      </c>
      <c r="BB15" s="202">
        <v>0</v>
      </c>
      <c r="BC15" s="202">
        <v>0</v>
      </c>
      <c r="BD15" s="202">
        <v>0</v>
      </c>
      <c r="BE15" s="202">
        <v>0</v>
      </c>
      <c r="BF15" s="79">
        <v>0</v>
      </c>
      <c r="BG15" s="202">
        <v>0</v>
      </c>
      <c r="BH15" s="202">
        <v>0</v>
      </c>
      <c r="BI15" s="306">
        <v>0</v>
      </c>
      <c r="BJ15" s="202">
        <v>0</v>
      </c>
      <c r="BK15" s="202">
        <v>0</v>
      </c>
      <c r="BL15" s="202">
        <v>0</v>
      </c>
      <c r="BM15" s="202">
        <v>0</v>
      </c>
      <c r="BN15" s="79">
        <v>0</v>
      </c>
      <c r="BO15" s="202">
        <v>0</v>
      </c>
      <c r="BP15" s="202">
        <v>0</v>
      </c>
      <c r="BQ15" s="306">
        <v>0</v>
      </c>
      <c r="BR15" s="202">
        <v>0</v>
      </c>
      <c r="BS15" s="202">
        <v>0</v>
      </c>
      <c r="BT15" s="202">
        <v>0</v>
      </c>
      <c r="BU15" s="202">
        <v>0</v>
      </c>
      <c r="BV15" s="79">
        <v>0</v>
      </c>
      <c r="BW15" s="202">
        <v>0</v>
      </c>
      <c r="BX15" s="202">
        <v>0</v>
      </c>
      <c r="BY15" s="306">
        <v>0</v>
      </c>
      <c r="BZ15" s="202">
        <v>0</v>
      </c>
      <c r="CA15" s="202">
        <v>0</v>
      </c>
      <c r="CB15" s="202">
        <v>0</v>
      </c>
      <c r="CC15" s="202">
        <v>0</v>
      </c>
      <c r="CD15" s="79">
        <v>0</v>
      </c>
      <c r="CE15" s="202">
        <v>0</v>
      </c>
      <c r="CF15" s="202">
        <v>0</v>
      </c>
      <c r="CG15" s="306">
        <v>0</v>
      </c>
      <c r="CH15" s="202">
        <v>0</v>
      </c>
      <c r="CI15" s="202">
        <v>0</v>
      </c>
      <c r="CJ15" s="202">
        <v>0</v>
      </c>
      <c r="CK15" s="202">
        <v>0</v>
      </c>
      <c r="CL15" s="79">
        <v>0</v>
      </c>
      <c r="CM15" s="202">
        <v>0</v>
      </c>
      <c r="CN15" s="202">
        <v>0</v>
      </c>
      <c r="CO15" s="306">
        <v>0</v>
      </c>
      <c r="CP15" s="202">
        <v>0</v>
      </c>
      <c r="CQ15" s="202">
        <v>0</v>
      </c>
      <c r="CR15" s="202">
        <v>0</v>
      </c>
      <c r="CS15" s="202">
        <v>0</v>
      </c>
      <c r="CT15" s="79">
        <v>0</v>
      </c>
      <c r="CU15" s="202">
        <v>0</v>
      </c>
      <c r="CV15" s="202">
        <v>0</v>
      </c>
      <c r="CW15" s="306">
        <v>0</v>
      </c>
      <c r="CX15" s="202">
        <v>0</v>
      </c>
      <c r="CY15" s="202">
        <v>0</v>
      </c>
      <c r="CZ15" s="202">
        <v>0</v>
      </c>
      <c r="DA15" s="202">
        <v>0</v>
      </c>
      <c r="DB15" s="79">
        <v>0</v>
      </c>
      <c r="DC15" s="202">
        <v>0</v>
      </c>
      <c r="DD15" s="202">
        <v>0</v>
      </c>
      <c r="DE15" s="306">
        <v>0</v>
      </c>
      <c r="DF15" s="202">
        <v>0</v>
      </c>
      <c r="DG15" s="202">
        <v>0</v>
      </c>
      <c r="DH15" s="202">
        <v>0</v>
      </c>
      <c r="DI15" s="202">
        <v>0</v>
      </c>
      <c r="DJ15" s="79">
        <v>0</v>
      </c>
      <c r="DK15" s="202">
        <v>0</v>
      </c>
      <c r="DL15" s="202">
        <v>0</v>
      </c>
      <c r="DM15" s="306">
        <v>0</v>
      </c>
      <c r="DN15" s="202">
        <v>0</v>
      </c>
      <c r="DO15" s="202">
        <v>0</v>
      </c>
      <c r="DP15" s="202">
        <v>0</v>
      </c>
      <c r="DQ15" s="202">
        <v>0</v>
      </c>
      <c r="DR15" s="79">
        <v>0</v>
      </c>
      <c r="DS15" s="202">
        <v>0</v>
      </c>
      <c r="DT15" s="202">
        <v>0</v>
      </c>
      <c r="DU15" s="306">
        <v>0</v>
      </c>
      <c r="DV15" s="202">
        <v>0</v>
      </c>
      <c r="DW15" s="202">
        <v>0</v>
      </c>
      <c r="DX15" s="202">
        <v>0</v>
      </c>
      <c r="DY15" s="202">
        <v>0</v>
      </c>
      <c r="DZ15" s="79">
        <v>0</v>
      </c>
      <c r="EA15" s="202">
        <v>0</v>
      </c>
      <c r="EB15" s="202">
        <v>0</v>
      </c>
      <c r="EC15" s="306">
        <v>0</v>
      </c>
      <c r="ED15" s="202">
        <v>0</v>
      </c>
      <c r="EE15" s="202">
        <v>0</v>
      </c>
      <c r="EF15" s="202">
        <v>0</v>
      </c>
      <c r="EG15" s="202">
        <v>0</v>
      </c>
      <c r="EH15" s="316">
        <v>0</v>
      </c>
      <c r="EI15" s="317">
        <v>0</v>
      </c>
      <c r="EJ15" s="317">
        <v>0</v>
      </c>
      <c r="EK15" s="317">
        <v>0</v>
      </c>
      <c r="EL15" s="318">
        <v>0</v>
      </c>
      <c r="EM15" s="120"/>
      <c r="EN15" s="81" t="s">
        <v>257</v>
      </c>
      <c r="EO15" s="81" t="s">
        <v>257</v>
      </c>
      <c r="EP15" s="81" t="s">
        <v>257</v>
      </c>
      <c r="EQ15" s="82" t="s">
        <v>257</v>
      </c>
      <c r="ER15" s="319">
        <v>0</v>
      </c>
      <c r="ES15" s="100">
        <v>20.17543859649123</v>
      </c>
      <c r="ET15" s="100">
        <v>1.4619883040935673</v>
      </c>
      <c r="EU15" s="100">
        <v>78.362573099415201</v>
      </c>
      <c r="EV15" s="196" t="s">
        <v>86</v>
      </c>
      <c r="EW15" s="202">
        <v>0</v>
      </c>
      <c r="EX15" s="202">
        <v>0</v>
      </c>
      <c r="EY15" s="202">
        <v>0</v>
      </c>
      <c r="EZ15" s="319">
        <v>0</v>
      </c>
      <c r="FA15" s="81" t="s">
        <v>257</v>
      </c>
      <c r="FB15" s="81" t="s">
        <v>257</v>
      </c>
      <c r="FC15" s="81" t="s">
        <v>257</v>
      </c>
      <c r="FD15" s="196"/>
      <c r="FE15" s="81">
        <v>33.333333333333336</v>
      </c>
      <c r="FF15" s="81">
        <v>66.666666666666671</v>
      </c>
      <c r="FG15" s="81">
        <v>0</v>
      </c>
      <c r="FH15" s="79"/>
    </row>
    <row r="16" spans="1:164" s="202" customFormat="1" x14ac:dyDescent="0.3">
      <c r="A16" s="79" t="s">
        <v>88</v>
      </c>
      <c r="B16" s="305">
        <v>681</v>
      </c>
      <c r="C16" s="202" t="s">
        <v>209</v>
      </c>
      <c r="D16" s="202" t="s">
        <v>245</v>
      </c>
      <c r="F16" s="202">
        <v>30</v>
      </c>
      <c r="G16" s="202" t="s">
        <v>89</v>
      </c>
      <c r="H16" s="79">
        <v>18</v>
      </c>
      <c r="I16" s="202">
        <v>8</v>
      </c>
      <c r="J16" s="306">
        <v>340</v>
      </c>
      <c r="K16" s="202">
        <v>0</v>
      </c>
      <c r="L16" s="202">
        <v>0</v>
      </c>
      <c r="M16" s="202">
        <v>0</v>
      </c>
      <c r="N16" s="202">
        <v>5</v>
      </c>
      <c r="O16" s="79">
        <v>84</v>
      </c>
      <c r="P16" s="202">
        <v>0</v>
      </c>
      <c r="Q16" s="202">
        <v>3</v>
      </c>
      <c r="R16" s="306">
        <v>42</v>
      </c>
      <c r="S16" s="196">
        <v>500</v>
      </c>
      <c r="T16" s="202">
        <v>0</v>
      </c>
      <c r="U16" s="202">
        <v>0</v>
      </c>
      <c r="V16" s="202">
        <v>0</v>
      </c>
      <c r="W16" s="202">
        <v>0</v>
      </c>
      <c r="X16" s="202">
        <v>500</v>
      </c>
      <c r="Y16" s="140">
        <v>73.2</v>
      </c>
      <c r="Z16" s="100">
        <v>25.8</v>
      </c>
      <c r="AA16" s="141">
        <v>1</v>
      </c>
      <c r="AB16" s="202">
        <v>0</v>
      </c>
      <c r="AC16" s="202">
        <v>0</v>
      </c>
      <c r="AD16" s="202">
        <v>0</v>
      </c>
      <c r="AE16" s="202">
        <v>0</v>
      </c>
      <c r="AF16" s="202">
        <v>0</v>
      </c>
      <c r="AG16" s="79">
        <v>0</v>
      </c>
      <c r="AH16" s="202">
        <v>0</v>
      </c>
      <c r="AI16" s="202">
        <v>0</v>
      </c>
      <c r="AJ16" s="202">
        <v>0</v>
      </c>
      <c r="AK16" s="306">
        <v>0</v>
      </c>
      <c r="AL16" s="202">
        <v>0</v>
      </c>
      <c r="AM16" s="202">
        <v>0</v>
      </c>
      <c r="AN16" s="202">
        <v>0</v>
      </c>
      <c r="AO16" s="202">
        <v>0</v>
      </c>
      <c r="AP16" s="79">
        <v>0</v>
      </c>
      <c r="AQ16" s="202">
        <v>0</v>
      </c>
      <c r="AR16" s="202">
        <v>0</v>
      </c>
      <c r="AS16" s="306">
        <v>0</v>
      </c>
      <c r="AT16" s="202">
        <v>0</v>
      </c>
      <c r="AU16" s="202">
        <v>0</v>
      </c>
      <c r="AV16" s="202">
        <v>0</v>
      </c>
      <c r="AW16" s="202">
        <v>0</v>
      </c>
      <c r="AX16" s="79">
        <v>0</v>
      </c>
      <c r="AY16" s="202">
        <v>0</v>
      </c>
      <c r="AZ16" s="202">
        <v>0</v>
      </c>
      <c r="BA16" s="306">
        <v>0</v>
      </c>
      <c r="BB16" s="202">
        <v>0</v>
      </c>
      <c r="BC16" s="202">
        <v>0</v>
      </c>
      <c r="BD16" s="202">
        <v>0</v>
      </c>
      <c r="BE16" s="202">
        <v>0</v>
      </c>
      <c r="BF16" s="79">
        <v>0</v>
      </c>
      <c r="BG16" s="202">
        <v>0</v>
      </c>
      <c r="BH16" s="202">
        <v>0</v>
      </c>
      <c r="BI16" s="306">
        <v>0</v>
      </c>
      <c r="BJ16" s="202">
        <v>0</v>
      </c>
      <c r="BK16" s="202">
        <v>0</v>
      </c>
      <c r="BL16" s="202">
        <v>0</v>
      </c>
      <c r="BM16" s="202">
        <v>0</v>
      </c>
      <c r="BN16" s="79">
        <v>0</v>
      </c>
      <c r="BO16" s="202">
        <v>0</v>
      </c>
      <c r="BP16" s="202">
        <v>0</v>
      </c>
      <c r="BQ16" s="306">
        <v>0</v>
      </c>
      <c r="BR16" s="202">
        <v>0</v>
      </c>
      <c r="BS16" s="202">
        <v>0</v>
      </c>
      <c r="BT16" s="202">
        <v>0</v>
      </c>
      <c r="BU16" s="202">
        <v>0</v>
      </c>
      <c r="BV16" s="79">
        <v>0</v>
      </c>
      <c r="BW16" s="202">
        <v>0</v>
      </c>
      <c r="BX16" s="202">
        <v>0</v>
      </c>
      <c r="BY16" s="306">
        <v>0</v>
      </c>
      <c r="BZ16" s="202">
        <v>0</v>
      </c>
      <c r="CA16" s="202">
        <v>0</v>
      </c>
      <c r="CB16" s="202">
        <v>0</v>
      </c>
      <c r="CC16" s="202">
        <v>0</v>
      </c>
      <c r="CD16" s="79">
        <v>0</v>
      </c>
      <c r="CE16" s="202">
        <v>0</v>
      </c>
      <c r="CF16" s="202">
        <v>0</v>
      </c>
      <c r="CG16" s="306">
        <v>0</v>
      </c>
      <c r="CH16" s="202">
        <v>0</v>
      </c>
      <c r="CI16" s="202">
        <v>0</v>
      </c>
      <c r="CJ16" s="202">
        <v>0</v>
      </c>
      <c r="CK16" s="202">
        <v>0</v>
      </c>
      <c r="CL16" s="79">
        <v>0</v>
      </c>
      <c r="CM16" s="202">
        <v>0</v>
      </c>
      <c r="CN16" s="202">
        <v>0</v>
      </c>
      <c r="CO16" s="306">
        <v>0</v>
      </c>
      <c r="CP16" s="202">
        <v>0</v>
      </c>
      <c r="CQ16" s="202">
        <v>0</v>
      </c>
      <c r="CR16" s="202">
        <v>0</v>
      </c>
      <c r="CS16" s="202">
        <v>0</v>
      </c>
      <c r="CT16" s="79">
        <v>0</v>
      </c>
      <c r="CU16" s="202">
        <v>0</v>
      </c>
      <c r="CV16" s="202">
        <v>0</v>
      </c>
      <c r="CW16" s="306">
        <v>0</v>
      </c>
      <c r="CX16" s="202">
        <v>0</v>
      </c>
      <c r="CY16" s="202">
        <v>0</v>
      </c>
      <c r="CZ16" s="202">
        <v>0</v>
      </c>
      <c r="DA16" s="202">
        <v>0</v>
      </c>
      <c r="DB16" s="79">
        <v>0</v>
      </c>
      <c r="DC16" s="202">
        <v>0</v>
      </c>
      <c r="DD16" s="202">
        <v>0</v>
      </c>
      <c r="DE16" s="306">
        <v>0</v>
      </c>
      <c r="DF16" s="202">
        <v>0</v>
      </c>
      <c r="DG16" s="202">
        <v>0</v>
      </c>
      <c r="DH16" s="202">
        <v>0</v>
      </c>
      <c r="DI16" s="202">
        <v>0</v>
      </c>
      <c r="DJ16" s="79">
        <v>0</v>
      </c>
      <c r="DK16" s="202">
        <v>0</v>
      </c>
      <c r="DL16" s="202">
        <v>0</v>
      </c>
      <c r="DM16" s="306">
        <v>0</v>
      </c>
      <c r="DN16" s="202">
        <v>0</v>
      </c>
      <c r="DO16" s="202">
        <v>0</v>
      </c>
      <c r="DP16" s="202">
        <v>0</v>
      </c>
      <c r="DQ16" s="202">
        <v>0</v>
      </c>
      <c r="DR16" s="79">
        <v>0</v>
      </c>
      <c r="DS16" s="202">
        <v>0</v>
      </c>
      <c r="DT16" s="202">
        <v>0</v>
      </c>
      <c r="DU16" s="306">
        <v>0</v>
      </c>
      <c r="DV16" s="202">
        <v>0</v>
      </c>
      <c r="DW16" s="202">
        <v>0</v>
      </c>
      <c r="DX16" s="202">
        <v>0</v>
      </c>
      <c r="DY16" s="202">
        <v>0</v>
      </c>
      <c r="DZ16" s="79">
        <v>0</v>
      </c>
      <c r="EA16" s="202">
        <v>0</v>
      </c>
      <c r="EB16" s="202">
        <v>0</v>
      </c>
      <c r="EC16" s="306">
        <v>0</v>
      </c>
      <c r="ED16" s="202">
        <v>0</v>
      </c>
      <c r="EE16" s="202">
        <v>0</v>
      </c>
      <c r="EF16" s="202">
        <v>0</v>
      </c>
      <c r="EG16" s="202">
        <v>0</v>
      </c>
      <c r="EH16" s="316">
        <v>0</v>
      </c>
      <c r="EI16" s="317">
        <v>0</v>
      </c>
      <c r="EJ16" s="317">
        <v>0</v>
      </c>
      <c r="EK16" s="317">
        <v>0</v>
      </c>
      <c r="EL16" s="318">
        <v>0</v>
      </c>
      <c r="EM16" s="120"/>
      <c r="EN16" s="81" t="s">
        <v>257</v>
      </c>
      <c r="EO16" s="81" t="s">
        <v>257</v>
      </c>
      <c r="EP16" s="81" t="s">
        <v>257</v>
      </c>
      <c r="EQ16" s="82" t="s">
        <v>257</v>
      </c>
      <c r="ER16" s="320">
        <v>0</v>
      </c>
      <c r="ES16" s="100">
        <v>4.918032786885246</v>
      </c>
      <c r="ET16" s="100">
        <v>2.1857923497267762</v>
      </c>
      <c r="EU16" s="100">
        <v>92.896174863387984</v>
      </c>
      <c r="EV16" s="196" t="s">
        <v>88</v>
      </c>
      <c r="EW16" s="202">
        <v>0</v>
      </c>
      <c r="EX16" s="202">
        <v>0</v>
      </c>
      <c r="EY16" s="202">
        <v>0</v>
      </c>
      <c r="EZ16" s="320">
        <v>0</v>
      </c>
      <c r="FA16" s="81" t="s">
        <v>257</v>
      </c>
      <c r="FB16" s="81" t="s">
        <v>257</v>
      </c>
      <c r="FC16" s="81" t="s">
        <v>257</v>
      </c>
      <c r="FD16" s="321"/>
      <c r="FE16" s="81">
        <v>0</v>
      </c>
      <c r="FF16" s="81">
        <v>100</v>
      </c>
      <c r="FG16" s="81">
        <v>0</v>
      </c>
      <c r="FH16" s="79"/>
    </row>
    <row r="17" spans="1:164" s="202" customFormat="1" x14ac:dyDescent="0.3">
      <c r="A17" s="322" t="s">
        <v>454</v>
      </c>
      <c r="F17" s="323">
        <v>186</v>
      </c>
      <c r="G17" s="323"/>
      <c r="H17" s="324">
        <v>445</v>
      </c>
      <c r="I17" s="323">
        <v>93</v>
      </c>
      <c r="J17" s="325">
        <v>2103</v>
      </c>
      <c r="K17" s="323">
        <v>959</v>
      </c>
      <c r="L17" s="323">
        <v>58</v>
      </c>
      <c r="M17" s="323">
        <v>32</v>
      </c>
      <c r="N17" s="323">
        <v>804</v>
      </c>
      <c r="O17" s="324">
        <v>1198</v>
      </c>
      <c r="P17" s="323">
        <v>72</v>
      </c>
      <c r="Q17" s="323">
        <v>5</v>
      </c>
      <c r="R17" s="325">
        <v>233</v>
      </c>
      <c r="S17" s="326">
        <v>6002</v>
      </c>
      <c r="T17" s="323">
        <v>9</v>
      </c>
      <c r="U17" s="323">
        <v>542</v>
      </c>
      <c r="V17" s="323">
        <v>224</v>
      </c>
      <c r="W17" s="323">
        <v>1</v>
      </c>
      <c r="X17" s="182" t="s">
        <v>218</v>
      </c>
      <c r="Y17" s="81">
        <v>43.992297476759632</v>
      </c>
      <c r="Z17" s="81">
        <v>25.124369189907039</v>
      </c>
      <c r="AA17" s="82">
        <v>30.883333333333336</v>
      </c>
      <c r="AB17" s="323">
        <v>48</v>
      </c>
      <c r="AC17" s="323">
        <v>0</v>
      </c>
      <c r="AD17" s="323">
        <v>3</v>
      </c>
      <c r="AE17" s="323">
        <v>11</v>
      </c>
      <c r="AF17" s="323">
        <v>0</v>
      </c>
      <c r="AG17" s="324">
        <v>315</v>
      </c>
      <c r="AH17" s="323">
        <v>0</v>
      </c>
      <c r="AI17" s="323">
        <v>0</v>
      </c>
      <c r="AJ17" s="323">
        <v>1</v>
      </c>
      <c r="AK17" s="325">
        <v>0</v>
      </c>
      <c r="AL17" s="323">
        <v>0</v>
      </c>
      <c r="AM17" s="323">
        <v>0</v>
      </c>
      <c r="AN17" s="323">
        <v>0</v>
      </c>
      <c r="AO17" s="323">
        <v>0</v>
      </c>
      <c r="AP17" s="324">
        <v>0</v>
      </c>
      <c r="AQ17" s="323">
        <v>0</v>
      </c>
      <c r="AR17" s="323">
        <v>0</v>
      </c>
      <c r="AS17" s="325">
        <v>0</v>
      </c>
      <c r="AT17" s="323">
        <v>0</v>
      </c>
      <c r="AU17" s="323">
        <v>0</v>
      </c>
      <c r="AV17" s="323">
        <v>0</v>
      </c>
      <c r="AW17" s="323">
        <v>0</v>
      </c>
      <c r="AX17" s="324">
        <v>0</v>
      </c>
      <c r="AY17" s="323">
        <v>0</v>
      </c>
      <c r="AZ17" s="323">
        <v>0</v>
      </c>
      <c r="BA17" s="325">
        <v>0</v>
      </c>
      <c r="BB17" s="323">
        <v>0</v>
      </c>
      <c r="BC17" s="323">
        <v>0</v>
      </c>
      <c r="BD17" s="323">
        <v>0</v>
      </c>
      <c r="BE17" s="323">
        <v>0</v>
      </c>
      <c r="BF17" s="324">
        <v>0</v>
      </c>
      <c r="BG17" s="323">
        <v>0</v>
      </c>
      <c r="BH17" s="323">
        <v>0</v>
      </c>
      <c r="BI17" s="325">
        <v>0</v>
      </c>
      <c r="BJ17" s="323">
        <v>4</v>
      </c>
      <c r="BK17" s="323">
        <v>0</v>
      </c>
      <c r="BL17" s="323">
        <v>0</v>
      </c>
      <c r="BM17" s="323">
        <v>0</v>
      </c>
      <c r="BN17" s="324">
        <v>24</v>
      </c>
      <c r="BO17" s="323">
        <v>0</v>
      </c>
      <c r="BP17" s="323">
        <v>0</v>
      </c>
      <c r="BQ17" s="325">
        <v>0</v>
      </c>
      <c r="BR17" s="323">
        <v>0</v>
      </c>
      <c r="BS17" s="323">
        <v>0</v>
      </c>
      <c r="BT17" s="323">
        <v>0</v>
      </c>
      <c r="BU17" s="323">
        <v>0</v>
      </c>
      <c r="BV17" s="324">
        <v>0</v>
      </c>
      <c r="BW17" s="323">
        <v>0</v>
      </c>
      <c r="BX17" s="323">
        <v>0</v>
      </c>
      <c r="BY17" s="325">
        <v>0</v>
      </c>
      <c r="BZ17" s="323">
        <v>49</v>
      </c>
      <c r="CA17" s="323">
        <v>79</v>
      </c>
      <c r="CB17" s="323">
        <v>3</v>
      </c>
      <c r="CC17" s="323">
        <v>4</v>
      </c>
      <c r="CD17" s="324">
        <v>0</v>
      </c>
      <c r="CE17" s="323">
        <v>0</v>
      </c>
      <c r="CF17" s="323">
        <v>0</v>
      </c>
      <c r="CG17" s="325">
        <v>0</v>
      </c>
      <c r="CH17" s="323">
        <v>45</v>
      </c>
      <c r="CI17" s="323">
        <v>0</v>
      </c>
      <c r="CJ17" s="323">
        <v>0</v>
      </c>
      <c r="CK17" s="323">
        <v>0</v>
      </c>
      <c r="CL17" s="324">
        <v>18</v>
      </c>
      <c r="CM17" s="323">
        <v>0</v>
      </c>
      <c r="CN17" s="323">
        <v>0</v>
      </c>
      <c r="CO17" s="325">
        <v>0</v>
      </c>
      <c r="CP17" s="323">
        <v>27</v>
      </c>
      <c r="CQ17" s="323">
        <v>12</v>
      </c>
      <c r="CR17" s="323">
        <v>0</v>
      </c>
      <c r="CS17" s="323">
        <v>0</v>
      </c>
      <c r="CT17" s="324">
        <v>0</v>
      </c>
      <c r="CU17" s="323">
        <v>0</v>
      </c>
      <c r="CV17" s="323">
        <v>0</v>
      </c>
      <c r="CW17" s="325">
        <v>10</v>
      </c>
      <c r="CX17" s="323">
        <v>69</v>
      </c>
      <c r="CY17" s="323">
        <v>0</v>
      </c>
      <c r="CZ17" s="323">
        <v>0</v>
      </c>
      <c r="DA17" s="323">
        <v>6</v>
      </c>
      <c r="DB17" s="324">
        <v>0</v>
      </c>
      <c r="DC17" s="323">
        <v>0</v>
      </c>
      <c r="DD17" s="323">
        <v>0</v>
      </c>
      <c r="DE17" s="325">
        <v>0</v>
      </c>
      <c r="DF17" s="323">
        <v>0</v>
      </c>
      <c r="DG17" s="323">
        <v>0</v>
      </c>
      <c r="DH17" s="323">
        <v>2</v>
      </c>
      <c r="DI17" s="323">
        <v>20</v>
      </c>
      <c r="DJ17" s="324">
        <v>49</v>
      </c>
      <c r="DK17" s="323">
        <v>0</v>
      </c>
      <c r="DL17" s="323">
        <v>4</v>
      </c>
      <c r="DM17" s="325">
        <v>4</v>
      </c>
      <c r="DN17" s="323">
        <v>36</v>
      </c>
      <c r="DO17" s="323">
        <v>4</v>
      </c>
      <c r="DP17" s="323">
        <v>10</v>
      </c>
      <c r="DQ17" s="323">
        <v>2</v>
      </c>
      <c r="DR17" s="324">
        <v>0</v>
      </c>
      <c r="DS17" s="323">
        <v>0</v>
      </c>
      <c r="DT17" s="323">
        <v>0</v>
      </c>
      <c r="DU17" s="325">
        <v>0</v>
      </c>
      <c r="DV17" s="323">
        <v>100</v>
      </c>
      <c r="DW17" s="323">
        <v>0</v>
      </c>
      <c r="DX17" s="323">
        <v>0</v>
      </c>
      <c r="DY17" s="323">
        <v>0</v>
      </c>
      <c r="DZ17" s="324">
        <v>0</v>
      </c>
      <c r="EA17" s="323">
        <v>0</v>
      </c>
      <c r="EB17" s="323">
        <v>0</v>
      </c>
      <c r="EC17" s="325">
        <v>0</v>
      </c>
      <c r="ED17" s="323">
        <v>0</v>
      </c>
      <c r="EE17" s="323">
        <v>0</v>
      </c>
      <c r="EF17" s="323">
        <v>0</v>
      </c>
      <c r="EG17" s="323">
        <v>0</v>
      </c>
      <c r="EH17" s="316"/>
      <c r="EI17" s="317"/>
      <c r="EJ17" s="317"/>
      <c r="EK17" s="317"/>
      <c r="EL17" s="318"/>
      <c r="EM17" s="327" t="s">
        <v>457</v>
      </c>
      <c r="EN17" s="328">
        <v>80.861366683590106</v>
      </c>
      <c r="EO17" s="328">
        <v>5.9375</v>
      </c>
      <c r="EP17" s="328">
        <v>4.4411814776983318</v>
      </c>
      <c r="EQ17" s="329">
        <v>8.7599518387115616</v>
      </c>
      <c r="ER17" s="330" t="s">
        <v>63</v>
      </c>
      <c r="ES17" s="328">
        <v>18.663892362259247</v>
      </c>
      <c r="ET17" s="328">
        <v>4.6646267203769654</v>
      </c>
      <c r="EU17" s="328">
        <v>76.67148091736378</v>
      </c>
      <c r="EV17" s="331"/>
      <c r="EW17" s="332"/>
      <c r="EX17" s="332"/>
      <c r="EY17" s="332"/>
      <c r="EZ17" s="327" t="s">
        <v>63</v>
      </c>
      <c r="FA17" s="328">
        <v>42.201604755083579</v>
      </c>
      <c r="FB17" s="328">
        <v>34.478655311844598</v>
      </c>
      <c r="FC17" s="328">
        <v>23.319739933071826</v>
      </c>
      <c r="FD17" s="327" t="s">
        <v>63</v>
      </c>
      <c r="FE17" s="160">
        <v>9.9434156378600811</v>
      </c>
      <c r="FF17" s="160">
        <v>79.197370293091524</v>
      </c>
      <c r="FG17" s="160">
        <v>10.859214069048392</v>
      </c>
      <c r="FH17" s="79"/>
    </row>
    <row r="18" spans="1:164" s="202" customFormat="1" x14ac:dyDescent="0.3">
      <c r="A18" s="79"/>
      <c r="D18" s="333" t="s">
        <v>451</v>
      </c>
      <c r="F18" s="334">
        <v>2.6708788052843193</v>
      </c>
      <c r="G18" s="333" t="s">
        <v>455</v>
      </c>
      <c r="H18" s="335">
        <v>7.4141952682439189</v>
      </c>
      <c r="I18" s="334">
        <v>1.5494835054981673</v>
      </c>
      <c r="J18" s="336">
        <v>35.038320559813393</v>
      </c>
      <c r="K18" s="334">
        <v>15.978007330889703</v>
      </c>
      <c r="L18" s="334">
        <v>0.96634455181606127</v>
      </c>
      <c r="M18" s="334">
        <v>0.53315561479506834</v>
      </c>
      <c r="N18" s="334">
        <v>13.395534821726091</v>
      </c>
      <c r="O18" s="335">
        <v>19.960013328890369</v>
      </c>
      <c r="P18" s="334">
        <v>1.1996001332889037</v>
      </c>
      <c r="Q18" s="334">
        <v>8.3305564811729418E-2</v>
      </c>
      <c r="R18" s="336">
        <v>3.8820393202265913</v>
      </c>
      <c r="S18" s="337">
        <v>100</v>
      </c>
      <c r="T18" s="334">
        <v>0.12923607122343481</v>
      </c>
      <c r="U18" s="334">
        <v>7.7828834003446294</v>
      </c>
      <c r="V18" s="334">
        <v>3.2165422171165998</v>
      </c>
      <c r="W18" s="334">
        <v>1.4359563469270534E-2</v>
      </c>
      <c r="X18" s="120" t="s">
        <v>221</v>
      </c>
      <c r="Y18" s="81">
        <v>73.2</v>
      </c>
      <c r="Z18" s="81">
        <v>63.4</v>
      </c>
      <c r="AA18" s="82">
        <v>88</v>
      </c>
      <c r="AB18" s="334">
        <v>5.005213764337852</v>
      </c>
      <c r="AC18" s="334">
        <v>0</v>
      </c>
      <c r="AD18" s="334">
        <v>0.31282586027111575</v>
      </c>
      <c r="AE18" s="334">
        <v>1.1470281543274243</v>
      </c>
      <c r="AF18" s="334">
        <v>0</v>
      </c>
      <c r="AG18" s="335">
        <v>32.846715328467155</v>
      </c>
      <c r="AH18" s="334">
        <v>0</v>
      </c>
      <c r="AI18" s="334">
        <v>0</v>
      </c>
      <c r="AJ18" s="334">
        <v>0.10427528675703858</v>
      </c>
      <c r="AK18" s="336">
        <v>0</v>
      </c>
      <c r="AL18" s="334">
        <v>0</v>
      </c>
      <c r="AM18" s="334">
        <v>0</v>
      </c>
      <c r="AN18" s="334">
        <v>0</v>
      </c>
      <c r="AO18" s="334">
        <v>0</v>
      </c>
      <c r="AP18" s="335">
        <v>0</v>
      </c>
      <c r="AQ18" s="334">
        <v>0</v>
      </c>
      <c r="AR18" s="334">
        <v>0</v>
      </c>
      <c r="AS18" s="336">
        <v>0</v>
      </c>
      <c r="AT18" s="334">
        <v>0</v>
      </c>
      <c r="AU18" s="334">
        <v>0</v>
      </c>
      <c r="AV18" s="334">
        <v>0</v>
      </c>
      <c r="AW18" s="334">
        <v>0</v>
      </c>
      <c r="AX18" s="335">
        <v>0</v>
      </c>
      <c r="AY18" s="334">
        <v>0</v>
      </c>
      <c r="AZ18" s="334">
        <v>0</v>
      </c>
      <c r="BA18" s="336">
        <v>0</v>
      </c>
      <c r="BB18" s="334">
        <v>0</v>
      </c>
      <c r="BC18" s="334">
        <v>0</v>
      </c>
      <c r="BD18" s="334">
        <v>0</v>
      </c>
      <c r="BE18" s="334">
        <v>0</v>
      </c>
      <c r="BF18" s="335">
        <v>0</v>
      </c>
      <c r="BG18" s="334">
        <v>0</v>
      </c>
      <c r="BH18" s="334">
        <v>0</v>
      </c>
      <c r="BI18" s="336">
        <v>0</v>
      </c>
      <c r="BJ18" s="334">
        <v>0.41710114702815432</v>
      </c>
      <c r="BK18" s="334">
        <v>0</v>
      </c>
      <c r="BL18" s="334">
        <v>0</v>
      </c>
      <c r="BM18" s="334">
        <v>0</v>
      </c>
      <c r="BN18" s="335">
        <v>2.502606882168926</v>
      </c>
      <c r="BO18" s="334">
        <v>0</v>
      </c>
      <c r="BP18" s="334">
        <v>0</v>
      </c>
      <c r="BQ18" s="336">
        <v>0</v>
      </c>
      <c r="BR18" s="334">
        <v>0</v>
      </c>
      <c r="BS18" s="334">
        <v>0</v>
      </c>
      <c r="BT18" s="334">
        <v>0</v>
      </c>
      <c r="BU18" s="334">
        <v>0</v>
      </c>
      <c r="BV18" s="335">
        <v>0</v>
      </c>
      <c r="BW18" s="334">
        <v>0</v>
      </c>
      <c r="BX18" s="334">
        <v>0</v>
      </c>
      <c r="BY18" s="336">
        <v>0</v>
      </c>
      <c r="BZ18" s="334">
        <v>5.1094890510948909</v>
      </c>
      <c r="CA18" s="334">
        <v>8.2377476538060481</v>
      </c>
      <c r="CB18" s="334">
        <v>0.31282586027111575</v>
      </c>
      <c r="CC18" s="334">
        <v>0.41710114702815432</v>
      </c>
      <c r="CD18" s="335">
        <v>0</v>
      </c>
      <c r="CE18" s="334">
        <v>0</v>
      </c>
      <c r="CF18" s="334">
        <v>0</v>
      </c>
      <c r="CG18" s="336">
        <v>0</v>
      </c>
      <c r="CH18" s="334">
        <v>4.6923879040667362</v>
      </c>
      <c r="CI18" s="334">
        <v>0</v>
      </c>
      <c r="CJ18" s="334">
        <v>0</v>
      </c>
      <c r="CK18" s="334">
        <v>0</v>
      </c>
      <c r="CL18" s="335">
        <v>1.8769551616266944</v>
      </c>
      <c r="CM18" s="334">
        <v>0</v>
      </c>
      <c r="CN18" s="334">
        <v>0</v>
      </c>
      <c r="CO18" s="336">
        <v>0</v>
      </c>
      <c r="CP18" s="334">
        <v>2.8154327424400418</v>
      </c>
      <c r="CQ18" s="334">
        <v>1.251303441084463</v>
      </c>
      <c r="CR18" s="334">
        <v>0</v>
      </c>
      <c r="CS18" s="334">
        <v>0</v>
      </c>
      <c r="CT18" s="335">
        <v>0</v>
      </c>
      <c r="CU18" s="334">
        <v>0</v>
      </c>
      <c r="CV18" s="334">
        <v>0</v>
      </c>
      <c r="CW18" s="336">
        <v>1.0427528675703859</v>
      </c>
      <c r="CX18" s="334">
        <v>7.1949947862356618</v>
      </c>
      <c r="CY18" s="334">
        <v>0</v>
      </c>
      <c r="CZ18" s="334">
        <v>0</v>
      </c>
      <c r="DA18" s="334">
        <v>0.6256517205422315</v>
      </c>
      <c r="DB18" s="335">
        <v>0</v>
      </c>
      <c r="DC18" s="334">
        <v>0</v>
      </c>
      <c r="DD18" s="334">
        <v>0</v>
      </c>
      <c r="DE18" s="336">
        <v>0</v>
      </c>
      <c r="DF18" s="334">
        <v>0</v>
      </c>
      <c r="DG18" s="334">
        <v>0</v>
      </c>
      <c r="DH18" s="334">
        <v>0.20855057351407716</v>
      </c>
      <c r="DI18" s="334">
        <v>2.0855057351407718</v>
      </c>
      <c r="DJ18" s="335">
        <v>5.1094890510948909</v>
      </c>
      <c r="DK18" s="334">
        <v>0</v>
      </c>
      <c r="DL18" s="334">
        <v>0.41710114702815432</v>
      </c>
      <c r="DM18" s="336">
        <v>0.41710114702815432</v>
      </c>
      <c r="DN18" s="334">
        <v>3.7539103232533888</v>
      </c>
      <c r="DO18" s="334">
        <v>0.41710114702815432</v>
      </c>
      <c r="DP18" s="334">
        <v>1.0427528675703859</v>
      </c>
      <c r="DQ18" s="334">
        <v>0.20855057351407716</v>
      </c>
      <c r="DR18" s="335">
        <v>0</v>
      </c>
      <c r="DS18" s="334">
        <v>0</v>
      </c>
      <c r="DT18" s="334">
        <v>0</v>
      </c>
      <c r="DU18" s="336">
        <v>0</v>
      </c>
      <c r="DV18" s="334">
        <v>10.427528675703858</v>
      </c>
      <c r="DW18" s="334">
        <v>0</v>
      </c>
      <c r="DX18" s="334">
        <v>0</v>
      </c>
      <c r="DY18" s="334">
        <v>0</v>
      </c>
      <c r="DZ18" s="335">
        <v>0</v>
      </c>
      <c r="EA18" s="334">
        <v>0</v>
      </c>
      <c r="EB18" s="334">
        <v>0</v>
      </c>
      <c r="EC18" s="336">
        <v>0</v>
      </c>
      <c r="ED18" s="334">
        <v>0</v>
      </c>
      <c r="EE18" s="334">
        <v>0</v>
      </c>
      <c r="EF18" s="334">
        <v>0</v>
      </c>
      <c r="EG18" s="334">
        <v>0</v>
      </c>
      <c r="EH18" s="316"/>
      <c r="EI18" s="317"/>
      <c r="EJ18" s="317"/>
      <c r="EK18" s="317"/>
      <c r="EL18" s="318"/>
      <c r="EM18" s="120" t="s">
        <v>220</v>
      </c>
      <c r="EN18" s="81">
        <v>97.3</v>
      </c>
      <c r="EO18" s="81">
        <v>23.8</v>
      </c>
      <c r="EP18" s="81">
        <v>14.4</v>
      </c>
      <c r="EQ18" s="82">
        <v>14.4</v>
      </c>
      <c r="ER18" s="121" t="s">
        <v>220</v>
      </c>
      <c r="ES18" s="81">
        <v>41.25</v>
      </c>
      <c r="ET18" s="81">
        <v>14.43298969072165</v>
      </c>
      <c r="EU18" s="81">
        <v>98.333333333333329</v>
      </c>
      <c r="EV18" s="196"/>
      <c r="EZ18" s="120" t="s">
        <v>220</v>
      </c>
      <c r="FA18" s="81">
        <v>91.1</v>
      </c>
      <c r="FB18" s="81">
        <v>87</v>
      </c>
      <c r="FC18" s="81">
        <v>66.7</v>
      </c>
      <c r="FD18" s="120" t="s">
        <v>220</v>
      </c>
      <c r="FE18" s="81">
        <v>42.5</v>
      </c>
      <c r="FF18" s="81">
        <v>100</v>
      </c>
      <c r="FG18" s="81">
        <v>57.5</v>
      </c>
      <c r="FH18" s="79"/>
    </row>
    <row r="19" spans="1:164" s="202" customFormat="1" x14ac:dyDescent="0.3">
      <c r="A19" s="79"/>
      <c r="H19" s="79"/>
      <c r="J19" s="306"/>
      <c r="O19" s="79"/>
      <c r="R19" s="306"/>
      <c r="S19" s="196"/>
      <c r="X19" s="120" t="s">
        <v>222</v>
      </c>
      <c r="Y19" s="81">
        <v>6.8</v>
      </c>
      <c r="Z19" s="81">
        <v>0</v>
      </c>
      <c r="AA19" s="82">
        <v>0</v>
      </c>
      <c r="AF19" s="338">
        <v>6.4650677789363922</v>
      </c>
      <c r="AG19" s="79"/>
      <c r="AK19" s="339">
        <v>32.950990615224192</v>
      </c>
      <c r="AO19" s="338">
        <v>0</v>
      </c>
      <c r="AP19" s="79"/>
      <c r="AS19" s="339">
        <v>0</v>
      </c>
      <c r="AW19" s="338">
        <v>0</v>
      </c>
      <c r="AX19" s="79"/>
      <c r="BA19" s="339">
        <v>0</v>
      </c>
      <c r="BE19" s="338">
        <v>0</v>
      </c>
      <c r="BF19" s="79"/>
      <c r="BI19" s="339">
        <v>0</v>
      </c>
      <c r="BM19" s="338">
        <v>0.41710114702815432</v>
      </c>
      <c r="BN19" s="79"/>
      <c r="BQ19" s="339">
        <v>2.502606882168926</v>
      </c>
      <c r="BU19" s="338">
        <v>0</v>
      </c>
      <c r="BV19" s="79"/>
      <c r="BY19" s="339">
        <v>0</v>
      </c>
      <c r="CC19" s="338">
        <v>14.077163712200209</v>
      </c>
      <c r="CD19" s="79"/>
      <c r="CG19" s="339">
        <v>0</v>
      </c>
      <c r="CK19" s="338">
        <v>4.6923879040667362</v>
      </c>
      <c r="CL19" s="79"/>
      <c r="CO19" s="339">
        <v>1.8769551616266944</v>
      </c>
      <c r="CS19" s="338">
        <v>4.0667361835245046</v>
      </c>
      <c r="CT19" s="79"/>
      <c r="CW19" s="339">
        <v>1.0427528675703859</v>
      </c>
      <c r="DA19" s="338">
        <v>7.8206465067778934</v>
      </c>
      <c r="DB19" s="79"/>
      <c r="DE19" s="339">
        <v>0</v>
      </c>
      <c r="DI19" s="338">
        <v>2.2940563086548491</v>
      </c>
      <c r="DJ19" s="79"/>
      <c r="DM19" s="339">
        <v>5.9436913451512003</v>
      </c>
      <c r="DQ19" s="338">
        <v>5.4223149113660059</v>
      </c>
      <c r="DR19" s="79"/>
      <c r="DU19" s="339">
        <v>0</v>
      </c>
      <c r="DY19" s="338">
        <v>10.427528675703858</v>
      </c>
      <c r="DZ19" s="79"/>
      <c r="EC19" s="339">
        <v>0</v>
      </c>
      <c r="EG19" s="338">
        <v>0</v>
      </c>
      <c r="EH19" s="316"/>
      <c r="EI19" s="317"/>
      <c r="EJ19" s="317"/>
      <c r="EK19" s="317"/>
      <c r="EL19" s="318"/>
      <c r="EM19" s="120" t="s">
        <v>185</v>
      </c>
      <c r="EN19" s="81">
        <v>71.2</v>
      </c>
      <c r="EO19" s="81">
        <v>0</v>
      </c>
      <c r="EP19" s="81">
        <v>0</v>
      </c>
      <c r="EQ19" s="82">
        <v>4.5</v>
      </c>
      <c r="ER19" s="121" t="s">
        <v>185</v>
      </c>
      <c r="ES19" s="81">
        <v>0</v>
      </c>
      <c r="ET19" s="81">
        <v>0</v>
      </c>
      <c r="EU19" s="81">
        <v>52.941176470588232</v>
      </c>
      <c r="EV19" s="196"/>
      <c r="EZ19" s="120" t="s">
        <v>185</v>
      </c>
      <c r="FA19" s="81">
        <v>7.5</v>
      </c>
      <c r="FB19" s="81">
        <v>8</v>
      </c>
      <c r="FC19" s="81">
        <v>5.5</v>
      </c>
      <c r="FD19" s="120" t="s">
        <v>185</v>
      </c>
      <c r="FE19" s="81">
        <v>0</v>
      </c>
      <c r="FF19" s="81">
        <v>0</v>
      </c>
      <c r="FG19" s="81">
        <v>0</v>
      </c>
      <c r="FH19" s="79"/>
    </row>
    <row r="20" spans="1:164" x14ac:dyDescent="0.3">
      <c r="A20" s="71"/>
      <c r="B20" s="72"/>
      <c r="C20" s="72"/>
      <c r="D20" s="72"/>
      <c r="E20" s="72"/>
      <c r="F20" s="72"/>
      <c r="G20" s="72"/>
      <c r="H20" s="71"/>
      <c r="I20" s="72"/>
      <c r="J20" s="102"/>
      <c r="K20" s="72"/>
      <c r="L20" s="72"/>
      <c r="M20" s="72"/>
      <c r="N20" s="72"/>
      <c r="O20" s="71"/>
      <c r="P20" s="72"/>
      <c r="Q20" s="72"/>
      <c r="R20" s="102"/>
      <c r="S20" s="151"/>
      <c r="T20" s="72"/>
      <c r="U20" s="72"/>
      <c r="V20" s="72"/>
      <c r="W20" s="72"/>
      <c r="X20" s="126" t="s">
        <v>453</v>
      </c>
      <c r="Y20" s="80">
        <v>25.657694049159868</v>
      </c>
      <c r="Z20" s="80">
        <v>16.850669476896329</v>
      </c>
      <c r="AA20" s="88">
        <v>33.967091917521188</v>
      </c>
      <c r="AB20" s="72"/>
      <c r="AC20" s="72"/>
      <c r="AD20" s="72"/>
      <c r="AE20" s="72"/>
      <c r="AF20" s="72"/>
      <c r="AG20" s="71"/>
      <c r="AH20" s="72"/>
      <c r="AI20" s="72"/>
      <c r="AJ20" s="72"/>
      <c r="AK20" s="102"/>
      <c r="AL20" s="72"/>
      <c r="AM20" s="72"/>
      <c r="AN20" s="72"/>
      <c r="AO20" s="72"/>
      <c r="AP20" s="71"/>
      <c r="AQ20" s="72"/>
      <c r="AR20" s="72"/>
      <c r="AS20" s="102"/>
      <c r="AT20" s="72"/>
      <c r="AU20" s="72"/>
      <c r="AV20" s="72"/>
      <c r="AW20" s="72"/>
      <c r="AX20" s="71"/>
      <c r="AY20" s="72"/>
      <c r="AZ20" s="72"/>
      <c r="BA20" s="102"/>
      <c r="BB20" s="72"/>
      <c r="BC20" s="72"/>
      <c r="BD20" s="72"/>
      <c r="BE20" s="72"/>
      <c r="BF20" s="71"/>
      <c r="BG20" s="72"/>
      <c r="BH20" s="72"/>
      <c r="BI20" s="102"/>
      <c r="BJ20" s="72"/>
      <c r="BK20" s="72"/>
      <c r="BL20" s="72"/>
      <c r="BM20" s="72"/>
      <c r="BN20" s="71"/>
      <c r="BO20" s="72"/>
      <c r="BP20" s="72"/>
      <c r="BQ20" s="102"/>
      <c r="BR20" s="72"/>
      <c r="BS20" s="72"/>
      <c r="BT20" s="72"/>
      <c r="BU20" s="72"/>
      <c r="BV20" s="71"/>
      <c r="BW20" s="72"/>
      <c r="BX20" s="72"/>
      <c r="BY20" s="102"/>
      <c r="BZ20" s="72"/>
      <c r="CA20" s="72"/>
      <c r="CB20" s="72"/>
      <c r="CC20" s="72"/>
      <c r="CD20" s="71"/>
      <c r="CE20" s="72"/>
      <c r="CF20" s="72"/>
      <c r="CG20" s="102"/>
      <c r="CH20" s="72"/>
      <c r="CI20" s="72"/>
      <c r="CJ20" s="72"/>
      <c r="CK20" s="72"/>
      <c r="CL20" s="71"/>
      <c r="CM20" s="72"/>
      <c r="CN20" s="72"/>
      <c r="CO20" s="102"/>
      <c r="CP20" s="72"/>
      <c r="CQ20" s="72"/>
      <c r="CR20" s="72"/>
      <c r="CS20" s="72"/>
      <c r="CT20" s="71"/>
      <c r="CU20" s="72"/>
      <c r="CV20" s="72"/>
      <c r="CW20" s="102"/>
      <c r="CX20" s="72"/>
      <c r="CY20" s="72"/>
      <c r="CZ20" s="72"/>
      <c r="DA20" s="72"/>
      <c r="DB20" s="71"/>
      <c r="DC20" s="72"/>
      <c r="DD20" s="72"/>
      <c r="DE20" s="102"/>
      <c r="DF20" s="72"/>
      <c r="DG20" s="72"/>
      <c r="DH20" s="72"/>
      <c r="DI20" s="72"/>
      <c r="DJ20" s="71"/>
      <c r="DK20" s="72"/>
      <c r="DL20" s="72"/>
      <c r="DM20" s="102"/>
      <c r="DN20" s="72"/>
      <c r="DO20" s="72"/>
      <c r="DP20" s="72"/>
      <c r="DQ20" s="72"/>
      <c r="DR20" s="71"/>
      <c r="DS20" s="72"/>
      <c r="DT20" s="72"/>
      <c r="DU20" s="102"/>
      <c r="DV20" s="72"/>
      <c r="DW20" s="72"/>
      <c r="DX20" s="72"/>
      <c r="DY20" s="72"/>
      <c r="DZ20" s="71"/>
      <c r="EA20" s="72"/>
      <c r="EB20" s="72"/>
      <c r="EC20" s="102"/>
      <c r="ED20" s="72"/>
      <c r="EE20" s="72"/>
      <c r="EF20" s="72"/>
      <c r="EG20" s="72"/>
      <c r="EH20" s="340"/>
      <c r="EI20" s="215"/>
      <c r="EJ20" s="215"/>
      <c r="EK20" s="215"/>
      <c r="EL20" s="341"/>
      <c r="EM20" s="126" t="s">
        <v>456</v>
      </c>
      <c r="EN20" s="127">
        <v>12.285498981357486</v>
      </c>
      <c r="EO20" s="127">
        <v>11.875</v>
      </c>
      <c r="EP20" s="127">
        <v>6.8227883192333634</v>
      </c>
      <c r="EQ20" s="204">
        <v>6.0380400287831062</v>
      </c>
      <c r="ER20" s="127" t="s">
        <v>456</v>
      </c>
      <c r="ES20" s="127">
        <v>13.875938453901744</v>
      </c>
      <c r="ET20" s="127">
        <v>4.1343107190234694</v>
      </c>
      <c r="EU20" s="127">
        <v>15.270343584429368</v>
      </c>
      <c r="EV20" s="151"/>
      <c r="EW20" s="72"/>
      <c r="EX20" s="72"/>
      <c r="EY20" s="72"/>
      <c r="EZ20" s="126" t="s">
        <v>456</v>
      </c>
      <c r="FA20" s="127">
        <v>39.520115259438413</v>
      </c>
      <c r="FB20" s="127">
        <v>35.595295926740889</v>
      </c>
      <c r="FC20" s="127">
        <v>30.051513619793116</v>
      </c>
      <c r="FD20" s="126" t="s">
        <v>456</v>
      </c>
      <c r="FE20" s="80">
        <v>15.67175104652309</v>
      </c>
      <c r="FF20" s="80">
        <v>31.489832801715291</v>
      </c>
      <c r="FG20" s="80">
        <v>19.624392791076229</v>
      </c>
      <c r="FH20" s="19"/>
    </row>
  </sheetData>
  <phoneticPr fontId="3" type="noConversion"/>
  <pageMargins left="0.75" right="0.75" top="1" bottom="1" header="0.5" footer="0.5"/>
  <pageSetup paperSize="12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workbookViewId="0">
      <selection activeCell="EN1" sqref="EN1"/>
    </sheetView>
  </sheetViews>
  <sheetFormatPr defaultColWidth="11.19921875" defaultRowHeight="11.4" x14ac:dyDescent="0.3"/>
  <cols>
    <col min="1" max="1" width="7.3984375" style="7" customWidth="1"/>
    <col min="2" max="2" width="6.296875" style="7" customWidth="1"/>
    <col min="3" max="3" width="7.5" style="7" customWidth="1"/>
    <col min="4" max="4" width="9.796875" style="7" customWidth="1"/>
    <col min="5" max="5" width="4.69921875" style="7" hidden="1" customWidth="1"/>
    <col min="6" max="6" width="5.19921875" style="7" customWidth="1"/>
    <col min="7" max="7" width="11.19921875" style="7" customWidth="1"/>
    <col min="8" max="8" width="4.3984375" style="7" customWidth="1"/>
    <col min="9" max="9" width="3.8984375" style="7" customWidth="1"/>
    <col min="10" max="10" width="4.3984375" style="7" customWidth="1"/>
    <col min="11" max="14" width="3.8984375" style="7" customWidth="1"/>
    <col min="15" max="15" width="4.19921875" style="7" customWidth="1"/>
    <col min="16" max="18" width="3.8984375" style="7" customWidth="1"/>
    <col min="19" max="19" width="4.8984375" style="7" customWidth="1"/>
    <col min="20" max="23" width="3.8984375" style="7" customWidth="1"/>
    <col min="24" max="27" width="4.296875" style="7" customWidth="1"/>
    <col min="28" max="141" width="3.8984375" style="7" customWidth="1"/>
    <col min="142" max="142" width="5.3984375" style="7" customWidth="1"/>
    <col min="143" max="143" width="4.5" style="7" customWidth="1"/>
    <col min="144" max="144" width="6.296875" style="7" customWidth="1"/>
    <col min="145" max="145" width="6.19921875" style="7" customWidth="1"/>
    <col min="146" max="146" width="4.69921875" style="7" customWidth="1"/>
    <col min="147" max="147" width="5.5" style="7" customWidth="1"/>
    <col min="148" max="149" width="5" style="7" customWidth="1"/>
    <col min="150" max="151" width="5.3984375" style="7" customWidth="1"/>
    <col min="152" max="152" width="6.09765625" style="362" customWidth="1"/>
    <col min="153" max="153" width="7.5" style="7" customWidth="1"/>
    <col min="154" max="154" width="10.09765625" style="7" customWidth="1"/>
    <col min="155" max="155" width="7.5" style="7" customWidth="1"/>
    <col min="156" max="156" width="5" style="7" customWidth="1"/>
    <col min="157" max="157" width="6.09765625" style="7" customWidth="1"/>
    <col min="158" max="158" width="6.296875" style="7" customWidth="1"/>
    <col min="159" max="159" width="7.19921875" style="7" customWidth="1"/>
    <col min="160" max="160" width="4.3984375" style="7" customWidth="1"/>
    <col min="161" max="161" width="5.09765625" style="7" customWidth="1"/>
    <col min="162" max="162" width="5.796875" style="7" customWidth="1"/>
    <col min="163" max="163" width="5.69921875" style="7" customWidth="1"/>
    <col min="164" max="164" width="4.796875" style="7" customWidth="1"/>
    <col min="165" max="16384" width="11.19921875" style="7"/>
  </cols>
  <sheetData>
    <row r="1" spans="1:256" s="56" customFormat="1" x14ac:dyDescent="0.3">
      <c r="A1" s="89" t="s">
        <v>458</v>
      </c>
      <c r="B1" s="299"/>
      <c r="C1" s="299"/>
      <c r="D1" s="299" t="s">
        <v>459</v>
      </c>
      <c r="E1" s="299"/>
      <c r="F1" s="299"/>
      <c r="G1" s="299"/>
      <c r="H1" s="89" t="s">
        <v>460</v>
      </c>
      <c r="I1" s="299"/>
      <c r="J1" s="300"/>
      <c r="K1" s="299"/>
      <c r="L1" s="299"/>
      <c r="M1" s="299"/>
      <c r="N1" s="299"/>
      <c r="O1" s="299"/>
      <c r="P1" s="301"/>
      <c r="Q1" s="299"/>
      <c r="R1" s="299"/>
      <c r="S1" s="299"/>
      <c r="T1" s="299"/>
      <c r="U1" s="299"/>
      <c r="V1" s="299"/>
      <c r="W1" s="299"/>
      <c r="X1" s="299"/>
      <c r="Y1" s="300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299"/>
      <c r="BU1" s="299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299"/>
      <c r="DK1" s="299"/>
      <c r="DL1" s="299"/>
      <c r="DM1" s="299"/>
      <c r="DN1" s="299"/>
      <c r="DO1" s="299"/>
      <c r="DP1" s="299"/>
      <c r="DQ1" s="299"/>
      <c r="DR1" s="299"/>
      <c r="DS1" s="299"/>
      <c r="DT1" s="299"/>
      <c r="DU1" s="299"/>
      <c r="DV1" s="299"/>
      <c r="DW1" s="299"/>
      <c r="DX1" s="299"/>
      <c r="DY1" s="299"/>
      <c r="DZ1" s="299"/>
      <c r="EA1" s="299"/>
      <c r="EB1" s="299"/>
      <c r="EC1" s="299"/>
      <c r="ED1" s="299"/>
      <c r="EE1" s="299"/>
      <c r="EF1" s="299"/>
      <c r="EG1" s="299"/>
      <c r="EH1" s="299"/>
      <c r="EI1" s="299"/>
      <c r="EJ1" s="299"/>
      <c r="EK1" s="299"/>
      <c r="EL1" s="299"/>
      <c r="EM1" s="299"/>
      <c r="EN1" s="299"/>
      <c r="EO1" s="299"/>
      <c r="EP1" s="299"/>
      <c r="EQ1" s="299"/>
      <c r="ER1" s="299"/>
      <c r="ES1" s="299"/>
      <c r="ET1" s="299"/>
      <c r="EU1" s="299"/>
      <c r="EV1" s="342"/>
      <c r="EW1" s="299"/>
      <c r="EX1" s="299"/>
      <c r="EY1" s="299"/>
      <c r="EZ1" s="299"/>
      <c r="FA1" s="299"/>
      <c r="FB1" s="299"/>
      <c r="FC1" s="299"/>
      <c r="FD1" s="299"/>
      <c r="FE1" s="299"/>
      <c r="FF1" s="299"/>
      <c r="FG1" s="300"/>
      <c r="FH1" s="299"/>
      <c r="FI1" s="153"/>
    </row>
    <row r="2" spans="1:256" x14ac:dyDescent="0.3">
      <c r="A2" s="155"/>
      <c r="B2" s="64"/>
      <c r="C2" s="18"/>
      <c r="D2" s="18"/>
      <c r="E2" s="18"/>
      <c r="F2" s="18"/>
      <c r="G2" s="18"/>
      <c r="H2" s="57" t="s">
        <v>128</v>
      </c>
      <c r="I2" s="58"/>
      <c r="J2" s="58"/>
      <c r="K2" s="58"/>
      <c r="L2" s="58"/>
      <c r="M2" s="58"/>
      <c r="N2" s="58"/>
      <c r="O2" s="58"/>
      <c r="P2" s="215"/>
      <c r="Q2" s="58"/>
      <c r="R2" s="58"/>
      <c r="S2" s="59" t="s">
        <v>376</v>
      </c>
      <c r="T2" s="57" t="s">
        <v>377</v>
      </c>
      <c r="U2" s="58"/>
      <c r="V2" s="58"/>
      <c r="W2" s="58"/>
      <c r="X2" s="146" t="s">
        <v>378</v>
      </c>
      <c r="Y2" s="92" t="s">
        <v>379</v>
      </c>
      <c r="Z2" s="92"/>
      <c r="AA2" s="135"/>
      <c r="AB2" s="18" t="s">
        <v>380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57" t="s">
        <v>381</v>
      </c>
      <c r="EI2" s="58"/>
      <c r="EJ2" s="58"/>
      <c r="EK2" s="58"/>
      <c r="EL2" s="59"/>
      <c r="EM2" s="182"/>
      <c r="EN2" s="67" t="s">
        <v>382</v>
      </c>
      <c r="EO2" s="67"/>
      <c r="EP2" s="67"/>
      <c r="EQ2" s="68"/>
      <c r="ER2" s="58"/>
      <c r="ES2" s="134" t="s">
        <v>383</v>
      </c>
      <c r="ET2" s="92" t="s">
        <v>384</v>
      </c>
      <c r="EU2" s="135" t="s">
        <v>385</v>
      </c>
      <c r="EV2" s="343"/>
      <c r="EW2" s="136" t="s">
        <v>386</v>
      </c>
      <c r="EX2" s="58"/>
      <c r="EY2" s="59"/>
      <c r="EZ2" s="58"/>
      <c r="FA2" s="70"/>
      <c r="FB2" s="67"/>
      <c r="FC2" s="67"/>
      <c r="FD2" s="146"/>
      <c r="FE2" s="180" t="s">
        <v>282</v>
      </c>
      <c r="FF2" s="180"/>
      <c r="FG2" s="181"/>
      <c r="FH2" s="18"/>
      <c r="FI2" s="18"/>
    </row>
    <row r="3" spans="1:256" x14ac:dyDescent="0.3">
      <c r="A3" s="71"/>
      <c r="B3" s="72"/>
      <c r="C3" s="72" t="s">
        <v>293</v>
      </c>
      <c r="D3" s="72"/>
      <c r="E3" s="18"/>
      <c r="F3" s="72" t="s">
        <v>452</v>
      </c>
      <c r="G3" s="72"/>
      <c r="H3" s="74" t="s">
        <v>283</v>
      </c>
      <c r="I3" s="75"/>
      <c r="J3" s="78"/>
      <c r="K3" s="75" t="s">
        <v>284</v>
      </c>
      <c r="L3" s="75"/>
      <c r="M3" s="75"/>
      <c r="N3" s="75"/>
      <c r="O3" s="225" t="s">
        <v>285</v>
      </c>
      <c r="P3" s="75"/>
      <c r="Q3" s="75"/>
      <c r="R3" s="78"/>
      <c r="S3" s="151"/>
      <c r="T3" s="71"/>
      <c r="U3" s="72"/>
      <c r="V3" s="72"/>
      <c r="W3" s="72"/>
      <c r="X3" s="151"/>
      <c r="Y3" s="127"/>
      <c r="Z3" s="127"/>
      <c r="AA3" s="204"/>
      <c r="AB3" s="75" t="s">
        <v>388</v>
      </c>
      <c r="AC3" s="75"/>
      <c r="AD3" s="75"/>
      <c r="AE3" s="75"/>
      <c r="AF3" s="77" t="s">
        <v>389</v>
      </c>
      <c r="AG3" s="74" t="s">
        <v>390</v>
      </c>
      <c r="AH3" s="75"/>
      <c r="AI3" s="75"/>
      <c r="AJ3" s="75"/>
      <c r="AK3" s="76" t="s">
        <v>389</v>
      </c>
      <c r="AL3" s="75" t="s">
        <v>391</v>
      </c>
      <c r="AM3" s="75"/>
      <c r="AN3" s="75"/>
      <c r="AO3" s="75"/>
      <c r="AP3" s="74" t="s">
        <v>392</v>
      </c>
      <c r="AQ3" s="75"/>
      <c r="AR3" s="75"/>
      <c r="AS3" s="78"/>
      <c r="AT3" s="75" t="s">
        <v>393</v>
      </c>
      <c r="AU3" s="75"/>
      <c r="AV3" s="75"/>
      <c r="AW3" s="75"/>
      <c r="AX3" s="74" t="s">
        <v>394</v>
      </c>
      <c r="AY3" s="75"/>
      <c r="AZ3" s="75"/>
      <c r="BA3" s="78"/>
      <c r="BB3" s="75" t="s">
        <v>311</v>
      </c>
      <c r="BC3" s="75"/>
      <c r="BD3" s="75"/>
      <c r="BE3" s="75"/>
      <c r="BF3" s="74" t="s">
        <v>395</v>
      </c>
      <c r="BG3" s="75"/>
      <c r="BH3" s="75"/>
      <c r="BI3" s="78"/>
      <c r="BJ3" s="75" t="s">
        <v>396</v>
      </c>
      <c r="BK3" s="75"/>
      <c r="BL3" s="75"/>
      <c r="BM3" s="75"/>
      <c r="BN3" s="74" t="s">
        <v>397</v>
      </c>
      <c r="BO3" s="75"/>
      <c r="BP3" s="75"/>
      <c r="BQ3" s="78"/>
      <c r="BR3" s="75" t="s">
        <v>398</v>
      </c>
      <c r="BS3" s="75"/>
      <c r="BT3" s="75"/>
      <c r="BU3" s="75"/>
      <c r="BV3" s="74" t="s">
        <v>399</v>
      </c>
      <c r="BW3" s="75"/>
      <c r="BX3" s="75"/>
      <c r="BY3" s="78"/>
      <c r="BZ3" s="75" t="s">
        <v>400</v>
      </c>
      <c r="CA3" s="75"/>
      <c r="CB3" s="75"/>
      <c r="CC3" s="75"/>
      <c r="CD3" s="74" t="s">
        <v>401</v>
      </c>
      <c r="CE3" s="75"/>
      <c r="CF3" s="75"/>
      <c r="CG3" s="78"/>
      <c r="CH3" s="75" t="s">
        <v>402</v>
      </c>
      <c r="CI3" s="75"/>
      <c r="CJ3" s="75"/>
      <c r="CK3" s="75"/>
      <c r="CL3" s="74" t="s">
        <v>403</v>
      </c>
      <c r="CM3" s="75"/>
      <c r="CN3" s="75"/>
      <c r="CO3" s="78"/>
      <c r="CP3" s="75" t="s">
        <v>404</v>
      </c>
      <c r="CQ3" s="75"/>
      <c r="CR3" s="75"/>
      <c r="CS3" s="75"/>
      <c r="CT3" s="74" t="s">
        <v>405</v>
      </c>
      <c r="CU3" s="75"/>
      <c r="CV3" s="75"/>
      <c r="CW3" s="78"/>
      <c r="CX3" s="75" t="s">
        <v>406</v>
      </c>
      <c r="CY3" s="75"/>
      <c r="CZ3" s="75"/>
      <c r="DA3" s="75"/>
      <c r="DB3" s="74" t="s">
        <v>407</v>
      </c>
      <c r="DC3" s="75"/>
      <c r="DD3" s="75"/>
      <c r="DE3" s="78"/>
      <c r="DF3" s="75" t="s">
        <v>408</v>
      </c>
      <c r="DG3" s="75"/>
      <c r="DH3" s="75"/>
      <c r="DI3" s="75"/>
      <c r="DJ3" s="74" t="s">
        <v>409</v>
      </c>
      <c r="DK3" s="75"/>
      <c r="DL3" s="75"/>
      <c r="DM3" s="78"/>
      <c r="DN3" s="75" t="s">
        <v>410</v>
      </c>
      <c r="DO3" s="75"/>
      <c r="DP3" s="75"/>
      <c r="DQ3" s="75"/>
      <c r="DR3" s="74" t="s">
        <v>411</v>
      </c>
      <c r="DS3" s="75"/>
      <c r="DT3" s="75"/>
      <c r="DU3" s="78"/>
      <c r="DV3" s="75" t="s">
        <v>412</v>
      </c>
      <c r="DW3" s="75"/>
      <c r="DX3" s="75"/>
      <c r="DY3" s="75"/>
      <c r="DZ3" s="74" t="s">
        <v>139</v>
      </c>
      <c r="EA3" s="75"/>
      <c r="EB3" s="75"/>
      <c r="EC3" s="78"/>
      <c r="ED3" s="75" t="s">
        <v>140</v>
      </c>
      <c r="EE3" s="75"/>
      <c r="EF3" s="75"/>
      <c r="EG3" s="75"/>
      <c r="EH3" s="225" t="s">
        <v>476</v>
      </c>
      <c r="EI3" s="302" t="s">
        <v>410</v>
      </c>
      <c r="EJ3" s="302" t="s">
        <v>141</v>
      </c>
      <c r="EK3" s="302" t="s">
        <v>311</v>
      </c>
      <c r="EL3" s="303" t="s">
        <v>142</v>
      </c>
      <c r="EM3" s="120"/>
      <c r="EN3" s="81" t="s">
        <v>143</v>
      </c>
      <c r="EO3" s="81" t="s">
        <v>144</v>
      </c>
      <c r="EP3" s="81" t="s">
        <v>145</v>
      </c>
      <c r="EQ3" s="82" t="s">
        <v>294</v>
      </c>
      <c r="ER3" s="72"/>
      <c r="ES3" s="207" t="s">
        <v>146</v>
      </c>
      <c r="ET3" s="125" t="s">
        <v>146</v>
      </c>
      <c r="EU3" s="208" t="s">
        <v>146</v>
      </c>
      <c r="EV3" s="306"/>
      <c r="EW3" s="173" t="s">
        <v>147</v>
      </c>
      <c r="EX3" s="86" t="s">
        <v>148</v>
      </c>
      <c r="EY3" s="234" t="s">
        <v>149</v>
      </c>
      <c r="EZ3" s="86"/>
      <c r="FA3" s="87" t="s">
        <v>151</v>
      </c>
      <c r="FB3" s="80" t="s">
        <v>152</v>
      </c>
      <c r="FC3" s="80" t="s">
        <v>153</v>
      </c>
      <c r="FD3" s="151"/>
      <c r="FE3" s="127"/>
      <c r="FF3" s="127"/>
      <c r="FG3" s="204"/>
      <c r="FH3" s="18"/>
      <c r="FI3" s="18"/>
    </row>
    <row r="4" spans="1:256" s="202" customFormat="1" x14ac:dyDescent="0.3">
      <c r="A4" s="304" t="s">
        <v>461</v>
      </c>
      <c r="B4" s="305"/>
      <c r="E4" s="18"/>
      <c r="F4" s="202" t="s">
        <v>447</v>
      </c>
      <c r="G4" s="202" t="s">
        <v>155</v>
      </c>
      <c r="H4" s="66" t="s">
        <v>383</v>
      </c>
      <c r="I4" s="344" t="s">
        <v>384</v>
      </c>
      <c r="J4" s="343" t="s">
        <v>385</v>
      </c>
      <c r="K4" s="66" t="s">
        <v>156</v>
      </c>
      <c r="L4" s="344" t="s">
        <v>497</v>
      </c>
      <c r="M4" s="344" t="s">
        <v>498</v>
      </c>
      <c r="N4" s="344" t="s">
        <v>503</v>
      </c>
      <c r="O4" s="66" t="s">
        <v>499</v>
      </c>
      <c r="P4" s="344" t="s">
        <v>500</v>
      </c>
      <c r="Q4" s="344" t="s">
        <v>501</v>
      </c>
      <c r="R4" s="343" t="s">
        <v>502</v>
      </c>
      <c r="S4" s="192" t="s">
        <v>504</v>
      </c>
      <c r="T4" s="202" t="s">
        <v>505</v>
      </c>
      <c r="U4" s="202" t="s">
        <v>506</v>
      </c>
      <c r="V4" s="202" t="s">
        <v>507</v>
      </c>
      <c r="W4" s="202" t="s">
        <v>299</v>
      </c>
      <c r="X4" s="79"/>
      <c r="Y4" s="70" t="s">
        <v>404</v>
      </c>
      <c r="Z4" s="67" t="s">
        <v>394</v>
      </c>
      <c r="AA4" s="68" t="s">
        <v>399</v>
      </c>
      <c r="AB4" s="305" t="s">
        <v>508</v>
      </c>
      <c r="AC4" s="305" t="s">
        <v>509</v>
      </c>
      <c r="AD4" s="305" t="s">
        <v>510</v>
      </c>
      <c r="AE4" s="305" t="s">
        <v>273</v>
      </c>
      <c r="AF4" s="307" t="s">
        <v>274</v>
      </c>
      <c r="AG4" s="98" t="s">
        <v>508</v>
      </c>
      <c r="AH4" s="345" t="s">
        <v>509</v>
      </c>
      <c r="AI4" s="345" t="s">
        <v>510</v>
      </c>
      <c r="AJ4" s="345" t="s">
        <v>273</v>
      </c>
      <c r="AK4" s="346" t="s">
        <v>274</v>
      </c>
      <c r="AL4" s="305" t="s">
        <v>508</v>
      </c>
      <c r="AM4" s="305" t="s">
        <v>509</v>
      </c>
      <c r="AN4" s="305" t="s">
        <v>510</v>
      </c>
      <c r="AO4" s="305" t="s">
        <v>273</v>
      </c>
      <c r="AP4" s="98" t="s">
        <v>508</v>
      </c>
      <c r="AQ4" s="345" t="s">
        <v>509</v>
      </c>
      <c r="AR4" s="345" t="s">
        <v>510</v>
      </c>
      <c r="AS4" s="347" t="s">
        <v>273</v>
      </c>
      <c r="AT4" s="305" t="s">
        <v>508</v>
      </c>
      <c r="AU4" s="305" t="s">
        <v>509</v>
      </c>
      <c r="AV4" s="305" t="s">
        <v>510</v>
      </c>
      <c r="AW4" s="305" t="s">
        <v>273</v>
      </c>
      <c r="AX4" s="98" t="s">
        <v>508</v>
      </c>
      <c r="AY4" s="345" t="s">
        <v>509</v>
      </c>
      <c r="AZ4" s="345" t="s">
        <v>510</v>
      </c>
      <c r="BA4" s="347" t="s">
        <v>273</v>
      </c>
      <c r="BB4" s="305" t="s">
        <v>508</v>
      </c>
      <c r="BC4" s="305" t="s">
        <v>509</v>
      </c>
      <c r="BD4" s="305" t="s">
        <v>510</v>
      </c>
      <c r="BE4" s="305" t="s">
        <v>273</v>
      </c>
      <c r="BF4" s="98" t="s">
        <v>508</v>
      </c>
      <c r="BG4" s="345" t="s">
        <v>509</v>
      </c>
      <c r="BH4" s="345" t="s">
        <v>510</v>
      </c>
      <c r="BI4" s="347" t="s">
        <v>273</v>
      </c>
      <c r="BJ4" s="305" t="s">
        <v>508</v>
      </c>
      <c r="BK4" s="305" t="s">
        <v>509</v>
      </c>
      <c r="BL4" s="305" t="s">
        <v>510</v>
      </c>
      <c r="BM4" s="305" t="s">
        <v>273</v>
      </c>
      <c r="BN4" s="98" t="s">
        <v>508</v>
      </c>
      <c r="BO4" s="345" t="s">
        <v>509</v>
      </c>
      <c r="BP4" s="345" t="s">
        <v>510</v>
      </c>
      <c r="BQ4" s="347" t="s">
        <v>273</v>
      </c>
      <c r="BR4" s="305" t="s">
        <v>508</v>
      </c>
      <c r="BS4" s="305" t="s">
        <v>509</v>
      </c>
      <c r="BT4" s="305" t="s">
        <v>510</v>
      </c>
      <c r="BU4" s="305" t="s">
        <v>273</v>
      </c>
      <c r="BV4" s="98" t="s">
        <v>508</v>
      </c>
      <c r="BW4" s="345" t="s">
        <v>509</v>
      </c>
      <c r="BX4" s="345" t="s">
        <v>510</v>
      </c>
      <c r="BY4" s="347" t="s">
        <v>273</v>
      </c>
      <c r="BZ4" s="305" t="s">
        <v>508</v>
      </c>
      <c r="CA4" s="305" t="s">
        <v>509</v>
      </c>
      <c r="CB4" s="305" t="s">
        <v>510</v>
      </c>
      <c r="CC4" s="305" t="s">
        <v>273</v>
      </c>
      <c r="CD4" s="98" t="s">
        <v>508</v>
      </c>
      <c r="CE4" s="345" t="s">
        <v>509</v>
      </c>
      <c r="CF4" s="345" t="s">
        <v>510</v>
      </c>
      <c r="CG4" s="347" t="s">
        <v>273</v>
      </c>
      <c r="CH4" s="305" t="s">
        <v>508</v>
      </c>
      <c r="CI4" s="305" t="s">
        <v>509</v>
      </c>
      <c r="CJ4" s="305" t="s">
        <v>510</v>
      </c>
      <c r="CK4" s="305" t="s">
        <v>273</v>
      </c>
      <c r="CL4" s="98" t="s">
        <v>508</v>
      </c>
      <c r="CM4" s="345" t="s">
        <v>509</v>
      </c>
      <c r="CN4" s="345" t="s">
        <v>510</v>
      </c>
      <c r="CO4" s="347" t="s">
        <v>273</v>
      </c>
      <c r="CP4" s="305" t="s">
        <v>508</v>
      </c>
      <c r="CQ4" s="305" t="s">
        <v>509</v>
      </c>
      <c r="CR4" s="305" t="s">
        <v>510</v>
      </c>
      <c r="CS4" s="305" t="s">
        <v>273</v>
      </c>
      <c r="CT4" s="98" t="s">
        <v>508</v>
      </c>
      <c r="CU4" s="345" t="s">
        <v>509</v>
      </c>
      <c r="CV4" s="345" t="s">
        <v>510</v>
      </c>
      <c r="CW4" s="347" t="s">
        <v>273</v>
      </c>
      <c r="CX4" s="305" t="s">
        <v>508</v>
      </c>
      <c r="CY4" s="305" t="s">
        <v>509</v>
      </c>
      <c r="CZ4" s="305" t="s">
        <v>510</v>
      </c>
      <c r="DA4" s="305" t="s">
        <v>273</v>
      </c>
      <c r="DB4" s="98" t="s">
        <v>508</v>
      </c>
      <c r="DC4" s="345" t="s">
        <v>509</v>
      </c>
      <c r="DD4" s="345" t="s">
        <v>510</v>
      </c>
      <c r="DE4" s="347" t="s">
        <v>273</v>
      </c>
      <c r="DF4" s="305" t="s">
        <v>508</v>
      </c>
      <c r="DG4" s="305" t="s">
        <v>509</v>
      </c>
      <c r="DH4" s="305" t="s">
        <v>510</v>
      </c>
      <c r="DI4" s="305" t="s">
        <v>273</v>
      </c>
      <c r="DJ4" s="98" t="s">
        <v>508</v>
      </c>
      <c r="DK4" s="345" t="s">
        <v>509</v>
      </c>
      <c r="DL4" s="345" t="s">
        <v>510</v>
      </c>
      <c r="DM4" s="347" t="s">
        <v>273</v>
      </c>
      <c r="DN4" s="305" t="s">
        <v>508</v>
      </c>
      <c r="DO4" s="305" t="s">
        <v>509</v>
      </c>
      <c r="DP4" s="305" t="s">
        <v>510</v>
      </c>
      <c r="DQ4" s="305" t="s">
        <v>273</v>
      </c>
      <c r="DR4" s="98" t="s">
        <v>508</v>
      </c>
      <c r="DS4" s="345" t="s">
        <v>509</v>
      </c>
      <c r="DT4" s="345" t="s">
        <v>510</v>
      </c>
      <c r="DU4" s="347" t="s">
        <v>273</v>
      </c>
      <c r="DV4" s="98" t="s">
        <v>508</v>
      </c>
      <c r="DW4" s="345" t="s">
        <v>509</v>
      </c>
      <c r="DX4" s="345" t="s">
        <v>510</v>
      </c>
      <c r="DY4" s="347" t="s">
        <v>273</v>
      </c>
      <c r="DZ4" s="305" t="s">
        <v>508</v>
      </c>
      <c r="EA4" s="305" t="s">
        <v>509</v>
      </c>
      <c r="EB4" s="305" t="s">
        <v>510</v>
      </c>
      <c r="EC4" s="305" t="s">
        <v>273</v>
      </c>
      <c r="ED4" s="98" t="s">
        <v>508</v>
      </c>
      <c r="EE4" s="345" t="s">
        <v>509</v>
      </c>
      <c r="EF4" s="345" t="s">
        <v>510</v>
      </c>
      <c r="EG4" s="347" t="s">
        <v>273</v>
      </c>
      <c r="EH4" s="348"/>
      <c r="EI4" s="349"/>
      <c r="EJ4" s="349"/>
      <c r="EK4" s="349"/>
      <c r="EL4" s="349"/>
      <c r="EM4" s="182"/>
      <c r="EN4" s="67" t="s">
        <v>146</v>
      </c>
      <c r="EO4" s="67" t="s">
        <v>146</v>
      </c>
      <c r="EP4" s="67" t="s">
        <v>146</v>
      </c>
      <c r="EQ4" s="68" t="s">
        <v>146</v>
      </c>
      <c r="ER4" s="350"/>
      <c r="ES4" s="100"/>
      <c r="ET4" s="100"/>
      <c r="EU4" s="100"/>
      <c r="EV4" s="192"/>
      <c r="EW4" s="202" t="s">
        <v>275</v>
      </c>
      <c r="EX4" s="202" t="s">
        <v>276</v>
      </c>
      <c r="EY4" s="202" t="s">
        <v>206</v>
      </c>
      <c r="EZ4" s="315"/>
      <c r="FA4" s="81"/>
      <c r="FB4" s="81"/>
      <c r="FC4" s="81"/>
      <c r="FD4" s="192"/>
      <c r="FE4" s="81" t="s">
        <v>277</v>
      </c>
      <c r="FF4" s="81" t="s">
        <v>278</v>
      </c>
      <c r="FG4" s="82" t="s">
        <v>279</v>
      </c>
    </row>
    <row r="5" spans="1:256" s="18" customFormat="1" x14ac:dyDescent="0.3">
      <c r="A5" s="79" t="s">
        <v>462</v>
      </c>
      <c r="B5" s="305">
        <v>26</v>
      </c>
      <c r="C5" s="202" t="s">
        <v>463</v>
      </c>
      <c r="D5" s="202" t="s">
        <v>449</v>
      </c>
      <c r="F5" s="18">
        <v>16</v>
      </c>
      <c r="G5" s="18" t="s">
        <v>464</v>
      </c>
      <c r="H5" s="19">
        <v>27</v>
      </c>
      <c r="I5" s="18">
        <v>4</v>
      </c>
      <c r="J5" s="20">
        <v>51</v>
      </c>
      <c r="K5" s="79">
        <v>0</v>
      </c>
      <c r="L5" s="202">
        <v>4</v>
      </c>
      <c r="M5" s="202">
        <v>4</v>
      </c>
      <c r="N5" s="202">
        <v>271</v>
      </c>
      <c r="O5" s="79">
        <v>45</v>
      </c>
      <c r="P5" s="202">
        <v>3</v>
      </c>
      <c r="Q5" s="202">
        <v>0</v>
      </c>
      <c r="R5" s="306">
        <v>91</v>
      </c>
      <c r="S5" s="148">
        <f t="shared" ref="S5:S26" si="0">SUM(H5:R5)</f>
        <v>500</v>
      </c>
      <c r="T5" s="18">
        <v>0</v>
      </c>
      <c r="U5" s="18">
        <v>22</v>
      </c>
      <c r="V5" s="18">
        <v>0</v>
      </c>
      <c r="W5" s="202">
        <v>0</v>
      </c>
      <c r="X5" s="202">
        <f>SUM(S5:W5)</f>
        <v>522</v>
      </c>
      <c r="Y5" s="140">
        <f t="shared" ref="Y5:Y26" si="1">(H5+I5+J5)*100/S5</f>
        <v>16.399999999999999</v>
      </c>
      <c r="Z5" s="100">
        <f t="shared" ref="Z5:Z26" si="2">(O5+P5+Q5+R5)*100/S5</f>
        <v>27.8</v>
      </c>
      <c r="AA5" s="141">
        <f t="shared" ref="AA5:AA21" si="3">(K5+L5+M5+N5)*100/S5</f>
        <v>55.8</v>
      </c>
      <c r="AB5" s="18">
        <v>0</v>
      </c>
      <c r="AC5" s="18">
        <v>0</v>
      </c>
      <c r="AD5" s="18">
        <v>0</v>
      </c>
      <c r="AE5" s="202">
        <v>0</v>
      </c>
      <c r="AF5" s="18">
        <v>0</v>
      </c>
      <c r="AG5" s="79">
        <v>0</v>
      </c>
      <c r="AH5" s="202">
        <v>0</v>
      </c>
      <c r="AI5" s="202">
        <v>0</v>
      </c>
      <c r="AJ5" s="202">
        <v>0</v>
      </c>
      <c r="AK5" s="306">
        <v>0</v>
      </c>
      <c r="AL5" s="18">
        <v>0</v>
      </c>
      <c r="AM5" s="202">
        <v>0</v>
      </c>
      <c r="AN5" s="202">
        <v>0</v>
      </c>
      <c r="AO5" s="18">
        <v>0</v>
      </c>
      <c r="AP5" s="79">
        <v>0</v>
      </c>
      <c r="AQ5" s="202">
        <v>0</v>
      </c>
      <c r="AR5" s="202">
        <v>0</v>
      </c>
      <c r="AS5" s="306">
        <v>0</v>
      </c>
      <c r="AT5" s="18">
        <v>0</v>
      </c>
      <c r="AU5" s="202">
        <v>0</v>
      </c>
      <c r="AV5" s="202">
        <v>0</v>
      </c>
      <c r="AW5" s="18">
        <v>0</v>
      </c>
      <c r="AX5" s="79">
        <v>0</v>
      </c>
      <c r="AY5" s="202">
        <v>0</v>
      </c>
      <c r="AZ5" s="202">
        <v>0</v>
      </c>
      <c r="BA5" s="306">
        <v>0</v>
      </c>
      <c r="BB5" s="18">
        <v>0</v>
      </c>
      <c r="BC5" s="202">
        <v>0</v>
      </c>
      <c r="BD5" s="202">
        <v>0</v>
      </c>
      <c r="BE5" s="18">
        <v>0</v>
      </c>
      <c r="BF5" s="79">
        <v>0</v>
      </c>
      <c r="BG5" s="202">
        <v>0</v>
      </c>
      <c r="BH5" s="202">
        <v>0</v>
      </c>
      <c r="BI5" s="306">
        <v>0</v>
      </c>
      <c r="BJ5" s="18">
        <v>0</v>
      </c>
      <c r="BK5" s="202">
        <v>0</v>
      </c>
      <c r="BL5" s="202">
        <v>0</v>
      </c>
      <c r="BM5" s="18">
        <v>0</v>
      </c>
      <c r="BN5" s="79">
        <v>0</v>
      </c>
      <c r="BO5" s="202">
        <v>0</v>
      </c>
      <c r="BP5" s="202">
        <v>0</v>
      </c>
      <c r="BQ5" s="306">
        <v>0</v>
      </c>
      <c r="BR5" s="18">
        <v>0</v>
      </c>
      <c r="BS5" s="202">
        <v>0</v>
      </c>
      <c r="BT5" s="202">
        <v>0</v>
      </c>
      <c r="BU5" s="18">
        <v>0</v>
      </c>
      <c r="BV5" s="79">
        <v>0</v>
      </c>
      <c r="BW5" s="202">
        <v>0</v>
      </c>
      <c r="BX5" s="202">
        <v>0</v>
      </c>
      <c r="BY5" s="306">
        <v>0</v>
      </c>
      <c r="BZ5" s="18">
        <v>0</v>
      </c>
      <c r="CA5" s="202">
        <v>0</v>
      </c>
      <c r="CB5" s="202">
        <v>0</v>
      </c>
      <c r="CC5" s="18">
        <v>0</v>
      </c>
      <c r="CD5" s="79">
        <v>0</v>
      </c>
      <c r="CE5" s="202">
        <v>0</v>
      </c>
      <c r="CF5" s="202">
        <v>0</v>
      </c>
      <c r="CG5" s="306">
        <v>0</v>
      </c>
      <c r="CH5" s="18">
        <v>0</v>
      </c>
      <c r="CI5" s="202">
        <v>0</v>
      </c>
      <c r="CJ5" s="202">
        <v>0</v>
      </c>
      <c r="CK5" s="18">
        <v>0</v>
      </c>
      <c r="CL5" s="79">
        <v>0</v>
      </c>
      <c r="CM5" s="202">
        <v>0</v>
      </c>
      <c r="CN5" s="202">
        <v>0</v>
      </c>
      <c r="CO5" s="306">
        <v>0</v>
      </c>
      <c r="CP5" s="18">
        <v>0</v>
      </c>
      <c r="CQ5" s="202">
        <v>0</v>
      </c>
      <c r="CR5" s="202">
        <v>0</v>
      </c>
      <c r="CS5" s="18">
        <v>0</v>
      </c>
      <c r="CT5" s="79">
        <v>0</v>
      </c>
      <c r="CU5" s="202">
        <v>0</v>
      </c>
      <c r="CV5" s="202">
        <v>0</v>
      </c>
      <c r="CW5" s="306">
        <v>0</v>
      </c>
      <c r="CX5" s="18">
        <v>0</v>
      </c>
      <c r="CY5" s="202">
        <v>0</v>
      </c>
      <c r="CZ5" s="202">
        <v>0</v>
      </c>
      <c r="DA5" s="18">
        <v>0</v>
      </c>
      <c r="DB5" s="79">
        <v>0</v>
      </c>
      <c r="DC5" s="202">
        <v>0</v>
      </c>
      <c r="DD5" s="202">
        <v>0</v>
      </c>
      <c r="DE5" s="306">
        <v>0</v>
      </c>
      <c r="DF5" s="18">
        <v>0</v>
      </c>
      <c r="DG5" s="202">
        <v>0</v>
      </c>
      <c r="DH5" s="202">
        <v>0</v>
      </c>
      <c r="DI5" s="18">
        <v>0</v>
      </c>
      <c r="DJ5" s="79">
        <v>0</v>
      </c>
      <c r="DK5" s="202">
        <v>0</v>
      </c>
      <c r="DL5" s="202">
        <v>0</v>
      </c>
      <c r="DM5" s="306">
        <v>0</v>
      </c>
      <c r="DN5" s="18">
        <v>0</v>
      </c>
      <c r="DO5" s="202">
        <v>0</v>
      </c>
      <c r="DP5" s="202">
        <v>0</v>
      </c>
      <c r="DQ5" s="18">
        <v>0</v>
      </c>
      <c r="DR5" s="79">
        <v>0</v>
      </c>
      <c r="DS5" s="202">
        <v>0</v>
      </c>
      <c r="DT5" s="202">
        <v>0</v>
      </c>
      <c r="DU5" s="306">
        <v>0</v>
      </c>
      <c r="DV5" s="19">
        <v>0</v>
      </c>
      <c r="DW5" s="202">
        <v>0</v>
      </c>
      <c r="DX5" s="202">
        <v>0</v>
      </c>
      <c r="DY5" s="20">
        <v>0</v>
      </c>
      <c r="DZ5" s="202">
        <v>0</v>
      </c>
      <c r="EA5" s="202">
        <v>0</v>
      </c>
      <c r="EB5" s="202">
        <v>0</v>
      </c>
      <c r="EC5" s="202">
        <v>0</v>
      </c>
      <c r="ED5" s="19">
        <v>0</v>
      </c>
      <c r="EE5" s="202">
        <v>0</v>
      </c>
      <c r="EF5" s="202">
        <v>0</v>
      </c>
      <c r="EG5" s="306">
        <v>0</v>
      </c>
      <c r="EH5" s="316">
        <f t="shared" ref="EH5:EH26" si="4">SUM(AB5:EG5)</f>
        <v>0</v>
      </c>
      <c r="EI5" s="202">
        <f t="shared" ref="EI5:EK26" si="5">AB5+AG5+AL5+AP5+AT5+AX5+BB5+BF5+BJ5+BN5+BR5+BV5+BZ5+CD5+CH5+CL5+CP5+CT5+CX5+DB5+DF5+DJ5+DN5+DR5+DV5+DZ5+ED5</f>
        <v>0</v>
      </c>
      <c r="EJ5" s="202">
        <f t="shared" si="5"/>
        <v>0</v>
      </c>
      <c r="EK5" s="202">
        <f t="shared" si="5"/>
        <v>0</v>
      </c>
      <c r="EL5" s="202">
        <f t="shared" ref="EL5:EL26" si="6">EH5-EI5-EJ5-EK5</f>
        <v>0</v>
      </c>
      <c r="EM5" s="120"/>
      <c r="EN5" s="81" t="s">
        <v>257</v>
      </c>
      <c r="EO5" s="81" t="s">
        <v>257</v>
      </c>
      <c r="EP5" s="81" t="s">
        <v>257</v>
      </c>
      <c r="EQ5" s="82" t="s">
        <v>257</v>
      </c>
      <c r="ER5" s="351">
        <f t="shared" ref="ER5:ER26" si="7">K5</f>
        <v>0</v>
      </c>
      <c r="ES5" s="100">
        <f t="shared" ref="ES5:ES26" si="8">(H5*100)/(H5+I5+J5)</f>
        <v>32.926829268292686</v>
      </c>
      <c r="ET5" s="100">
        <f t="shared" ref="ET5:ET26" si="9">(I5*100)/(H5+I5+J5)</f>
        <v>4.8780487804878048</v>
      </c>
      <c r="EU5" s="100">
        <f t="shared" ref="EU5:EU26" si="10">(J5*100)/(H5+I5+J5)</f>
        <v>62.195121951219512</v>
      </c>
      <c r="EV5" s="196" t="s">
        <v>462</v>
      </c>
      <c r="EW5" s="18">
        <v>0</v>
      </c>
      <c r="EX5" s="18">
        <v>0</v>
      </c>
      <c r="EY5" s="18">
        <v>0</v>
      </c>
      <c r="EZ5" s="351">
        <f t="shared" ref="EZ5:EZ26" si="11">EW5+EX5+EY5</f>
        <v>0</v>
      </c>
      <c r="FA5" s="81" t="s">
        <v>481</v>
      </c>
      <c r="FB5" s="81" t="s">
        <v>481</v>
      </c>
      <c r="FC5" s="81" t="s">
        <v>481</v>
      </c>
      <c r="FD5" s="148"/>
      <c r="FE5" s="81">
        <v>1.4336917562724014</v>
      </c>
      <c r="FF5" s="81">
        <v>97.132616487455195</v>
      </c>
      <c r="FG5" s="82">
        <v>1.4336917562724014</v>
      </c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s="18" customFormat="1" x14ac:dyDescent="0.3">
      <c r="A6" s="79" t="s">
        <v>465</v>
      </c>
      <c r="B6" s="305">
        <v>80</v>
      </c>
      <c r="C6" s="202" t="s">
        <v>466</v>
      </c>
      <c r="D6" s="202" t="s">
        <v>449</v>
      </c>
      <c r="F6" s="18">
        <v>6</v>
      </c>
      <c r="G6" s="18" t="s">
        <v>467</v>
      </c>
      <c r="H6" s="19">
        <v>52</v>
      </c>
      <c r="I6" s="18">
        <v>10</v>
      </c>
      <c r="J6" s="20">
        <v>66</v>
      </c>
      <c r="K6" s="79">
        <v>0</v>
      </c>
      <c r="L6" s="202">
        <v>0</v>
      </c>
      <c r="M6" s="202">
        <v>4</v>
      </c>
      <c r="N6" s="202">
        <v>207</v>
      </c>
      <c r="O6" s="79">
        <v>148</v>
      </c>
      <c r="P6" s="202">
        <v>13</v>
      </c>
      <c r="Q6" s="202">
        <v>0</v>
      </c>
      <c r="R6" s="306">
        <v>0</v>
      </c>
      <c r="S6" s="148">
        <f t="shared" si="0"/>
        <v>500</v>
      </c>
      <c r="T6" s="202">
        <v>0</v>
      </c>
      <c r="U6" s="202">
        <v>0</v>
      </c>
      <c r="V6" s="202">
        <v>0</v>
      </c>
      <c r="W6" s="202">
        <v>0</v>
      </c>
      <c r="X6" s="202">
        <f>SUM(S6:W6)</f>
        <v>500</v>
      </c>
      <c r="Y6" s="140">
        <f t="shared" si="1"/>
        <v>25.6</v>
      </c>
      <c r="Z6" s="100">
        <f t="shared" si="2"/>
        <v>32.200000000000003</v>
      </c>
      <c r="AA6" s="141">
        <f t="shared" si="3"/>
        <v>42.2</v>
      </c>
      <c r="AB6" s="18">
        <v>0</v>
      </c>
      <c r="AC6" s="18">
        <v>0</v>
      </c>
      <c r="AD6" s="18">
        <v>0</v>
      </c>
      <c r="AE6" s="202">
        <v>0</v>
      </c>
      <c r="AF6" s="18">
        <v>0</v>
      </c>
      <c r="AG6" s="79">
        <v>0</v>
      </c>
      <c r="AH6" s="202">
        <v>0</v>
      </c>
      <c r="AI6" s="202">
        <v>0</v>
      </c>
      <c r="AJ6" s="202">
        <v>0</v>
      </c>
      <c r="AK6" s="306">
        <v>0</v>
      </c>
      <c r="AL6" s="18">
        <v>0</v>
      </c>
      <c r="AM6" s="202">
        <v>0</v>
      </c>
      <c r="AN6" s="202">
        <v>0</v>
      </c>
      <c r="AO6" s="18">
        <v>0</v>
      </c>
      <c r="AP6" s="79">
        <v>0</v>
      </c>
      <c r="AQ6" s="202">
        <v>0</v>
      </c>
      <c r="AR6" s="202">
        <v>0</v>
      </c>
      <c r="AS6" s="306">
        <v>0</v>
      </c>
      <c r="AT6" s="18">
        <v>0</v>
      </c>
      <c r="AU6" s="202">
        <v>0</v>
      </c>
      <c r="AV6" s="202">
        <v>0</v>
      </c>
      <c r="AW6" s="18">
        <v>0</v>
      </c>
      <c r="AX6" s="79">
        <v>0</v>
      </c>
      <c r="AY6" s="202">
        <v>0</v>
      </c>
      <c r="AZ6" s="202">
        <v>0</v>
      </c>
      <c r="BA6" s="306">
        <v>0</v>
      </c>
      <c r="BB6" s="18">
        <v>0</v>
      </c>
      <c r="BC6" s="202">
        <v>0</v>
      </c>
      <c r="BD6" s="202">
        <v>0</v>
      </c>
      <c r="BE6" s="18">
        <v>0</v>
      </c>
      <c r="BF6" s="79">
        <v>0</v>
      </c>
      <c r="BG6" s="202">
        <v>0</v>
      </c>
      <c r="BH6" s="202">
        <v>0</v>
      </c>
      <c r="BI6" s="306">
        <v>0</v>
      </c>
      <c r="BJ6" s="18">
        <v>0</v>
      </c>
      <c r="BK6" s="202">
        <v>0</v>
      </c>
      <c r="BL6" s="202">
        <v>0</v>
      </c>
      <c r="BM6" s="18">
        <v>0</v>
      </c>
      <c r="BN6" s="79">
        <v>0</v>
      </c>
      <c r="BO6" s="202">
        <v>0</v>
      </c>
      <c r="BP6" s="202">
        <v>0</v>
      </c>
      <c r="BQ6" s="306">
        <v>0</v>
      </c>
      <c r="BR6" s="18">
        <v>0</v>
      </c>
      <c r="BS6" s="202">
        <v>0</v>
      </c>
      <c r="BT6" s="202">
        <v>0</v>
      </c>
      <c r="BU6" s="18">
        <v>0</v>
      </c>
      <c r="BV6" s="79">
        <v>0</v>
      </c>
      <c r="BW6" s="202">
        <v>0</v>
      </c>
      <c r="BX6" s="202">
        <v>0</v>
      </c>
      <c r="BY6" s="306">
        <v>0</v>
      </c>
      <c r="BZ6" s="18">
        <v>0</v>
      </c>
      <c r="CA6" s="202">
        <v>0</v>
      </c>
      <c r="CB6" s="202">
        <v>0</v>
      </c>
      <c r="CC6" s="18">
        <v>0</v>
      </c>
      <c r="CD6" s="79">
        <v>0</v>
      </c>
      <c r="CE6" s="202">
        <v>0</v>
      </c>
      <c r="CF6" s="202">
        <v>0</v>
      </c>
      <c r="CG6" s="306">
        <v>0</v>
      </c>
      <c r="CH6" s="18">
        <v>0</v>
      </c>
      <c r="CI6" s="202">
        <v>0</v>
      </c>
      <c r="CJ6" s="202">
        <v>0</v>
      </c>
      <c r="CK6" s="18">
        <v>0</v>
      </c>
      <c r="CL6" s="79">
        <v>0</v>
      </c>
      <c r="CM6" s="202">
        <v>0</v>
      </c>
      <c r="CN6" s="202">
        <v>0</v>
      </c>
      <c r="CO6" s="306">
        <v>0</v>
      </c>
      <c r="CP6" s="18">
        <v>0</v>
      </c>
      <c r="CQ6" s="202">
        <v>0</v>
      </c>
      <c r="CR6" s="202">
        <v>0</v>
      </c>
      <c r="CS6" s="18">
        <v>0</v>
      </c>
      <c r="CT6" s="79">
        <v>0</v>
      </c>
      <c r="CU6" s="202">
        <v>0</v>
      </c>
      <c r="CV6" s="202">
        <v>0</v>
      </c>
      <c r="CW6" s="306">
        <v>0</v>
      </c>
      <c r="CX6" s="18">
        <v>0</v>
      </c>
      <c r="CY6" s="202">
        <v>0</v>
      </c>
      <c r="CZ6" s="202">
        <v>0</v>
      </c>
      <c r="DA6" s="18">
        <v>0</v>
      </c>
      <c r="DB6" s="79">
        <v>0</v>
      </c>
      <c r="DC6" s="202">
        <v>0</v>
      </c>
      <c r="DD6" s="202">
        <v>0</v>
      </c>
      <c r="DE6" s="306">
        <v>0</v>
      </c>
      <c r="DF6" s="18">
        <v>0</v>
      </c>
      <c r="DG6" s="202">
        <v>0</v>
      </c>
      <c r="DH6" s="202">
        <v>0</v>
      </c>
      <c r="DI6" s="18">
        <v>0</v>
      </c>
      <c r="DJ6" s="79">
        <v>0</v>
      </c>
      <c r="DK6" s="202">
        <v>0</v>
      </c>
      <c r="DL6" s="202">
        <v>0</v>
      </c>
      <c r="DM6" s="306">
        <v>0</v>
      </c>
      <c r="DN6" s="18">
        <v>0</v>
      </c>
      <c r="DO6" s="202">
        <v>0</v>
      </c>
      <c r="DP6" s="202">
        <v>0</v>
      </c>
      <c r="DQ6" s="18">
        <v>0</v>
      </c>
      <c r="DR6" s="79">
        <v>0</v>
      </c>
      <c r="DS6" s="202">
        <v>0</v>
      </c>
      <c r="DT6" s="202">
        <v>0</v>
      </c>
      <c r="DU6" s="306">
        <v>0</v>
      </c>
      <c r="DV6" s="19">
        <v>0</v>
      </c>
      <c r="DW6" s="202">
        <v>0</v>
      </c>
      <c r="DX6" s="202">
        <v>0</v>
      </c>
      <c r="DY6" s="20">
        <v>0</v>
      </c>
      <c r="DZ6" s="202">
        <v>0</v>
      </c>
      <c r="EA6" s="202">
        <v>0</v>
      </c>
      <c r="EB6" s="202">
        <v>0</v>
      </c>
      <c r="EC6" s="202">
        <v>0</v>
      </c>
      <c r="ED6" s="19">
        <v>0</v>
      </c>
      <c r="EE6" s="202">
        <v>0</v>
      </c>
      <c r="EF6" s="202">
        <v>0</v>
      </c>
      <c r="EG6" s="306">
        <v>0</v>
      </c>
      <c r="EH6" s="316">
        <f t="shared" si="4"/>
        <v>0</v>
      </c>
      <c r="EI6" s="202">
        <f t="shared" si="5"/>
        <v>0</v>
      </c>
      <c r="EJ6" s="202">
        <f t="shared" si="5"/>
        <v>0</v>
      </c>
      <c r="EK6" s="202">
        <f t="shared" si="5"/>
        <v>0</v>
      </c>
      <c r="EL6" s="202">
        <f t="shared" si="6"/>
        <v>0</v>
      </c>
      <c r="EM6" s="120"/>
      <c r="EN6" s="81" t="s">
        <v>257</v>
      </c>
      <c r="EO6" s="81" t="s">
        <v>257</v>
      </c>
      <c r="EP6" s="81" t="s">
        <v>257</v>
      </c>
      <c r="EQ6" s="82" t="s">
        <v>257</v>
      </c>
      <c r="ER6" s="351">
        <f t="shared" si="7"/>
        <v>0</v>
      </c>
      <c r="ES6" s="100">
        <f t="shared" si="8"/>
        <v>40.625</v>
      </c>
      <c r="ET6" s="100">
        <f t="shared" si="9"/>
        <v>7.8125</v>
      </c>
      <c r="EU6" s="100">
        <f t="shared" si="10"/>
        <v>51.5625</v>
      </c>
      <c r="EV6" s="196" t="s">
        <v>468</v>
      </c>
      <c r="EW6" s="18">
        <v>0</v>
      </c>
      <c r="EX6" s="18">
        <v>0</v>
      </c>
      <c r="EY6" s="18">
        <v>0</v>
      </c>
      <c r="EZ6" s="351">
        <f t="shared" si="11"/>
        <v>0</v>
      </c>
      <c r="FA6" s="81" t="s">
        <v>481</v>
      </c>
      <c r="FB6" s="81" t="s">
        <v>481</v>
      </c>
      <c r="FC6" s="81" t="s">
        <v>481</v>
      </c>
      <c r="FD6" s="148"/>
      <c r="FE6" s="81">
        <v>1.8957345971563981</v>
      </c>
      <c r="FF6" s="81">
        <v>98.104265402843609</v>
      </c>
      <c r="FG6" s="82">
        <v>0</v>
      </c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x14ac:dyDescent="0.3">
      <c r="A7" s="79" t="s">
        <v>28</v>
      </c>
      <c r="B7" s="64">
        <v>-20</v>
      </c>
      <c r="C7" s="18" t="s">
        <v>255</v>
      </c>
      <c r="D7" s="202" t="s">
        <v>245</v>
      </c>
      <c r="E7" s="18"/>
      <c r="F7" s="202">
        <v>0</v>
      </c>
      <c r="G7" s="18"/>
      <c r="H7" s="19">
        <v>55</v>
      </c>
      <c r="I7" s="18">
        <v>6</v>
      </c>
      <c r="J7" s="20">
        <v>249</v>
      </c>
      <c r="K7" s="79">
        <v>0</v>
      </c>
      <c r="L7" s="202">
        <v>105</v>
      </c>
      <c r="M7" s="202">
        <v>0</v>
      </c>
      <c r="N7" s="202">
        <v>2</v>
      </c>
      <c r="O7" s="79">
        <v>50</v>
      </c>
      <c r="P7" s="202">
        <v>2</v>
      </c>
      <c r="Q7" s="202">
        <v>0</v>
      </c>
      <c r="R7" s="306">
        <v>31</v>
      </c>
      <c r="S7" s="148">
        <f t="shared" si="0"/>
        <v>500</v>
      </c>
      <c r="T7" s="202">
        <v>0</v>
      </c>
      <c r="U7" s="202">
        <v>48</v>
      </c>
      <c r="V7" s="202">
        <v>0</v>
      </c>
      <c r="W7" s="202">
        <v>0</v>
      </c>
      <c r="X7" s="202">
        <f>SUM(S7:W7)</f>
        <v>548</v>
      </c>
      <c r="Y7" s="101">
        <f t="shared" si="1"/>
        <v>62</v>
      </c>
      <c r="Z7" s="81">
        <f t="shared" si="2"/>
        <v>16.600000000000001</v>
      </c>
      <c r="AA7" s="82">
        <f t="shared" si="3"/>
        <v>21.4</v>
      </c>
      <c r="AB7" s="18">
        <v>0</v>
      </c>
      <c r="AC7" s="18">
        <v>0</v>
      </c>
      <c r="AD7" s="18">
        <v>0</v>
      </c>
      <c r="AE7" s="202">
        <v>0</v>
      </c>
      <c r="AF7" s="18">
        <v>0</v>
      </c>
      <c r="AG7" s="79">
        <v>0</v>
      </c>
      <c r="AH7" s="202">
        <v>0</v>
      </c>
      <c r="AI7" s="202">
        <v>0</v>
      </c>
      <c r="AJ7" s="202">
        <v>0</v>
      </c>
      <c r="AK7" s="306">
        <v>0</v>
      </c>
      <c r="AL7" s="18">
        <v>0</v>
      </c>
      <c r="AM7" s="202">
        <v>0</v>
      </c>
      <c r="AN7" s="202">
        <v>0</v>
      </c>
      <c r="AO7" s="18">
        <v>0</v>
      </c>
      <c r="AP7" s="79">
        <v>0</v>
      </c>
      <c r="AQ7" s="202">
        <v>0</v>
      </c>
      <c r="AR7" s="202">
        <v>0</v>
      </c>
      <c r="AS7" s="306">
        <v>0</v>
      </c>
      <c r="AT7" s="18">
        <v>0</v>
      </c>
      <c r="AU7" s="202">
        <v>0</v>
      </c>
      <c r="AV7" s="202">
        <v>0</v>
      </c>
      <c r="AW7" s="18">
        <v>0</v>
      </c>
      <c r="AX7" s="79">
        <v>0</v>
      </c>
      <c r="AY7" s="202">
        <v>0</v>
      </c>
      <c r="AZ7" s="202">
        <v>0</v>
      </c>
      <c r="BA7" s="306">
        <v>0</v>
      </c>
      <c r="BB7" s="18">
        <v>0</v>
      </c>
      <c r="BC7" s="202">
        <v>0</v>
      </c>
      <c r="BD7" s="202">
        <v>0</v>
      </c>
      <c r="BE7" s="18">
        <v>0</v>
      </c>
      <c r="BF7" s="79">
        <v>0</v>
      </c>
      <c r="BG7" s="202">
        <v>0</v>
      </c>
      <c r="BH7" s="202">
        <v>0</v>
      </c>
      <c r="BI7" s="306">
        <v>0</v>
      </c>
      <c r="BJ7" s="18">
        <v>0</v>
      </c>
      <c r="BK7" s="202">
        <v>0</v>
      </c>
      <c r="BL7" s="202">
        <v>0</v>
      </c>
      <c r="BM7" s="18">
        <v>0</v>
      </c>
      <c r="BN7" s="79">
        <v>0</v>
      </c>
      <c r="BO7" s="202">
        <v>0</v>
      </c>
      <c r="BP7" s="202">
        <v>0</v>
      </c>
      <c r="BQ7" s="306">
        <v>0</v>
      </c>
      <c r="BR7" s="18">
        <v>0</v>
      </c>
      <c r="BS7" s="202">
        <v>0</v>
      </c>
      <c r="BT7" s="202">
        <v>0</v>
      </c>
      <c r="BU7" s="18">
        <v>0</v>
      </c>
      <c r="BV7" s="79">
        <v>0</v>
      </c>
      <c r="BW7" s="202">
        <v>0</v>
      </c>
      <c r="BX7" s="202">
        <v>0</v>
      </c>
      <c r="BY7" s="306">
        <v>0</v>
      </c>
      <c r="BZ7" s="18">
        <v>0</v>
      </c>
      <c r="CA7" s="202">
        <v>0</v>
      </c>
      <c r="CB7" s="202">
        <v>0</v>
      </c>
      <c r="CC7" s="18">
        <v>0</v>
      </c>
      <c r="CD7" s="79">
        <v>0</v>
      </c>
      <c r="CE7" s="202">
        <v>0</v>
      </c>
      <c r="CF7" s="202">
        <v>0</v>
      </c>
      <c r="CG7" s="306">
        <v>0</v>
      </c>
      <c r="CH7" s="18">
        <v>0</v>
      </c>
      <c r="CI7" s="202">
        <v>0</v>
      </c>
      <c r="CJ7" s="202">
        <v>0</v>
      </c>
      <c r="CK7" s="18">
        <v>0</v>
      </c>
      <c r="CL7" s="79">
        <v>0</v>
      </c>
      <c r="CM7" s="202">
        <v>0</v>
      </c>
      <c r="CN7" s="202">
        <v>0</v>
      </c>
      <c r="CO7" s="306">
        <v>0</v>
      </c>
      <c r="CP7" s="18">
        <v>0</v>
      </c>
      <c r="CQ7" s="202">
        <v>0</v>
      </c>
      <c r="CR7" s="202">
        <v>0</v>
      </c>
      <c r="CS7" s="18">
        <v>0</v>
      </c>
      <c r="CT7" s="79">
        <v>0</v>
      </c>
      <c r="CU7" s="202">
        <v>0</v>
      </c>
      <c r="CV7" s="202">
        <v>0</v>
      </c>
      <c r="CW7" s="306">
        <v>0</v>
      </c>
      <c r="CX7" s="18">
        <v>0</v>
      </c>
      <c r="CY7" s="202">
        <v>0</v>
      </c>
      <c r="CZ7" s="202">
        <v>0</v>
      </c>
      <c r="DA7" s="18">
        <v>0</v>
      </c>
      <c r="DB7" s="79">
        <v>0</v>
      </c>
      <c r="DC7" s="202">
        <v>0</v>
      </c>
      <c r="DD7" s="202">
        <v>0</v>
      </c>
      <c r="DE7" s="306">
        <v>0</v>
      </c>
      <c r="DF7" s="18">
        <v>0</v>
      </c>
      <c r="DG7" s="202">
        <v>0</v>
      </c>
      <c r="DH7" s="202">
        <v>0</v>
      </c>
      <c r="DI7" s="18">
        <v>0</v>
      </c>
      <c r="DJ7" s="79">
        <v>0</v>
      </c>
      <c r="DK7" s="202">
        <v>0</v>
      </c>
      <c r="DL7" s="202">
        <v>0</v>
      </c>
      <c r="DM7" s="306">
        <v>0</v>
      </c>
      <c r="DN7" s="18">
        <v>0</v>
      </c>
      <c r="DO7" s="202">
        <v>0</v>
      </c>
      <c r="DP7" s="202">
        <v>0</v>
      </c>
      <c r="DQ7" s="18">
        <v>0</v>
      </c>
      <c r="DR7" s="79">
        <v>0</v>
      </c>
      <c r="DS7" s="202">
        <v>0</v>
      </c>
      <c r="DT7" s="202">
        <v>0</v>
      </c>
      <c r="DU7" s="306">
        <v>0</v>
      </c>
      <c r="DV7" s="19">
        <v>0</v>
      </c>
      <c r="DW7" s="202">
        <v>0</v>
      </c>
      <c r="DX7" s="202">
        <v>0</v>
      </c>
      <c r="DY7" s="20">
        <v>0</v>
      </c>
      <c r="DZ7" s="202">
        <v>0</v>
      </c>
      <c r="EA7" s="202">
        <v>0</v>
      </c>
      <c r="EB7" s="202">
        <v>0</v>
      </c>
      <c r="EC7" s="202">
        <v>0</v>
      </c>
      <c r="ED7" s="19">
        <v>0</v>
      </c>
      <c r="EE7" s="202">
        <v>0</v>
      </c>
      <c r="EF7" s="202">
        <v>0</v>
      </c>
      <c r="EG7" s="306">
        <v>0</v>
      </c>
      <c r="EH7" s="316">
        <f t="shared" si="4"/>
        <v>0</v>
      </c>
      <c r="EI7" s="202">
        <f t="shared" si="5"/>
        <v>0</v>
      </c>
      <c r="EJ7" s="202">
        <f t="shared" si="5"/>
        <v>0</v>
      </c>
      <c r="EK7" s="202">
        <f t="shared" si="5"/>
        <v>0</v>
      </c>
      <c r="EL7" s="202">
        <f t="shared" si="6"/>
        <v>0</v>
      </c>
      <c r="EM7" s="120"/>
      <c r="EN7" s="81" t="s">
        <v>481</v>
      </c>
      <c r="EO7" s="81" t="s">
        <v>481</v>
      </c>
      <c r="EP7" s="81" t="s">
        <v>481</v>
      </c>
      <c r="EQ7" s="82" t="s">
        <v>481</v>
      </c>
      <c r="ER7" s="351">
        <f t="shared" si="7"/>
        <v>0</v>
      </c>
      <c r="ES7" s="100">
        <f t="shared" si="8"/>
        <v>17.741935483870968</v>
      </c>
      <c r="ET7" s="100">
        <f t="shared" si="9"/>
        <v>1.935483870967742</v>
      </c>
      <c r="EU7" s="100">
        <f t="shared" si="10"/>
        <v>80.322580645161295</v>
      </c>
      <c r="EV7" s="196" t="s">
        <v>28</v>
      </c>
      <c r="EW7" s="18">
        <v>0</v>
      </c>
      <c r="EX7" s="18">
        <v>0</v>
      </c>
      <c r="EY7" s="18">
        <v>0</v>
      </c>
      <c r="EZ7" s="351">
        <f t="shared" si="11"/>
        <v>0</v>
      </c>
      <c r="FA7" s="81" t="s">
        <v>481</v>
      </c>
      <c r="FB7" s="81" t="s">
        <v>481</v>
      </c>
      <c r="FC7" s="81" t="s">
        <v>481</v>
      </c>
      <c r="FD7" s="148"/>
      <c r="FE7" s="81">
        <v>0</v>
      </c>
      <c r="FF7" s="81">
        <v>1.8691588785046729</v>
      </c>
      <c r="FG7" s="82">
        <v>98.130841121495322</v>
      </c>
    </row>
    <row r="8" spans="1:256" x14ac:dyDescent="0.3">
      <c r="A8" s="79" t="s">
        <v>100</v>
      </c>
      <c r="B8" s="64">
        <v>56.5</v>
      </c>
      <c r="C8" s="18" t="s">
        <v>469</v>
      </c>
      <c r="D8" s="202" t="s">
        <v>449</v>
      </c>
      <c r="E8" s="18"/>
      <c r="F8" s="202">
        <v>0</v>
      </c>
      <c r="G8" s="18"/>
      <c r="H8" s="19">
        <v>85</v>
      </c>
      <c r="I8" s="18">
        <v>17</v>
      </c>
      <c r="J8" s="20">
        <v>161</v>
      </c>
      <c r="K8" s="19">
        <v>0</v>
      </c>
      <c r="L8" s="18">
        <v>0</v>
      </c>
      <c r="M8" s="18">
        <v>3</v>
      </c>
      <c r="N8" s="18">
        <v>16</v>
      </c>
      <c r="O8" s="19">
        <v>187</v>
      </c>
      <c r="P8" s="18">
        <v>26</v>
      </c>
      <c r="Q8" s="18">
        <v>0</v>
      </c>
      <c r="R8" s="20">
        <v>5</v>
      </c>
      <c r="S8" s="148">
        <f t="shared" si="0"/>
        <v>500</v>
      </c>
      <c r="T8" s="202">
        <v>4</v>
      </c>
      <c r="U8" s="202">
        <v>31</v>
      </c>
      <c r="V8" s="202">
        <v>2</v>
      </c>
      <c r="W8" s="202">
        <v>0</v>
      </c>
      <c r="X8" s="202">
        <f>SUM(S8:W8)</f>
        <v>537</v>
      </c>
      <c r="Y8" s="140">
        <f t="shared" si="1"/>
        <v>52.6</v>
      </c>
      <c r="Z8" s="100">
        <f t="shared" si="2"/>
        <v>43.6</v>
      </c>
      <c r="AA8" s="141">
        <f t="shared" si="3"/>
        <v>3.8</v>
      </c>
      <c r="AB8" s="18">
        <v>0</v>
      </c>
      <c r="AC8" s="18">
        <v>0</v>
      </c>
      <c r="AD8" s="18">
        <v>0</v>
      </c>
      <c r="AE8" s="202">
        <v>0</v>
      </c>
      <c r="AF8" s="18">
        <v>0</v>
      </c>
      <c r="AG8" s="79">
        <v>0</v>
      </c>
      <c r="AH8" s="202">
        <v>0</v>
      </c>
      <c r="AI8" s="202">
        <v>0</v>
      </c>
      <c r="AJ8" s="202">
        <v>0</v>
      </c>
      <c r="AK8" s="306">
        <v>0</v>
      </c>
      <c r="AL8" s="18">
        <v>0</v>
      </c>
      <c r="AM8" s="202">
        <v>0</v>
      </c>
      <c r="AN8" s="202">
        <v>0</v>
      </c>
      <c r="AO8" s="18">
        <v>0</v>
      </c>
      <c r="AP8" s="79">
        <v>0</v>
      </c>
      <c r="AQ8" s="202">
        <v>0</v>
      </c>
      <c r="AR8" s="202">
        <v>0</v>
      </c>
      <c r="AS8" s="306">
        <v>0</v>
      </c>
      <c r="AT8" s="18">
        <v>0</v>
      </c>
      <c r="AU8" s="202">
        <v>0</v>
      </c>
      <c r="AV8" s="202">
        <v>0</v>
      </c>
      <c r="AW8" s="18">
        <v>0</v>
      </c>
      <c r="AX8" s="79">
        <v>0</v>
      </c>
      <c r="AY8" s="202">
        <v>0</v>
      </c>
      <c r="AZ8" s="202">
        <v>0</v>
      </c>
      <c r="BA8" s="306">
        <v>0</v>
      </c>
      <c r="BB8" s="18">
        <v>0</v>
      </c>
      <c r="BC8" s="202">
        <v>0</v>
      </c>
      <c r="BD8" s="202">
        <v>0</v>
      </c>
      <c r="BE8" s="18">
        <v>0</v>
      </c>
      <c r="BF8" s="79">
        <v>0</v>
      </c>
      <c r="BG8" s="202">
        <v>0</v>
      </c>
      <c r="BH8" s="202">
        <v>0</v>
      </c>
      <c r="BI8" s="306">
        <v>0</v>
      </c>
      <c r="BJ8" s="18">
        <v>0</v>
      </c>
      <c r="BK8" s="202">
        <v>0</v>
      </c>
      <c r="BL8" s="202">
        <v>0</v>
      </c>
      <c r="BM8" s="18">
        <v>0</v>
      </c>
      <c r="BN8" s="79">
        <v>0</v>
      </c>
      <c r="BO8" s="202">
        <v>0</v>
      </c>
      <c r="BP8" s="202">
        <v>0</v>
      </c>
      <c r="BQ8" s="306">
        <v>0</v>
      </c>
      <c r="BR8" s="18">
        <v>0</v>
      </c>
      <c r="BS8" s="202">
        <v>0</v>
      </c>
      <c r="BT8" s="202">
        <v>0</v>
      </c>
      <c r="BU8" s="18">
        <v>0</v>
      </c>
      <c r="BV8" s="79">
        <v>0</v>
      </c>
      <c r="BW8" s="202">
        <v>0</v>
      </c>
      <c r="BX8" s="202">
        <v>0</v>
      </c>
      <c r="BY8" s="306">
        <v>0</v>
      </c>
      <c r="BZ8" s="18">
        <v>0</v>
      </c>
      <c r="CA8" s="202">
        <v>0</v>
      </c>
      <c r="CB8" s="202">
        <v>0</v>
      </c>
      <c r="CC8" s="18">
        <v>0</v>
      </c>
      <c r="CD8" s="79">
        <v>0</v>
      </c>
      <c r="CE8" s="202">
        <v>0</v>
      </c>
      <c r="CF8" s="202">
        <v>0</v>
      </c>
      <c r="CG8" s="306">
        <v>0</v>
      </c>
      <c r="CH8" s="18">
        <v>0</v>
      </c>
      <c r="CI8" s="202">
        <v>0</v>
      </c>
      <c r="CJ8" s="202">
        <v>0</v>
      </c>
      <c r="CK8" s="18">
        <v>0</v>
      </c>
      <c r="CL8" s="79">
        <v>0</v>
      </c>
      <c r="CM8" s="202">
        <v>0</v>
      </c>
      <c r="CN8" s="202">
        <v>0</v>
      </c>
      <c r="CO8" s="306">
        <v>0</v>
      </c>
      <c r="CP8" s="18">
        <v>0</v>
      </c>
      <c r="CQ8" s="202">
        <v>0</v>
      </c>
      <c r="CR8" s="202">
        <v>0</v>
      </c>
      <c r="CS8" s="18">
        <v>0</v>
      </c>
      <c r="CT8" s="79">
        <v>0</v>
      </c>
      <c r="CU8" s="202">
        <v>0</v>
      </c>
      <c r="CV8" s="202">
        <v>0</v>
      </c>
      <c r="CW8" s="306">
        <v>0</v>
      </c>
      <c r="CX8" s="18">
        <v>0</v>
      </c>
      <c r="CY8" s="202">
        <v>0</v>
      </c>
      <c r="CZ8" s="202">
        <v>0</v>
      </c>
      <c r="DA8" s="18">
        <v>0</v>
      </c>
      <c r="DB8" s="79">
        <v>0</v>
      </c>
      <c r="DC8" s="202">
        <v>0</v>
      </c>
      <c r="DD8" s="202">
        <v>0</v>
      </c>
      <c r="DE8" s="306">
        <v>0</v>
      </c>
      <c r="DF8" s="18">
        <v>0</v>
      </c>
      <c r="DG8" s="202">
        <v>0</v>
      </c>
      <c r="DH8" s="202">
        <v>0</v>
      </c>
      <c r="DI8" s="18">
        <v>0</v>
      </c>
      <c r="DJ8" s="79">
        <v>0</v>
      </c>
      <c r="DK8" s="202">
        <v>0</v>
      </c>
      <c r="DL8" s="202">
        <v>0</v>
      </c>
      <c r="DM8" s="306">
        <v>0</v>
      </c>
      <c r="DN8" s="18">
        <v>0</v>
      </c>
      <c r="DO8" s="202">
        <v>0</v>
      </c>
      <c r="DP8" s="202">
        <v>0</v>
      </c>
      <c r="DQ8" s="18">
        <v>0</v>
      </c>
      <c r="DR8" s="79">
        <v>0</v>
      </c>
      <c r="DS8" s="202">
        <v>0</v>
      </c>
      <c r="DT8" s="202">
        <v>0</v>
      </c>
      <c r="DU8" s="306">
        <v>0</v>
      </c>
      <c r="DV8" s="19">
        <v>0</v>
      </c>
      <c r="DW8" s="202">
        <v>0</v>
      </c>
      <c r="DX8" s="202">
        <v>0</v>
      </c>
      <c r="DY8" s="20">
        <v>0</v>
      </c>
      <c r="DZ8" s="202">
        <v>0</v>
      </c>
      <c r="EA8" s="202">
        <v>0</v>
      </c>
      <c r="EB8" s="202">
        <v>0</v>
      </c>
      <c r="EC8" s="202">
        <v>0</v>
      </c>
      <c r="ED8" s="19">
        <v>0</v>
      </c>
      <c r="EE8" s="202">
        <v>0</v>
      </c>
      <c r="EF8" s="202">
        <v>0</v>
      </c>
      <c r="EG8" s="306">
        <v>0</v>
      </c>
      <c r="EH8" s="316">
        <f t="shared" si="4"/>
        <v>0</v>
      </c>
      <c r="EI8" s="202">
        <f t="shared" si="5"/>
        <v>0</v>
      </c>
      <c r="EJ8" s="202">
        <f t="shared" si="5"/>
        <v>0</v>
      </c>
      <c r="EK8" s="202">
        <f t="shared" si="5"/>
        <v>0</v>
      </c>
      <c r="EL8" s="202">
        <f t="shared" si="6"/>
        <v>0</v>
      </c>
      <c r="EM8" s="120"/>
      <c r="EN8" s="81" t="s">
        <v>470</v>
      </c>
      <c r="EO8" s="81" t="s">
        <v>470</v>
      </c>
      <c r="EP8" s="81" t="s">
        <v>470</v>
      </c>
      <c r="EQ8" s="82" t="s">
        <v>470</v>
      </c>
      <c r="ER8" s="351">
        <f t="shared" si="7"/>
        <v>0</v>
      </c>
      <c r="ES8" s="100">
        <f t="shared" si="8"/>
        <v>32.319391634980988</v>
      </c>
      <c r="ET8" s="100">
        <f t="shared" si="9"/>
        <v>6.4638783269961975</v>
      </c>
      <c r="EU8" s="100">
        <f t="shared" si="10"/>
        <v>61.216730038022817</v>
      </c>
      <c r="EV8" s="196" t="s">
        <v>100</v>
      </c>
      <c r="EW8" s="18">
        <v>0</v>
      </c>
      <c r="EX8" s="18">
        <v>0</v>
      </c>
      <c r="EY8" s="18">
        <v>0</v>
      </c>
      <c r="EZ8" s="351">
        <f t="shared" si="11"/>
        <v>0</v>
      </c>
      <c r="FA8" s="81" t="s">
        <v>470</v>
      </c>
      <c r="FB8" s="81" t="s">
        <v>470</v>
      </c>
      <c r="FC8" s="81" t="s">
        <v>470</v>
      </c>
      <c r="FD8" s="148"/>
      <c r="FE8" s="81">
        <v>15.789473684210526</v>
      </c>
      <c r="FF8" s="81">
        <v>84.21052631578948</v>
      </c>
      <c r="FG8" s="82">
        <v>0</v>
      </c>
    </row>
    <row r="9" spans="1:256" x14ac:dyDescent="0.3">
      <c r="A9" s="79" t="s">
        <v>102</v>
      </c>
      <c r="B9" s="64">
        <v>208</v>
      </c>
      <c r="C9" s="18" t="s">
        <v>471</v>
      </c>
      <c r="D9" s="18" t="s">
        <v>472</v>
      </c>
      <c r="E9" s="18"/>
      <c r="F9" s="202">
        <v>0</v>
      </c>
      <c r="G9" s="18"/>
      <c r="H9" s="19">
        <v>67</v>
      </c>
      <c r="I9" s="18">
        <v>12</v>
      </c>
      <c r="J9" s="20">
        <v>183</v>
      </c>
      <c r="K9" s="19">
        <v>0</v>
      </c>
      <c r="L9" s="18">
        <v>3</v>
      </c>
      <c r="M9" s="18">
        <v>8</v>
      </c>
      <c r="N9" s="18">
        <v>13</v>
      </c>
      <c r="O9" s="19">
        <v>169</v>
      </c>
      <c r="P9" s="18">
        <v>14</v>
      </c>
      <c r="Q9" s="18">
        <v>0</v>
      </c>
      <c r="R9" s="20">
        <v>31</v>
      </c>
      <c r="S9" s="148">
        <f t="shared" si="0"/>
        <v>500</v>
      </c>
      <c r="T9" s="202">
        <v>0</v>
      </c>
      <c r="U9" s="202">
        <v>40</v>
      </c>
      <c r="V9" s="202">
        <v>16</v>
      </c>
      <c r="W9" s="202">
        <v>1</v>
      </c>
      <c r="X9" s="202">
        <f>SUM(S9:W9)</f>
        <v>557</v>
      </c>
      <c r="Y9" s="140">
        <f t="shared" si="1"/>
        <v>52.4</v>
      </c>
      <c r="Z9" s="100">
        <f t="shared" si="2"/>
        <v>42.8</v>
      </c>
      <c r="AA9" s="141">
        <f t="shared" si="3"/>
        <v>4.8</v>
      </c>
      <c r="AB9" s="18">
        <v>0</v>
      </c>
      <c r="AC9" s="18">
        <v>0</v>
      </c>
      <c r="AD9" s="18">
        <v>0</v>
      </c>
      <c r="AE9" s="202">
        <v>0</v>
      </c>
      <c r="AF9" s="18">
        <v>0</v>
      </c>
      <c r="AG9" s="79">
        <v>0</v>
      </c>
      <c r="AH9" s="202">
        <v>0</v>
      </c>
      <c r="AI9" s="202">
        <v>0</v>
      </c>
      <c r="AJ9" s="202">
        <v>0</v>
      </c>
      <c r="AK9" s="306">
        <v>0</v>
      </c>
      <c r="AL9" s="18">
        <v>0</v>
      </c>
      <c r="AM9" s="202">
        <v>0</v>
      </c>
      <c r="AN9" s="202">
        <v>0</v>
      </c>
      <c r="AO9" s="18">
        <v>0</v>
      </c>
      <c r="AP9" s="79">
        <v>0</v>
      </c>
      <c r="AQ9" s="202">
        <v>0</v>
      </c>
      <c r="AR9" s="202">
        <v>0</v>
      </c>
      <c r="AS9" s="306">
        <v>0</v>
      </c>
      <c r="AT9" s="18">
        <v>0</v>
      </c>
      <c r="AU9" s="202">
        <v>0</v>
      </c>
      <c r="AV9" s="202">
        <v>0</v>
      </c>
      <c r="AW9" s="18">
        <v>0</v>
      </c>
      <c r="AX9" s="79">
        <v>0</v>
      </c>
      <c r="AY9" s="202">
        <v>0</v>
      </c>
      <c r="AZ9" s="202">
        <v>0</v>
      </c>
      <c r="BA9" s="306">
        <v>0</v>
      </c>
      <c r="BB9" s="18">
        <v>0</v>
      </c>
      <c r="BC9" s="202">
        <v>0</v>
      </c>
      <c r="BD9" s="202">
        <v>0</v>
      </c>
      <c r="BE9" s="18">
        <v>0</v>
      </c>
      <c r="BF9" s="79">
        <v>0</v>
      </c>
      <c r="BG9" s="202">
        <v>0</v>
      </c>
      <c r="BH9" s="202">
        <v>0</v>
      </c>
      <c r="BI9" s="306">
        <v>0</v>
      </c>
      <c r="BJ9" s="18">
        <v>0</v>
      </c>
      <c r="BK9" s="202">
        <v>0</v>
      </c>
      <c r="BL9" s="202">
        <v>0</v>
      </c>
      <c r="BM9" s="18">
        <v>0</v>
      </c>
      <c r="BN9" s="79">
        <v>0</v>
      </c>
      <c r="BO9" s="202">
        <v>0</v>
      </c>
      <c r="BP9" s="202">
        <v>0</v>
      </c>
      <c r="BQ9" s="306">
        <v>0</v>
      </c>
      <c r="BR9" s="18">
        <v>0</v>
      </c>
      <c r="BS9" s="202">
        <v>0</v>
      </c>
      <c r="BT9" s="202">
        <v>0</v>
      </c>
      <c r="BU9" s="18">
        <v>0</v>
      </c>
      <c r="BV9" s="79">
        <v>0</v>
      </c>
      <c r="BW9" s="202">
        <v>0</v>
      </c>
      <c r="BX9" s="202">
        <v>0</v>
      </c>
      <c r="BY9" s="306">
        <v>0</v>
      </c>
      <c r="BZ9" s="18">
        <v>0</v>
      </c>
      <c r="CA9" s="202">
        <v>0</v>
      </c>
      <c r="CB9" s="202">
        <v>0</v>
      </c>
      <c r="CC9" s="18">
        <v>0</v>
      </c>
      <c r="CD9" s="79">
        <v>0</v>
      </c>
      <c r="CE9" s="202">
        <v>0</v>
      </c>
      <c r="CF9" s="202">
        <v>0</v>
      </c>
      <c r="CG9" s="306">
        <v>0</v>
      </c>
      <c r="CH9" s="18">
        <v>0</v>
      </c>
      <c r="CI9" s="202">
        <v>0</v>
      </c>
      <c r="CJ9" s="202">
        <v>0</v>
      </c>
      <c r="CK9" s="18">
        <v>0</v>
      </c>
      <c r="CL9" s="79">
        <v>0</v>
      </c>
      <c r="CM9" s="202">
        <v>0</v>
      </c>
      <c r="CN9" s="202">
        <v>0</v>
      </c>
      <c r="CO9" s="306">
        <v>0</v>
      </c>
      <c r="CP9" s="18">
        <v>0</v>
      </c>
      <c r="CQ9" s="202">
        <v>0</v>
      </c>
      <c r="CR9" s="202">
        <v>0</v>
      </c>
      <c r="CS9" s="18">
        <v>0</v>
      </c>
      <c r="CT9" s="79">
        <v>0</v>
      </c>
      <c r="CU9" s="202">
        <v>0</v>
      </c>
      <c r="CV9" s="202">
        <v>0</v>
      </c>
      <c r="CW9" s="306">
        <v>0</v>
      </c>
      <c r="CX9" s="18">
        <v>0</v>
      </c>
      <c r="CY9" s="202">
        <v>0</v>
      </c>
      <c r="CZ9" s="202">
        <v>0</v>
      </c>
      <c r="DA9" s="18">
        <v>0</v>
      </c>
      <c r="DB9" s="79">
        <v>0</v>
      </c>
      <c r="DC9" s="202">
        <v>0</v>
      </c>
      <c r="DD9" s="202">
        <v>0</v>
      </c>
      <c r="DE9" s="306">
        <v>0</v>
      </c>
      <c r="DF9" s="18">
        <v>0</v>
      </c>
      <c r="DG9" s="202">
        <v>0</v>
      </c>
      <c r="DH9" s="202">
        <v>0</v>
      </c>
      <c r="DI9" s="18">
        <v>0</v>
      </c>
      <c r="DJ9" s="79">
        <v>0</v>
      </c>
      <c r="DK9" s="202">
        <v>0</v>
      </c>
      <c r="DL9" s="202">
        <v>0</v>
      </c>
      <c r="DM9" s="306">
        <v>0</v>
      </c>
      <c r="DN9" s="18">
        <v>0</v>
      </c>
      <c r="DO9" s="202">
        <v>0</v>
      </c>
      <c r="DP9" s="202">
        <v>0</v>
      </c>
      <c r="DQ9" s="18">
        <v>0</v>
      </c>
      <c r="DR9" s="79">
        <v>0</v>
      </c>
      <c r="DS9" s="202">
        <v>0</v>
      </c>
      <c r="DT9" s="202">
        <v>0</v>
      </c>
      <c r="DU9" s="306">
        <v>0</v>
      </c>
      <c r="DV9" s="19">
        <v>0</v>
      </c>
      <c r="DW9" s="202">
        <v>0</v>
      </c>
      <c r="DX9" s="202">
        <v>0</v>
      </c>
      <c r="DY9" s="20">
        <v>0</v>
      </c>
      <c r="DZ9" s="202">
        <v>0</v>
      </c>
      <c r="EA9" s="202">
        <v>0</v>
      </c>
      <c r="EB9" s="202">
        <v>0</v>
      </c>
      <c r="EC9" s="202">
        <v>0</v>
      </c>
      <c r="ED9" s="19">
        <v>0</v>
      </c>
      <c r="EE9" s="202">
        <v>0</v>
      </c>
      <c r="EF9" s="202">
        <v>0</v>
      </c>
      <c r="EG9" s="306">
        <v>0</v>
      </c>
      <c r="EH9" s="316">
        <f t="shared" si="4"/>
        <v>0</v>
      </c>
      <c r="EI9" s="202">
        <f t="shared" si="5"/>
        <v>0</v>
      </c>
      <c r="EJ9" s="202">
        <f t="shared" si="5"/>
        <v>0</v>
      </c>
      <c r="EK9" s="202">
        <f t="shared" si="5"/>
        <v>0</v>
      </c>
      <c r="EL9" s="202">
        <f t="shared" si="6"/>
        <v>0</v>
      </c>
      <c r="EM9" s="120"/>
      <c r="EN9" s="81" t="s">
        <v>450</v>
      </c>
      <c r="EO9" s="81" t="s">
        <v>450</v>
      </c>
      <c r="EP9" s="81" t="s">
        <v>450</v>
      </c>
      <c r="EQ9" s="82" t="s">
        <v>450</v>
      </c>
      <c r="ER9" s="351">
        <f t="shared" si="7"/>
        <v>0</v>
      </c>
      <c r="ES9" s="100">
        <f t="shared" si="8"/>
        <v>25.572519083969464</v>
      </c>
      <c r="ET9" s="100">
        <f t="shared" si="9"/>
        <v>4.5801526717557248</v>
      </c>
      <c r="EU9" s="100">
        <f t="shared" si="10"/>
        <v>69.847328244274806</v>
      </c>
      <c r="EV9" s="196" t="s">
        <v>102</v>
      </c>
      <c r="EW9" s="18">
        <v>0</v>
      </c>
      <c r="EX9" s="18">
        <v>0</v>
      </c>
      <c r="EY9" s="18">
        <v>0</v>
      </c>
      <c r="EZ9" s="351">
        <f t="shared" si="11"/>
        <v>0</v>
      </c>
      <c r="FA9" s="81" t="s">
        <v>450</v>
      </c>
      <c r="FB9" s="81" t="s">
        <v>450</v>
      </c>
      <c r="FC9" s="81" t="s">
        <v>450</v>
      </c>
      <c r="FD9" s="148"/>
      <c r="FE9" s="81">
        <v>33.333333333333336</v>
      </c>
      <c r="FF9" s="81">
        <v>54.166666666666664</v>
      </c>
      <c r="FG9" s="82">
        <v>12.5</v>
      </c>
    </row>
    <row r="10" spans="1:256" x14ac:dyDescent="0.3">
      <c r="A10" s="79" t="s">
        <v>103</v>
      </c>
      <c r="B10" s="64">
        <v>350</v>
      </c>
      <c r="C10" s="18" t="s">
        <v>413</v>
      </c>
      <c r="D10" s="18" t="s">
        <v>448</v>
      </c>
      <c r="E10" s="18"/>
      <c r="F10" s="202">
        <v>15</v>
      </c>
      <c r="G10" s="18" t="s">
        <v>414</v>
      </c>
      <c r="H10" s="19">
        <v>68</v>
      </c>
      <c r="I10" s="18">
        <v>7</v>
      </c>
      <c r="J10" s="20">
        <v>170</v>
      </c>
      <c r="K10" s="19">
        <v>0</v>
      </c>
      <c r="L10" s="18">
        <v>1</v>
      </c>
      <c r="M10" s="18">
        <v>13</v>
      </c>
      <c r="N10" s="18">
        <v>14</v>
      </c>
      <c r="O10" s="19">
        <v>181</v>
      </c>
      <c r="P10" s="18">
        <v>22</v>
      </c>
      <c r="Q10" s="18">
        <v>6</v>
      </c>
      <c r="R10" s="20">
        <v>20</v>
      </c>
      <c r="S10" s="148">
        <f t="shared" si="0"/>
        <v>502</v>
      </c>
      <c r="T10" s="202">
        <v>0</v>
      </c>
      <c r="U10" s="202">
        <v>10</v>
      </c>
      <c r="V10" s="202">
        <v>12</v>
      </c>
      <c r="W10" s="202">
        <v>0</v>
      </c>
      <c r="X10" s="202">
        <v>539</v>
      </c>
      <c r="Y10" s="140">
        <f t="shared" si="1"/>
        <v>48.804780876494021</v>
      </c>
      <c r="Z10" s="100">
        <f t="shared" si="2"/>
        <v>45.617529880478088</v>
      </c>
      <c r="AA10" s="141">
        <f t="shared" si="3"/>
        <v>5.5776892430278888</v>
      </c>
      <c r="AB10" s="18">
        <v>0</v>
      </c>
      <c r="AC10" s="18">
        <v>0</v>
      </c>
      <c r="AD10" s="18">
        <v>0</v>
      </c>
      <c r="AE10" s="202">
        <v>0</v>
      </c>
      <c r="AF10" s="18">
        <v>0</v>
      </c>
      <c r="AG10" s="79">
        <v>0</v>
      </c>
      <c r="AH10" s="202">
        <v>0</v>
      </c>
      <c r="AI10" s="202">
        <v>0</v>
      </c>
      <c r="AJ10" s="202">
        <v>0</v>
      </c>
      <c r="AK10" s="306">
        <v>0</v>
      </c>
      <c r="AL10" s="18">
        <v>0</v>
      </c>
      <c r="AM10" s="202">
        <v>0</v>
      </c>
      <c r="AN10" s="202">
        <v>0</v>
      </c>
      <c r="AO10" s="18">
        <v>0</v>
      </c>
      <c r="AP10" s="79">
        <v>0</v>
      </c>
      <c r="AQ10" s="202">
        <v>0</v>
      </c>
      <c r="AR10" s="202">
        <v>0</v>
      </c>
      <c r="AS10" s="306">
        <v>0</v>
      </c>
      <c r="AT10" s="18">
        <v>0</v>
      </c>
      <c r="AU10" s="202">
        <v>0</v>
      </c>
      <c r="AV10" s="202">
        <v>0</v>
      </c>
      <c r="AW10" s="18">
        <v>0</v>
      </c>
      <c r="AX10" s="79">
        <v>0</v>
      </c>
      <c r="AY10" s="202">
        <v>0</v>
      </c>
      <c r="AZ10" s="202">
        <v>0</v>
      </c>
      <c r="BA10" s="306">
        <v>0</v>
      </c>
      <c r="BB10" s="18">
        <v>0</v>
      </c>
      <c r="BC10" s="202">
        <v>0</v>
      </c>
      <c r="BD10" s="202">
        <v>0</v>
      </c>
      <c r="BE10" s="18">
        <v>0</v>
      </c>
      <c r="BF10" s="79">
        <v>0</v>
      </c>
      <c r="BG10" s="202">
        <v>0</v>
      </c>
      <c r="BH10" s="202">
        <v>0</v>
      </c>
      <c r="BI10" s="306">
        <v>0</v>
      </c>
      <c r="BJ10" s="18">
        <v>0</v>
      </c>
      <c r="BK10" s="202">
        <v>0</v>
      </c>
      <c r="BL10" s="202">
        <v>0</v>
      </c>
      <c r="BM10" s="18">
        <v>0</v>
      </c>
      <c r="BN10" s="79">
        <v>0</v>
      </c>
      <c r="BO10" s="202">
        <v>0</v>
      </c>
      <c r="BP10" s="202">
        <v>0</v>
      </c>
      <c r="BQ10" s="306">
        <v>0</v>
      </c>
      <c r="BR10" s="18">
        <v>0</v>
      </c>
      <c r="BS10" s="202">
        <v>0</v>
      </c>
      <c r="BT10" s="202">
        <v>0</v>
      </c>
      <c r="BU10" s="18">
        <v>0</v>
      </c>
      <c r="BV10" s="79">
        <v>0</v>
      </c>
      <c r="BW10" s="202">
        <v>0</v>
      </c>
      <c r="BX10" s="202">
        <v>0</v>
      </c>
      <c r="BY10" s="306">
        <v>0</v>
      </c>
      <c r="BZ10" s="18">
        <v>0</v>
      </c>
      <c r="CA10" s="202">
        <v>0</v>
      </c>
      <c r="CB10" s="202">
        <v>0</v>
      </c>
      <c r="CC10" s="18">
        <v>0</v>
      </c>
      <c r="CD10" s="79">
        <v>0</v>
      </c>
      <c r="CE10" s="202">
        <v>0</v>
      </c>
      <c r="CF10" s="202">
        <v>0</v>
      </c>
      <c r="CG10" s="306">
        <v>0</v>
      </c>
      <c r="CH10" s="18">
        <v>0</v>
      </c>
      <c r="CI10" s="202">
        <v>0</v>
      </c>
      <c r="CJ10" s="202">
        <v>0</v>
      </c>
      <c r="CK10" s="18">
        <v>0</v>
      </c>
      <c r="CL10" s="79">
        <v>0</v>
      </c>
      <c r="CM10" s="202">
        <v>0</v>
      </c>
      <c r="CN10" s="202">
        <v>0</v>
      </c>
      <c r="CO10" s="306">
        <v>0</v>
      </c>
      <c r="CP10" s="18">
        <v>0</v>
      </c>
      <c r="CQ10" s="202">
        <v>0</v>
      </c>
      <c r="CR10" s="202">
        <v>0</v>
      </c>
      <c r="CS10" s="18">
        <v>0</v>
      </c>
      <c r="CT10" s="79">
        <v>0</v>
      </c>
      <c r="CU10" s="202">
        <v>0</v>
      </c>
      <c r="CV10" s="202">
        <v>0</v>
      </c>
      <c r="CW10" s="306">
        <v>0</v>
      </c>
      <c r="CX10" s="18">
        <v>0</v>
      </c>
      <c r="CY10" s="202">
        <v>0</v>
      </c>
      <c r="CZ10" s="202">
        <v>0</v>
      </c>
      <c r="DA10" s="18">
        <v>0</v>
      </c>
      <c r="DB10" s="79">
        <v>0</v>
      </c>
      <c r="DC10" s="202">
        <v>0</v>
      </c>
      <c r="DD10" s="202">
        <v>0</v>
      </c>
      <c r="DE10" s="306">
        <v>0</v>
      </c>
      <c r="DF10" s="18">
        <v>0</v>
      </c>
      <c r="DG10" s="202">
        <v>0</v>
      </c>
      <c r="DH10" s="202">
        <v>0</v>
      </c>
      <c r="DI10" s="18">
        <v>0</v>
      </c>
      <c r="DJ10" s="79">
        <v>0</v>
      </c>
      <c r="DK10" s="202">
        <v>0</v>
      </c>
      <c r="DL10" s="202">
        <v>0</v>
      </c>
      <c r="DM10" s="306">
        <v>0</v>
      </c>
      <c r="DN10" s="18">
        <v>0</v>
      </c>
      <c r="DO10" s="202">
        <v>0</v>
      </c>
      <c r="DP10" s="202">
        <v>0</v>
      </c>
      <c r="DQ10" s="18">
        <v>0</v>
      </c>
      <c r="DR10" s="79">
        <v>0</v>
      </c>
      <c r="DS10" s="202">
        <v>0</v>
      </c>
      <c r="DT10" s="202">
        <v>0</v>
      </c>
      <c r="DU10" s="306">
        <v>0</v>
      </c>
      <c r="DV10" s="19">
        <v>0</v>
      </c>
      <c r="DW10" s="202">
        <v>0</v>
      </c>
      <c r="DX10" s="202">
        <v>0</v>
      </c>
      <c r="DY10" s="20">
        <v>0</v>
      </c>
      <c r="DZ10" s="202">
        <v>0</v>
      </c>
      <c r="EA10" s="202">
        <v>0</v>
      </c>
      <c r="EB10" s="202">
        <v>0</v>
      </c>
      <c r="EC10" s="202">
        <v>0</v>
      </c>
      <c r="ED10" s="19">
        <v>0</v>
      </c>
      <c r="EE10" s="202">
        <v>0</v>
      </c>
      <c r="EF10" s="202">
        <v>0</v>
      </c>
      <c r="EG10" s="306">
        <v>0</v>
      </c>
      <c r="EH10" s="316">
        <f t="shared" si="4"/>
        <v>0</v>
      </c>
      <c r="EI10" s="202">
        <f t="shared" si="5"/>
        <v>0</v>
      </c>
      <c r="EJ10" s="202">
        <f t="shared" si="5"/>
        <v>0</v>
      </c>
      <c r="EK10" s="202">
        <f t="shared" si="5"/>
        <v>0</v>
      </c>
      <c r="EL10" s="202">
        <f t="shared" si="6"/>
        <v>0</v>
      </c>
      <c r="EM10" s="120"/>
      <c r="EN10" s="81" t="s">
        <v>450</v>
      </c>
      <c r="EO10" s="81" t="s">
        <v>450</v>
      </c>
      <c r="EP10" s="81" t="s">
        <v>450</v>
      </c>
      <c r="EQ10" s="82" t="s">
        <v>450</v>
      </c>
      <c r="ER10" s="351">
        <f t="shared" si="7"/>
        <v>0</v>
      </c>
      <c r="ES10" s="100">
        <f t="shared" si="8"/>
        <v>27.755102040816325</v>
      </c>
      <c r="ET10" s="100">
        <f t="shared" si="9"/>
        <v>2.8571428571428572</v>
      </c>
      <c r="EU10" s="100">
        <f t="shared" si="10"/>
        <v>69.387755102040813</v>
      </c>
      <c r="EV10" s="196" t="s">
        <v>103</v>
      </c>
      <c r="EW10" s="18">
        <v>0</v>
      </c>
      <c r="EX10" s="18">
        <v>0</v>
      </c>
      <c r="EY10" s="18">
        <v>0</v>
      </c>
      <c r="EZ10" s="351">
        <f t="shared" si="11"/>
        <v>0</v>
      </c>
      <c r="FA10" s="81" t="s">
        <v>415</v>
      </c>
      <c r="FB10" s="81" t="s">
        <v>415</v>
      </c>
      <c r="FC10" s="81" t="s">
        <v>415</v>
      </c>
      <c r="FD10" s="148"/>
      <c r="FE10" s="81">
        <v>46.428571428571431</v>
      </c>
      <c r="FF10" s="81">
        <v>50</v>
      </c>
      <c r="FG10" s="82">
        <v>3.5714285714285716</v>
      </c>
    </row>
    <row r="11" spans="1:256" x14ac:dyDescent="0.3">
      <c r="A11" s="79" t="s">
        <v>108</v>
      </c>
      <c r="B11" s="64">
        <v>471</v>
      </c>
      <c r="C11" s="18" t="s">
        <v>416</v>
      </c>
      <c r="D11" s="18" t="s">
        <v>417</v>
      </c>
      <c r="E11" s="18"/>
      <c r="F11" s="202">
        <v>2</v>
      </c>
      <c r="G11" s="18" t="s">
        <v>418</v>
      </c>
      <c r="H11" s="19">
        <v>68</v>
      </c>
      <c r="I11" s="18">
        <v>10</v>
      </c>
      <c r="J11" s="20">
        <v>136</v>
      </c>
      <c r="K11" s="19">
        <v>0</v>
      </c>
      <c r="L11" s="18">
        <v>0</v>
      </c>
      <c r="M11" s="18">
        <v>5</v>
      </c>
      <c r="N11" s="18">
        <v>22</v>
      </c>
      <c r="O11" s="19">
        <v>190</v>
      </c>
      <c r="P11" s="18">
        <v>57</v>
      </c>
      <c r="Q11" s="18">
        <v>4</v>
      </c>
      <c r="R11" s="20">
        <v>10</v>
      </c>
      <c r="S11" s="148">
        <f t="shared" si="0"/>
        <v>502</v>
      </c>
      <c r="T11" s="202">
        <v>0</v>
      </c>
      <c r="U11" s="202">
        <v>11</v>
      </c>
      <c r="V11" s="202">
        <v>0</v>
      </c>
      <c r="W11" s="202">
        <v>3</v>
      </c>
      <c r="X11" s="202">
        <v>518</v>
      </c>
      <c r="Y11" s="140">
        <f t="shared" si="1"/>
        <v>42.629482071713149</v>
      </c>
      <c r="Z11" s="100">
        <f t="shared" si="2"/>
        <v>51.992031872509962</v>
      </c>
      <c r="AA11" s="141">
        <f t="shared" si="3"/>
        <v>5.3784860557768921</v>
      </c>
      <c r="AB11" s="18">
        <v>0</v>
      </c>
      <c r="AC11" s="18">
        <v>0</v>
      </c>
      <c r="AD11" s="18">
        <v>0</v>
      </c>
      <c r="AE11" s="202">
        <v>0</v>
      </c>
      <c r="AF11" s="18">
        <v>0</v>
      </c>
      <c r="AG11" s="79">
        <v>0</v>
      </c>
      <c r="AH11" s="202">
        <v>0</v>
      </c>
      <c r="AI11" s="202">
        <v>0</v>
      </c>
      <c r="AJ11" s="202">
        <v>0</v>
      </c>
      <c r="AK11" s="306">
        <v>0</v>
      </c>
      <c r="AL11" s="18">
        <v>0</v>
      </c>
      <c r="AM11" s="202">
        <v>0</v>
      </c>
      <c r="AN11" s="202">
        <v>0</v>
      </c>
      <c r="AO11" s="18">
        <v>0</v>
      </c>
      <c r="AP11" s="79">
        <v>0</v>
      </c>
      <c r="AQ11" s="202">
        <v>0</v>
      </c>
      <c r="AR11" s="202">
        <v>0</v>
      </c>
      <c r="AS11" s="306">
        <v>0</v>
      </c>
      <c r="AT11" s="18">
        <v>0</v>
      </c>
      <c r="AU11" s="202">
        <v>0</v>
      </c>
      <c r="AV11" s="202">
        <v>0</v>
      </c>
      <c r="AW11" s="18">
        <v>0</v>
      </c>
      <c r="AX11" s="79">
        <v>0</v>
      </c>
      <c r="AY11" s="202">
        <v>0</v>
      </c>
      <c r="AZ11" s="202">
        <v>0</v>
      </c>
      <c r="BA11" s="306">
        <v>0</v>
      </c>
      <c r="BB11" s="18">
        <v>0</v>
      </c>
      <c r="BC11" s="202">
        <v>0</v>
      </c>
      <c r="BD11" s="202">
        <v>0</v>
      </c>
      <c r="BE11" s="18">
        <v>0</v>
      </c>
      <c r="BF11" s="79">
        <v>0</v>
      </c>
      <c r="BG11" s="202">
        <v>0</v>
      </c>
      <c r="BH11" s="202">
        <v>0</v>
      </c>
      <c r="BI11" s="306">
        <v>0</v>
      </c>
      <c r="BJ11" s="18">
        <v>0</v>
      </c>
      <c r="BK11" s="202">
        <v>0</v>
      </c>
      <c r="BL11" s="202">
        <v>0</v>
      </c>
      <c r="BM11" s="18">
        <v>0</v>
      </c>
      <c r="BN11" s="79">
        <v>0</v>
      </c>
      <c r="BO11" s="202">
        <v>0</v>
      </c>
      <c r="BP11" s="202">
        <v>0</v>
      </c>
      <c r="BQ11" s="306">
        <v>0</v>
      </c>
      <c r="BR11" s="18">
        <v>0</v>
      </c>
      <c r="BS11" s="202">
        <v>0</v>
      </c>
      <c r="BT11" s="202">
        <v>0</v>
      </c>
      <c r="BU11" s="18">
        <v>0</v>
      </c>
      <c r="BV11" s="79">
        <v>0</v>
      </c>
      <c r="BW11" s="202">
        <v>0</v>
      </c>
      <c r="BX11" s="202">
        <v>0</v>
      </c>
      <c r="BY11" s="306">
        <v>0</v>
      </c>
      <c r="BZ11" s="18">
        <v>0</v>
      </c>
      <c r="CA11" s="202">
        <v>0</v>
      </c>
      <c r="CB11" s="202">
        <v>0</v>
      </c>
      <c r="CC11" s="18">
        <v>0</v>
      </c>
      <c r="CD11" s="79">
        <v>0</v>
      </c>
      <c r="CE11" s="202">
        <v>0</v>
      </c>
      <c r="CF11" s="202">
        <v>0</v>
      </c>
      <c r="CG11" s="306">
        <v>0</v>
      </c>
      <c r="CH11" s="18">
        <v>0</v>
      </c>
      <c r="CI11" s="202">
        <v>0</v>
      </c>
      <c r="CJ11" s="202">
        <v>0</v>
      </c>
      <c r="CK11" s="18">
        <v>0</v>
      </c>
      <c r="CL11" s="79">
        <v>0</v>
      </c>
      <c r="CM11" s="202">
        <v>0</v>
      </c>
      <c r="CN11" s="202">
        <v>0</v>
      </c>
      <c r="CO11" s="306">
        <v>0</v>
      </c>
      <c r="CP11" s="18">
        <v>0</v>
      </c>
      <c r="CQ11" s="202">
        <v>0</v>
      </c>
      <c r="CR11" s="202">
        <v>0</v>
      </c>
      <c r="CS11" s="18">
        <v>0</v>
      </c>
      <c r="CT11" s="79">
        <v>0</v>
      </c>
      <c r="CU11" s="202">
        <v>0</v>
      </c>
      <c r="CV11" s="202">
        <v>0</v>
      </c>
      <c r="CW11" s="306">
        <v>0</v>
      </c>
      <c r="CX11" s="18">
        <v>0</v>
      </c>
      <c r="CY11" s="202">
        <v>0</v>
      </c>
      <c r="CZ11" s="202">
        <v>0</v>
      </c>
      <c r="DA11" s="18">
        <v>0</v>
      </c>
      <c r="DB11" s="79">
        <v>0</v>
      </c>
      <c r="DC11" s="202">
        <v>0</v>
      </c>
      <c r="DD11" s="202">
        <v>0</v>
      </c>
      <c r="DE11" s="306">
        <v>0</v>
      </c>
      <c r="DF11" s="18">
        <v>0</v>
      </c>
      <c r="DG11" s="202">
        <v>0</v>
      </c>
      <c r="DH11" s="202">
        <v>0</v>
      </c>
      <c r="DI11" s="18">
        <v>0</v>
      </c>
      <c r="DJ11" s="79">
        <v>0</v>
      </c>
      <c r="DK11" s="202">
        <v>0</v>
      </c>
      <c r="DL11" s="202">
        <v>0</v>
      </c>
      <c r="DM11" s="306">
        <v>0</v>
      </c>
      <c r="DN11" s="18">
        <v>0</v>
      </c>
      <c r="DO11" s="202">
        <v>0</v>
      </c>
      <c r="DP11" s="202">
        <v>0</v>
      </c>
      <c r="DQ11" s="18">
        <v>0</v>
      </c>
      <c r="DR11" s="79">
        <v>0</v>
      </c>
      <c r="DS11" s="202">
        <v>0</v>
      </c>
      <c r="DT11" s="202">
        <v>0</v>
      </c>
      <c r="DU11" s="306">
        <v>0</v>
      </c>
      <c r="DV11" s="19">
        <v>0</v>
      </c>
      <c r="DW11" s="202">
        <v>0</v>
      </c>
      <c r="DX11" s="202">
        <v>0</v>
      </c>
      <c r="DY11" s="20">
        <v>0</v>
      </c>
      <c r="DZ11" s="202">
        <v>0</v>
      </c>
      <c r="EA11" s="202">
        <v>0</v>
      </c>
      <c r="EB11" s="202">
        <v>0</v>
      </c>
      <c r="EC11" s="202">
        <v>0</v>
      </c>
      <c r="ED11" s="19">
        <v>0</v>
      </c>
      <c r="EE11" s="202">
        <v>0</v>
      </c>
      <c r="EF11" s="202">
        <v>0</v>
      </c>
      <c r="EG11" s="306">
        <v>0</v>
      </c>
      <c r="EH11" s="316">
        <f t="shared" si="4"/>
        <v>0</v>
      </c>
      <c r="EI11" s="202">
        <f t="shared" si="5"/>
        <v>0</v>
      </c>
      <c r="EJ11" s="202">
        <f t="shared" si="5"/>
        <v>0</v>
      </c>
      <c r="EK11" s="202">
        <f t="shared" si="5"/>
        <v>0</v>
      </c>
      <c r="EL11" s="202">
        <f t="shared" si="6"/>
        <v>0</v>
      </c>
      <c r="EM11" s="120"/>
      <c r="EN11" s="81" t="s">
        <v>419</v>
      </c>
      <c r="EO11" s="81" t="s">
        <v>419</v>
      </c>
      <c r="EP11" s="81" t="s">
        <v>419</v>
      </c>
      <c r="EQ11" s="82" t="s">
        <v>419</v>
      </c>
      <c r="ER11" s="351">
        <f t="shared" si="7"/>
        <v>0</v>
      </c>
      <c r="ES11" s="100">
        <f t="shared" si="8"/>
        <v>31.77570093457944</v>
      </c>
      <c r="ET11" s="100">
        <f t="shared" si="9"/>
        <v>4.6728971962616823</v>
      </c>
      <c r="EU11" s="100">
        <f t="shared" si="10"/>
        <v>63.55140186915888</v>
      </c>
      <c r="EV11" s="196" t="s">
        <v>108</v>
      </c>
      <c r="EW11" s="18">
        <v>0</v>
      </c>
      <c r="EX11" s="18">
        <v>0</v>
      </c>
      <c r="EY11" s="18">
        <v>0</v>
      </c>
      <c r="EZ11" s="351">
        <f t="shared" si="11"/>
        <v>0</v>
      </c>
      <c r="FA11" s="81" t="s">
        <v>419</v>
      </c>
      <c r="FB11" s="81" t="s">
        <v>419</v>
      </c>
      <c r="FC11" s="81" t="s">
        <v>419</v>
      </c>
      <c r="FD11" s="148"/>
      <c r="FE11" s="81">
        <v>18.518518518518519</v>
      </c>
      <c r="FF11" s="81">
        <v>81.481481481481481</v>
      </c>
      <c r="FG11" s="82">
        <v>0</v>
      </c>
    </row>
    <row r="12" spans="1:256" x14ac:dyDescent="0.3">
      <c r="A12" s="79" t="s">
        <v>110</v>
      </c>
      <c r="B12" s="64">
        <v>502</v>
      </c>
      <c r="C12" s="18" t="s">
        <v>420</v>
      </c>
      <c r="D12" s="18" t="s">
        <v>421</v>
      </c>
      <c r="E12" s="18"/>
      <c r="F12" s="202">
        <v>19</v>
      </c>
      <c r="G12" s="18" t="s">
        <v>422</v>
      </c>
      <c r="H12" s="19">
        <v>89</v>
      </c>
      <c r="I12" s="18">
        <v>11</v>
      </c>
      <c r="J12" s="20">
        <v>143</v>
      </c>
      <c r="K12" s="19">
        <v>0</v>
      </c>
      <c r="L12" s="18">
        <v>0</v>
      </c>
      <c r="M12" s="18">
        <v>3</v>
      </c>
      <c r="N12" s="18">
        <v>37</v>
      </c>
      <c r="O12" s="19">
        <v>178</v>
      </c>
      <c r="P12" s="18">
        <v>28</v>
      </c>
      <c r="Q12" s="18">
        <v>2</v>
      </c>
      <c r="R12" s="20">
        <v>9</v>
      </c>
      <c r="S12" s="148">
        <f t="shared" si="0"/>
        <v>500</v>
      </c>
      <c r="T12" s="202">
        <v>0</v>
      </c>
      <c r="U12" s="202">
        <v>4</v>
      </c>
      <c r="V12" s="202">
        <v>1</v>
      </c>
      <c r="W12" s="202">
        <v>0</v>
      </c>
      <c r="X12" s="202">
        <v>524</v>
      </c>
      <c r="Y12" s="140">
        <f t="shared" si="1"/>
        <v>48.6</v>
      </c>
      <c r="Z12" s="100">
        <f t="shared" si="2"/>
        <v>43.4</v>
      </c>
      <c r="AA12" s="141">
        <f t="shared" si="3"/>
        <v>8</v>
      </c>
      <c r="AB12" s="18">
        <v>0</v>
      </c>
      <c r="AC12" s="18">
        <v>0</v>
      </c>
      <c r="AD12" s="18">
        <v>0</v>
      </c>
      <c r="AE12" s="202">
        <v>0</v>
      </c>
      <c r="AF12" s="18">
        <v>0</v>
      </c>
      <c r="AG12" s="79">
        <v>0</v>
      </c>
      <c r="AH12" s="202">
        <v>0</v>
      </c>
      <c r="AI12" s="202">
        <v>0</v>
      </c>
      <c r="AJ12" s="202">
        <v>0</v>
      </c>
      <c r="AK12" s="306">
        <v>0</v>
      </c>
      <c r="AL12" s="18">
        <v>0</v>
      </c>
      <c r="AM12" s="202">
        <v>0</v>
      </c>
      <c r="AN12" s="202">
        <v>0</v>
      </c>
      <c r="AO12" s="18">
        <v>0</v>
      </c>
      <c r="AP12" s="79">
        <v>0</v>
      </c>
      <c r="AQ12" s="202">
        <v>0</v>
      </c>
      <c r="AR12" s="202">
        <v>0</v>
      </c>
      <c r="AS12" s="306">
        <v>0</v>
      </c>
      <c r="AT12" s="18">
        <v>0</v>
      </c>
      <c r="AU12" s="202">
        <v>0</v>
      </c>
      <c r="AV12" s="202">
        <v>0</v>
      </c>
      <c r="AW12" s="18">
        <v>0</v>
      </c>
      <c r="AX12" s="79">
        <v>0</v>
      </c>
      <c r="AY12" s="202">
        <v>0</v>
      </c>
      <c r="AZ12" s="202">
        <v>0</v>
      </c>
      <c r="BA12" s="306">
        <v>0</v>
      </c>
      <c r="BB12" s="18">
        <v>0</v>
      </c>
      <c r="BC12" s="202">
        <v>0</v>
      </c>
      <c r="BD12" s="202">
        <v>0</v>
      </c>
      <c r="BE12" s="18">
        <v>0</v>
      </c>
      <c r="BF12" s="79">
        <v>0</v>
      </c>
      <c r="BG12" s="202">
        <v>0</v>
      </c>
      <c r="BH12" s="202">
        <v>0</v>
      </c>
      <c r="BI12" s="306">
        <v>0</v>
      </c>
      <c r="BJ12" s="18">
        <v>0</v>
      </c>
      <c r="BK12" s="202">
        <v>0</v>
      </c>
      <c r="BL12" s="202">
        <v>0</v>
      </c>
      <c r="BM12" s="18">
        <v>0</v>
      </c>
      <c r="BN12" s="79">
        <v>0</v>
      </c>
      <c r="BO12" s="202">
        <v>0</v>
      </c>
      <c r="BP12" s="202">
        <v>0</v>
      </c>
      <c r="BQ12" s="306">
        <v>0</v>
      </c>
      <c r="BR12" s="18">
        <v>0</v>
      </c>
      <c r="BS12" s="202">
        <v>0</v>
      </c>
      <c r="BT12" s="202">
        <v>0</v>
      </c>
      <c r="BU12" s="18">
        <v>0</v>
      </c>
      <c r="BV12" s="79">
        <v>0</v>
      </c>
      <c r="BW12" s="202">
        <v>0</v>
      </c>
      <c r="BX12" s="202">
        <v>0</v>
      </c>
      <c r="BY12" s="306">
        <v>0</v>
      </c>
      <c r="BZ12" s="18">
        <v>0</v>
      </c>
      <c r="CA12" s="202">
        <v>0</v>
      </c>
      <c r="CB12" s="202">
        <v>0</v>
      </c>
      <c r="CC12" s="18">
        <v>0</v>
      </c>
      <c r="CD12" s="79">
        <v>0</v>
      </c>
      <c r="CE12" s="202">
        <v>0</v>
      </c>
      <c r="CF12" s="202">
        <v>0</v>
      </c>
      <c r="CG12" s="306">
        <v>0</v>
      </c>
      <c r="CH12" s="18">
        <v>0</v>
      </c>
      <c r="CI12" s="202">
        <v>0</v>
      </c>
      <c r="CJ12" s="202">
        <v>0</v>
      </c>
      <c r="CK12" s="18">
        <v>0</v>
      </c>
      <c r="CL12" s="79">
        <v>0</v>
      </c>
      <c r="CM12" s="202">
        <v>0</v>
      </c>
      <c r="CN12" s="202">
        <v>0</v>
      </c>
      <c r="CO12" s="306">
        <v>0</v>
      </c>
      <c r="CP12" s="18">
        <v>0</v>
      </c>
      <c r="CQ12" s="202">
        <v>0</v>
      </c>
      <c r="CR12" s="202">
        <v>0</v>
      </c>
      <c r="CS12" s="18">
        <v>0</v>
      </c>
      <c r="CT12" s="79">
        <v>0</v>
      </c>
      <c r="CU12" s="202">
        <v>0</v>
      </c>
      <c r="CV12" s="202">
        <v>0</v>
      </c>
      <c r="CW12" s="306">
        <v>0</v>
      </c>
      <c r="CX12" s="18">
        <v>0</v>
      </c>
      <c r="CY12" s="202">
        <v>0</v>
      </c>
      <c r="CZ12" s="202">
        <v>0</v>
      </c>
      <c r="DA12" s="18">
        <v>0</v>
      </c>
      <c r="DB12" s="79">
        <v>0</v>
      </c>
      <c r="DC12" s="202">
        <v>0</v>
      </c>
      <c r="DD12" s="202">
        <v>0</v>
      </c>
      <c r="DE12" s="306">
        <v>0</v>
      </c>
      <c r="DF12" s="18">
        <v>0</v>
      </c>
      <c r="DG12" s="202">
        <v>0</v>
      </c>
      <c r="DH12" s="202">
        <v>0</v>
      </c>
      <c r="DI12" s="18">
        <v>0</v>
      </c>
      <c r="DJ12" s="79">
        <v>0</v>
      </c>
      <c r="DK12" s="202">
        <v>0</v>
      </c>
      <c r="DL12" s="202">
        <v>0</v>
      </c>
      <c r="DM12" s="306">
        <v>0</v>
      </c>
      <c r="DN12" s="18">
        <v>0</v>
      </c>
      <c r="DO12" s="202">
        <v>0</v>
      </c>
      <c r="DP12" s="202">
        <v>0</v>
      </c>
      <c r="DQ12" s="18">
        <v>0</v>
      </c>
      <c r="DR12" s="79">
        <v>0</v>
      </c>
      <c r="DS12" s="202">
        <v>0</v>
      </c>
      <c r="DT12" s="202">
        <v>0</v>
      </c>
      <c r="DU12" s="306">
        <v>0</v>
      </c>
      <c r="DV12" s="19">
        <v>0</v>
      </c>
      <c r="DW12" s="202">
        <v>0</v>
      </c>
      <c r="DX12" s="202">
        <v>0</v>
      </c>
      <c r="DY12" s="20">
        <v>0</v>
      </c>
      <c r="DZ12" s="202">
        <v>0</v>
      </c>
      <c r="EA12" s="202">
        <v>0</v>
      </c>
      <c r="EB12" s="202">
        <v>0</v>
      </c>
      <c r="EC12" s="202">
        <v>0</v>
      </c>
      <c r="ED12" s="19">
        <v>0</v>
      </c>
      <c r="EE12" s="202">
        <v>0</v>
      </c>
      <c r="EF12" s="202">
        <v>0</v>
      </c>
      <c r="EG12" s="306">
        <v>0</v>
      </c>
      <c r="EH12" s="316">
        <f t="shared" si="4"/>
        <v>0</v>
      </c>
      <c r="EI12" s="202">
        <f t="shared" si="5"/>
        <v>0</v>
      </c>
      <c r="EJ12" s="202">
        <f t="shared" si="5"/>
        <v>0</v>
      </c>
      <c r="EK12" s="202">
        <f t="shared" si="5"/>
        <v>0</v>
      </c>
      <c r="EL12" s="202">
        <f t="shared" si="6"/>
        <v>0</v>
      </c>
      <c r="EM12" s="120"/>
      <c r="EN12" s="81" t="s">
        <v>423</v>
      </c>
      <c r="EO12" s="81" t="s">
        <v>423</v>
      </c>
      <c r="EP12" s="81" t="s">
        <v>423</v>
      </c>
      <c r="EQ12" s="82" t="s">
        <v>423</v>
      </c>
      <c r="ER12" s="351">
        <f t="shared" si="7"/>
        <v>0</v>
      </c>
      <c r="ES12" s="100">
        <f t="shared" si="8"/>
        <v>36.625514403292179</v>
      </c>
      <c r="ET12" s="100">
        <f t="shared" si="9"/>
        <v>4.5267489711934159</v>
      </c>
      <c r="EU12" s="100">
        <f t="shared" si="10"/>
        <v>58.847736625514401</v>
      </c>
      <c r="EV12" s="196" t="s">
        <v>110</v>
      </c>
      <c r="EW12" s="18">
        <v>0</v>
      </c>
      <c r="EX12" s="18">
        <v>0</v>
      </c>
      <c r="EY12" s="18">
        <v>0</v>
      </c>
      <c r="EZ12" s="351">
        <f t="shared" si="11"/>
        <v>0</v>
      </c>
      <c r="FA12" s="81" t="s">
        <v>423</v>
      </c>
      <c r="FB12" s="81" t="s">
        <v>423</v>
      </c>
      <c r="FC12" s="81" t="s">
        <v>423</v>
      </c>
      <c r="FD12" s="148"/>
      <c r="FE12" s="81">
        <v>7.5</v>
      </c>
      <c r="FF12" s="81">
        <v>92.5</v>
      </c>
      <c r="FG12" s="82">
        <v>0</v>
      </c>
    </row>
    <row r="13" spans="1:256" x14ac:dyDescent="0.3">
      <c r="A13" s="79" t="s">
        <v>113</v>
      </c>
      <c r="B13" s="64">
        <v>575</v>
      </c>
      <c r="C13" s="18" t="s">
        <v>424</v>
      </c>
      <c r="D13" s="18" t="s">
        <v>425</v>
      </c>
      <c r="E13" s="18"/>
      <c r="F13" s="202">
        <v>18</v>
      </c>
      <c r="G13" s="18" t="s">
        <v>426</v>
      </c>
      <c r="H13" s="19">
        <v>87</v>
      </c>
      <c r="I13" s="18">
        <v>9</v>
      </c>
      <c r="J13" s="20">
        <v>159</v>
      </c>
      <c r="K13" s="19">
        <v>0</v>
      </c>
      <c r="L13" s="18">
        <v>0</v>
      </c>
      <c r="M13" s="18">
        <v>2</v>
      </c>
      <c r="N13" s="18">
        <v>19</v>
      </c>
      <c r="O13" s="19">
        <v>181</v>
      </c>
      <c r="P13" s="18">
        <v>28</v>
      </c>
      <c r="Q13" s="18">
        <v>8</v>
      </c>
      <c r="R13" s="20">
        <v>9</v>
      </c>
      <c r="S13" s="148">
        <f t="shared" si="0"/>
        <v>502</v>
      </c>
      <c r="T13" s="202">
        <v>1</v>
      </c>
      <c r="U13" s="202">
        <v>26</v>
      </c>
      <c r="V13" s="202">
        <v>16</v>
      </c>
      <c r="W13" s="202">
        <v>0</v>
      </c>
      <c r="X13" s="202">
        <v>563</v>
      </c>
      <c r="Y13" s="140">
        <f t="shared" si="1"/>
        <v>50.796812749003983</v>
      </c>
      <c r="Z13" s="100">
        <f t="shared" si="2"/>
        <v>45.019920318725099</v>
      </c>
      <c r="AA13" s="141">
        <f t="shared" si="3"/>
        <v>4.1832669322709162</v>
      </c>
      <c r="AB13" s="202">
        <v>0</v>
      </c>
      <c r="AC13" s="202">
        <v>0</v>
      </c>
      <c r="AD13" s="202">
        <v>0</v>
      </c>
      <c r="AE13" s="202">
        <v>0</v>
      </c>
      <c r="AF13" s="18">
        <v>0</v>
      </c>
      <c r="AG13" s="79">
        <v>0</v>
      </c>
      <c r="AH13" s="202">
        <v>0</v>
      </c>
      <c r="AI13" s="202">
        <v>0</v>
      </c>
      <c r="AJ13" s="202">
        <v>0</v>
      </c>
      <c r="AK13" s="306">
        <v>0</v>
      </c>
      <c r="AL13" s="18">
        <v>0</v>
      </c>
      <c r="AM13" s="202">
        <v>0</v>
      </c>
      <c r="AN13" s="202">
        <v>0</v>
      </c>
      <c r="AO13" s="18">
        <v>0</v>
      </c>
      <c r="AP13" s="79">
        <v>0</v>
      </c>
      <c r="AQ13" s="202">
        <v>0</v>
      </c>
      <c r="AR13" s="202">
        <v>0</v>
      </c>
      <c r="AS13" s="306">
        <v>0</v>
      </c>
      <c r="AT13" s="18">
        <v>0</v>
      </c>
      <c r="AU13" s="202">
        <v>0</v>
      </c>
      <c r="AV13" s="202">
        <v>0</v>
      </c>
      <c r="AW13" s="18">
        <v>0</v>
      </c>
      <c r="AX13" s="79">
        <v>0</v>
      </c>
      <c r="AY13" s="202">
        <v>0</v>
      </c>
      <c r="AZ13" s="202">
        <v>0</v>
      </c>
      <c r="BA13" s="306">
        <v>0</v>
      </c>
      <c r="BB13" s="18">
        <v>0</v>
      </c>
      <c r="BC13" s="202">
        <v>0</v>
      </c>
      <c r="BD13" s="202">
        <v>0</v>
      </c>
      <c r="BE13" s="18">
        <v>0</v>
      </c>
      <c r="BF13" s="79">
        <v>0</v>
      </c>
      <c r="BG13" s="202">
        <v>0</v>
      </c>
      <c r="BH13" s="202">
        <v>0</v>
      </c>
      <c r="BI13" s="306">
        <v>0</v>
      </c>
      <c r="BJ13" s="18">
        <v>0</v>
      </c>
      <c r="BK13" s="202">
        <v>0</v>
      </c>
      <c r="BL13" s="202">
        <v>0</v>
      </c>
      <c r="BM13" s="18">
        <v>0</v>
      </c>
      <c r="BN13" s="79">
        <v>0</v>
      </c>
      <c r="BO13" s="202">
        <v>0</v>
      </c>
      <c r="BP13" s="202">
        <v>0</v>
      </c>
      <c r="BQ13" s="306">
        <v>0</v>
      </c>
      <c r="BR13" s="18">
        <v>0</v>
      </c>
      <c r="BS13" s="202">
        <v>0</v>
      </c>
      <c r="BT13" s="202">
        <v>0</v>
      </c>
      <c r="BU13" s="18">
        <v>0</v>
      </c>
      <c r="BV13" s="79">
        <v>0</v>
      </c>
      <c r="BW13" s="202">
        <v>0</v>
      </c>
      <c r="BX13" s="202">
        <v>0</v>
      </c>
      <c r="BY13" s="306">
        <v>0</v>
      </c>
      <c r="BZ13" s="18">
        <v>0</v>
      </c>
      <c r="CA13" s="202">
        <v>0</v>
      </c>
      <c r="CB13" s="202">
        <v>0</v>
      </c>
      <c r="CC13" s="18">
        <v>0</v>
      </c>
      <c r="CD13" s="79">
        <v>0</v>
      </c>
      <c r="CE13" s="202">
        <v>0</v>
      </c>
      <c r="CF13" s="202">
        <v>0</v>
      </c>
      <c r="CG13" s="306">
        <v>0</v>
      </c>
      <c r="CH13" s="18">
        <v>0</v>
      </c>
      <c r="CI13" s="202">
        <v>0</v>
      </c>
      <c r="CJ13" s="202">
        <v>0</v>
      </c>
      <c r="CK13" s="18">
        <v>0</v>
      </c>
      <c r="CL13" s="79">
        <v>0</v>
      </c>
      <c r="CM13" s="202">
        <v>0</v>
      </c>
      <c r="CN13" s="202">
        <v>0</v>
      </c>
      <c r="CO13" s="306">
        <v>0</v>
      </c>
      <c r="CP13" s="18">
        <v>0</v>
      </c>
      <c r="CQ13" s="202">
        <v>0</v>
      </c>
      <c r="CR13" s="202">
        <v>0</v>
      </c>
      <c r="CS13" s="18">
        <v>0</v>
      </c>
      <c r="CT13" s="79">
        <v>0</v>
      </c>
      <c r="CU13" s="202">
        <v>0</v>
      </c>
      <c r="CV13" s="202">
        <v>0</v>
      </c>
      <c r="CW13" s="306">
        <v>0</v>
      </c>
      <c r="CX13" s="18">
        <v>0</v>
      </c>
      <c r="CY13" s="202">
        <v>0</v>
      </c>
      <c r="CZ13" s="202">
        <v>0</v>
      </c>
      <c r="DA13" s="18">
        <v>0</v>
      </c>
      <c r="DB13" s="79">
        <v>0</v>
      </c>
      <c r="DC13" s="202">
        <v>0</v>
      </c>
      <c r="DD13" s="202">
        <v>0</v>
      </c>
      <c r="DE13" s="306">
        <v>0</v>
      </c>
      <c r="DF13" s="18">
        <v>0</v>
      </c>
      <c r="DG13" s="202">
        <v>0</v>
      </c>
      <c r="DH13" s="202">
        <v>0</v>
      </c>
      <c r="DI13" s="18">
        <v>0</v>
      </c>
      <c r="DJ13" s="79">
        <v>0</v>
      </c>
      <c r="DK13" s="202">
        <v>0</v>
      </c>
      <c r="DL13" s="202">
        <v>0</v>
      </c>
      <c r="DM13" s="306">
        <v>0</v>
      </c>
      <c r="DN13" s="18">
        <v>0</v>
      </c>
      <c r="DO13" s="202">
        <v>0</v>
      </c>
      <c r="DP13" s="202">
        <v>0</v>
      </c>
      <c r="DQ13" s="18">
        <v>0</v>
      </c>
      <c r="DR13" s="79">
        <v>0</v>
      </c>
      <c r="DS13" s="202">
        <v>0</v>
      </c>
      <c r="DT13" s="202">
        <v>0</v>
      </c>
      <c r="DU13" s="306">
        <v>0</v>
      </c>
      <c r="DV13" s="19">
        <v>0</v>
      </c>
      <c r="DW13" s="202">
        <v>0</v>
      </c>
      <c r="DX13" s="202">
        <v>0</v>
      </c>
      <c r="DY13" s="20">
        <v>0</v>
      </c>
      <c r="DZ13" s="202">
        <v>0</v>
      </c>
      <c r="EA13" s="202">
        <v>0</v>
      </c>
      <c r="EB13" s="202">
        <v>0</v>
      </c>
      <c r="EC13" s="202">
        <v>0</v>
      </c>
      <c r="ED13" s="19">
        <v>0</v>
      </c>
      <c r="EE13" s="202">
        <v>0</v>
      </c>
      <c r="EF13" s="202">
        <v>0</v>
      </c>
      <c r="EG13" s="306">
        <v>0</v>
      </c>
      <c r="EH13" s="316">
        <f t="shared" si="4"/>
        <v>0</v>
      </c>
      <c r="EI13" s="202">
        <f t="shared" si="5"/>
        <v>0</v>
      </c>
      <c r="EJ13" s="202">
        <f t="shared" si="5"/>
        <v>0</v>
      </c>
      <c r="EK13" s="202">
        <f t="shared" si="5"/>
        <v>0</v>
      </c>
      <c r="EL13" s="202">
        <f t="shared" si="6"/>
        <v>0</v>
      </c>
      <c r="EM13" s="120"/>
      <c r="EN13" s="81" t="s">
        <v>450</v>
      </c>
      <c r="EO13" s="81" t="s">
        <v>450</v>
      </c>
      <c r="EP13" s="81" t="s">
        <v>450</v>
      </c>
      <c r="EQ13" s="82" t="s">
        <v>450</v>
      </c>
      <c r="ER13" s="351">
        <f t="shared" si="7"/>
        <v>0</v>
      </c>
      <c r="ES13" s="100">
        <f t="shared" si="8"/>
        <v>34.117647058823529</v>
      </c>
      <c r="ET13" s="100">
        <f t="shared" si="9"/>
        <v>3.5294117647058822</v>
      </c>
      <c r="EU13" s="100">
        <f t="shared" si="10"/>
        <v>62.352941176470587</v>
      </c>
      <c r="EV13" s="196" t="s">
        <v>113</v>
      </c>
      <c r="EW13" s="18">
        <v>0</v>
      </c>
      <c r="EX13" s="18">
        <v>0</v>
      </c>
      <c r="EY13" s="18">
        <v>0</v>
      </c>
      <c r="EZ13" s="351">
        <f t="shared" si="11"/>
        <v>0</v>
      </c>
      <c r="FA13" s="81" t="s">
        <v>481</v>
      </c>
      <c r="FB13" s="81" t="s">
        <v>481</v>
      </c>
      <c r="FC13" s="81" t="s">
        <v>481</v>
      </c>
      <c r="FD13" s="148"/>
      <c r="FE13" s="81">
        <v>9.5238095238095237</v>
      </c>
      <c r="FF13" s="81">
        <v>90.476190476190482</v>
      </c>
      <c r="FG13" s="82">
        <v>0</v>
      </c>
    </row>
    <row r="14" spans="1:256" x14ac:dyDescent="0.3">
      <c r="A14" s="79" t="s">
        <v>115</v>
      </c>
      <c r="B14" s="64">
        <v>812.5</v>
      </c>
      <c r="C14" s="18" t="s">
        <v>427</v>
      </c>
      <c r="D14" s="18" t="s">
        <v>449</v>
      </c>
      <c r="E14" s="18"/>
      <c r="F14" s="202">
        <v>65</v>
      </c>
      <c r="G14" s="18" t="s">
        <v>428</v>
      </c>
      <c r="H14" s="19">
        <v>44</v>
      </c>
      <c r="I14" s="18">
        <v>11</v>
      </c>
      <c r="J14" s="20">
        <v>324</v>
      </c>
      <c r="K14" s="19">
        <v>0</v>
      </c>
      <c r="L14" s="18">
        <v>0</v>
      </c>
      <c r="M14" s="18">
        <v>0</v>
      </c>
      <c r="N14" s="18">
        <v>0</v>
      </c>
      <c r="O14" s="19">
        <v>96</v>
      </c>
      <c r="P14" s="18">
        <v>0</v>
      </c>
      <c r="Q14" s="18">
        <v>4</v>
      </c>
      <c r="R14" s="20">
        <v>23</v>
      </c>
      <c r="S14" s="148">
        <f t="shared" si="0"/>
        <v>502</v>
      </c>
      <c r="T14" s="202">
        <v>0</v>
      </c>
      <c r="U14" s="202">
        <v>3</v>
      </c>
      <c r="V14" s="202">
        <v>0</v>
      </c>
      <c r="W14" s="202">
        <v>0</v>
      </c>
      <c r="X14" s="202">
        <v>570</v>
      </c>
      <c r="Y14" s="140">
        <f t="shared" si="1"/>
        <v>75.498007968127496</v>
      </c>
      <c r="Z14" s="100">
        <f t="shared" si="2"/>
        <v>24.501992031872511</v>
      </c>
      <c r="AA14" s="141">
        <f t="shared" si="3"/>
        <v>0</v>
      </c>
      <c r="AB14" s="202">
        <v>0</v>
      </c>
      <c r="AC14" s="202">
        <v>0</v>
      </c>
      <c r="AD14" s="202">
        <v>0</v>
      </c>
      <c r="AE14" s="202">
        <v>0</v>
      </c>
      <c r="AF14" s="18">
        <v>0</v>
      </c>
      <c r="AG14" s="79">
        <v>0</v>
      </c>
      <c r="AH14" s="202">
        <v>0</v>
      </c>
      <c r="AI14" s="202">
        <v>0</v>
      </c>
      <c r="AJ14" s="202">
        <v>0</v>
      </c>
      <c r="AK14" s="306">
        <v>0</v>
      </c>
      <c r="AL14" s="18">
        <v>0</v>
      </c>
      <c r="AM14" s="202">
        <v>0</v>
      </c>
      <c r="AN14" s="202">
        <v>0</v>
      </c>
      <c r="AO14" s="18">
        <v>0</v>
      </c>
      <c r="AP14" s="79">
        <v>0</v>
      </c>
      <c r="AQ14" s="202">
        <v>0</v>
      </c>
      <c r="AR14" s="202">
        <v>0</v>
      </c>
      <c r="AS14" s="306">
        <v>0</v>
      </c>
      <c r="AT14" s="18">
        <v>0</v>
      </c>
      <c r="AU14" s="202">
        <v>0</v>
      </c>
      <c r="AV14" s="202">
        <v>0</v>
      </c>
      <c r="AW14" s="18">
        <v>0</v>
      </c>
      <c r="AX14" s="79">
        <v>0</v>
      </c>
      <c r="AY14" s="202">
        <v>0</v>
      </c>
      <c r="AZ14" s="202">
        <v>0</v>
      </c>
      <c r="BA14" s="306">
        <v>0</v>
      </c>
      <c r="BB14" s="18">
        <v>0</v>
      </c>
      <c r="BC14" s="202">
        <v>0</v>
      </c>
      <c r="BD14" s="202">
        <v>0</v>
      </c>
      <c r="BE14" s="18">
        <v>0</v>
      </c>
      <c r="BF14" s="79">
        <v>0</v>
      </c>
      <c r="BG14" s="202">
        <v>0</v>
      </c>
      <c r="BH14" s="202">
        <v>0</v>
      </c>
      <c r="BI14" s="306">
        <v>0</v>
      </c>
      <c r="BJ14" s="18">
        <v>0</v>
      </c>
      <c r="BK14" s="202">
        <v>0</v>
      </c>
      <c r="BL14" s="202">
        <v>0</v>
      </c>
      <c r="BM14" s="18">
        <v>0</v>
      </c>
      <c r="BN14" s="79">
        <v>0</v>
      </c>
      <c r="BO14" s="202">
        <v>0</v>
      </c>
      <c r="BP14" s="202">
        <v>0</v>
      </c>
      <c r="BQ14" s="306">
        <v>0</v>
      </c>
      <c r="BR14" s="18">
        <v>0</v>
      </c>
      <c r="BS14" s="202">
        <v>0</v>
      </c>
      <c r="BT14" s="202">
        <v>0</v>
      </c>
      <c r="BU14" s="18">
        <v>0</v>
      </c>
      <c r="BV14" s="79">
        <v>0</v>
      </c>
      <c r="BW14" s="202">
        <v>0</v>
      </c>
      <c r="BX14" s="202">
        <v>0</v>
      </c>
      <c r="BY14" s="306">
        <v>0</v>
      </c>
      <c r="BZ14" s="18">
        <v>0</v>
      </c>
      <c r="CA14" s="202">
        <v>0</v>
      </c>
      <c r="CB14" s="202">
        <v>0</v>
      </c>
      <c r="CC14" s="18">
        <v>0</v>
      </c>
      <c r="CD14" s="79">
        <v>0</v>
      </c>
      <c r="CE14" s="202">
        <v>0</v>
      </c>
      <c r="CF14" s="202">
        <v>0</v>
      </c>
      <c r="CG14" s="306">
        <v>0</v>
      </c>
      <c r="CH14" s="18">
        <v>0</v>
      </c>
      <c r="CI14" s="202">
        <v>0</v>
      </c>
      <c r="CJ14" s="202">
        <v>0</v>
      </c>
      <c r="CK14" s="18">
        <v>0</v>
      </c>
      <c r="CL14" s="79">
        <v>0</v>
      </c>
      <c r="CM14" s="202">
        <v>0</v>
      </c>
      <c r="CN14" s="202">
        <v>0</v>
      </c>
      <c r="CO14" s="306">
        <v>0</v>
      </c>
      <c r="CP14" s="18">
        <v>0</v>
      </c>
      <c r="CQ14" s="202">
        <v>0</v>
      </c>
      <c r="CR14" s="202">
        <v>0</v>
      </c>
      <c r="CS14" s="18">
        <v>0</v>
      </c>
      <c r="CT14" s="79">
        <v>0</v>
      </c>
      <c r="CU14" s="202">
        <v>0</v>
      </c>
      <c r="CV14" s="202">
        <v>0</v>
      </c>
      <c r="CW14" s="306">
        <v>0</v>
      </c>
      <c r="CX14" s="18">
        <v>0</v>
      </c>
      <c r="CY14" s="202">
        <v>0</v>
      </c>
      <c r="CZ14" s="202">
        <v>0</v>
      </c>
      <c r="DA14" s="18">
        <v>0</v>
      </c>
      <c r="DB14" s="79">
        <v>0</v>
      </c>
      <c r="DC14" s="202">
        <v>0</v>
      </c>
      <c r="DD14" s="202">
        <v>0</v>
      </c>
      <c r="DE14" s="306">
        <v>0</v>
      </c>
      <c r="DF14" s="18">
        <v>0</v>
      </c>
      <c r="DG14" s="202">
        <v>0</v>
      </c>
      <c r="DH14" s="202">
        <v>0</v>
      </c>
      <c r="DI14" s="18">
        <v>0</v>
      </c>
      <c r="DJ14" s="79">
        <v>0</v>
      </c>
      <c r="DK14" s="202">
        <v>0</v>
      </c>
      <c r="DL14" s="202">
        <v>0</v>
      </c>
      <c r="DM14" s="306">
        <v>0</v>
      </c>
      <c r="DN14" s="18">
        <v>0</v>
      </c>
      <c r="DO14" s="202">
        <v>0</v>
      </c>
      <c r="DP14" s="202">
        <v>0</v>
      </c>
      <c r="DQ14" s="18">
        <v>0</v>
      </c>
      <c r="DR14" s="79">
        <v>0</v>
      </c>
      <c r="DS14" s="202">
        <v>0</v>
      </c>
      <c r="DT14" s="202">
        <v>0</v>
      </c>
      <c r="DU14" s="306">
        <v>0</v>
      </c>
      <c r="DV14" s="19">
        <v>0</v>
      </c>
      <c r="DW14" s="202">
        <v>0</v>
      </c>
      <c r="DX14" s="202">
        <v>0</v>
      </c>
      <c r="DY14" s="20">
        <v>0</v>
      </c>
      <c r="DZ14" s="202">
        <v>0</v>
      </c>
      <c r="EA14" s="202">
        <v>0</v>
      </c>
      <c r="EB14" s="202">
        <v>0</v>
      </c>
      <c r="EC14" s="202">
        <v>0</v>
      </c>
      <c r="ED14" s="19">
        <v>0</v>
      </c>
      <c r="EE14" s="202">
        <v>0</v>
      </c>
      <c r="EF14" s="202">
        <v>0</v>
      </c>
      <c r="EG14" s="306">
        <v>0</v>
      </c>
      <c r="EH14" s="316">
        <f t="shared" si="4"/>
        <v>0</v>
      </c>
      <c r="EI14" s="202">
        <f t="shared" si="5"/>
        <v>0</v>
      </c>
      <c r="EJ14" s="202">
        <f t="shared" si="5"/>
        <v>0</v>
      </c>
      <c r="EK14" s="202">
        <f t="shared" si="5"/>
        <v>0</v>
      </c>
      <c r="EL14" s="202">
        <f t="shared" si="6"/>
        <v>0</v>
      </c>
      <c r="EM14" s="120"/>
      <c r="EN14" s="81" t="s">
        <v>429</v>
      </c>
      <c r="EO14" s="81" t="s">
        <v>429</v>
      </c>
      <c r="EP14" s="81" t="s">
        <v>429</v>
      </c>
      <c r="EQ14" s="82" t="s">
        <v>429</v>
      </c>
      <c r="ER14" s="351">
        <f t="shared" si="7"/>
        <v>0</v>
      </c>
      <c r="ES14" s="100">
        <f t="shared" si="8"/>
        <v>11.609498680738787</v>
      </c>
      <c r="ET14" s="100">
        <f t="shared" si="9"/>
        <v>2.9023746701846966</v>
      </c>
      <c r="EU14" s="100">
        <f t="shared" si="10"/>
        <v>85.48812664907652</v>
      </c>
      <c r="EV14" s="196" t="s">
        <v>115</v>
      </c>
      <c r="EW14" s="18">
        <v>0</v>
      </c>
      <c r="EX14" s="18">
        <v>0</v>
      </c>
      <c r="EY14" s="18">
        <v>0</v>
      </c>
      <c r="EZ14" s="351">
        <f t="shared" si="11"/>
        <v>0</v>
      </c>
      <c r="FA14" s="81" t="s">
        <v>429</v>
      </c>
      <c r="FB14" s="81" t="s">
        <v>429</v>
      </c>
      <c r="FC14" s="81" t="s">
        <v>429</v>
      </c>
      <c r="FD14" s="148"/>
      <c r="FE14" s="81" t="s">
        <v>257</v>
      </c>
      <c r="FF14" s="81" t="s">
        <v>257</v>
      </c>
      <c r="FG14" s="82" t="s">
        <v>257</v>
      </c>
    </row>
    <row r="15" spans="1:256" x14ac:dyDescent="0.3">
      <c r="A15" s="79" t="s">
        <v>118</v>
      </c>
      <c r="B15" s="64">
        <v>836</v>
      </c>
      <c r="C15" s="18" t="s">
        <v>430</v>
      </c>
      <c r="D15" s="18" t="s">
        <v>431</v>
      </c>
      <c r="E15" s="18"/>
      <c r="F15" s="202">
        <v>0</v>
      </c>
      <c r="G15" s="18"/>
      <c r="H15" s="19">
        <v>54</v>
      </c>
      <c r="I15" s="18">
        <v>11</v>
      </c>
      <c r="J15" s="20">
        <v>370</v>
      </c>
      <c r="K15" s="19">
        <v>0</v>
      </c>
      <c r="L15" s="18">
        <v>2</v>
      </c>
      <c r="M15" s="18">
        <v>0</v>
      </c>
      <c r="N15" s="18">
        <v>0</v>
      </c>
      <c r="O15" s="19">
        <v>57</v>
      </c>
      <c r="P15" s="18">
        <v>0</v>
      </c>
      <c r="Q15" s="18">
        <v>0</v>
      </c>
      <c r="R15" s="20">
        <v>8</v>
      </c>
      <c r="S15" s="148">
        <f t="shared" si="0"/>
        <v>502</v>
      </c>
      <c r="T15" s="202">
        <v>1</v>
      </c>
      <c r="U15" s="202">
        <v>72</v>
      </c>
      <c r="V15" s="202">
        <v>91</v>
      </c>
      <c r="W15" s="202">
        <v>0</v>
      </c>
      <c r="X15" s="202">
        <f t="shared" ref="X15:X24" si="12">SUM(S15:W15)</f>
        <v>666</v>
      </c>
      <c r="Y15" s="140">
        <f t="shared" si="1"/>
        <v>86.653386454183263</v>
      </c>
      <c r="Z15" s="100">
        <f t="shared" si="2"/>
        <v>12.94820717131474</v>
      </c>
      <c r="AA15" s="141">
        <f t="shared" si="3"/>
        <v>0.39840637450199201</v>
      </c>
      <c r="AB15" s="18">
        <v>0</v>
      </c>
      <c r="AC15" s="18">
        <v>0</v>
      </c>
      <c r="AD15" s="18">
        <v>0</v>
      </c>
      <c r="AE15" s="202">
        <v>0</v>
      </c>
      <c r="AF15" s="18">
        <v>0</v>
      </c>
      <c r="AG15" s="79">
        <v>0</v>
      </c>
      <c r="AH15" s="202">
        <v>0</v>
      </c>
      <c r="AI15" s="202">
        <v>0</v>
      </c>
      <c r="AJ15" s="202">
        <v>0</v>
      </c>
      <c r="AK15" s="306">
        <v>0</v>
      </c>
      <c r="AL15" s="18">
        <v>0</v>
      </c>
      <c r="AM15" s="202">
        <v>0</v>
      </c>
      <c r="AN15" s="202">
        <v>0</v>
      </c>
      <c r="AO15" s="18">
        <v>0</v>
      </c>
      <c r="AP15" s="79">
        <v>0</v>
      </c>
      <c r="AQ15" s="202">
        <v>0</v>
      </c>
      <c r="AR15" s="202">
        <v>0</v>
      </c>
      <c r="AS15" s="306">
        <v>0</v>
      </c>
      <c r="AT15" s="18">
        <v>0</v>
      </c>
      <c r="AU15" s="202">
        <v>0</v>
      </c>
      <c r="AV15" s="202">
        <v>0</v>
      </c>
      <c r="AW15" s="18">
        <v>0</v>
      </c>
      <c r="AX15" s="79">
        <v>0</v>
      </c>
      <c r="AY15" s="202">
        <v>0</v>
      </c>
      <c r="AZ15" s="202">
        <v>0</v>
      </c>
      <c r="BA15" s="306">
        <v>0</v>
      </c>
      <c r="BB15" s="18">
        <v>0</v>
      </c>
      <c r="BC15" s="202">
        <v>0</v>
      </c>
      <c r="BD15" s="202">
        <v>0</v>
      </c>
      <c r="BE15" s="18">
        <v>0</v>
      </c>
      <c r="BF15" s="79">
        <v>0</v>
      </c>
      <c r="BG15" s="202">
        <v>0</v>
      </c>
      <c r="BH15" s="202">
        <v>0</v>
      </c>
      <c r="BI15" s="306">
        <v>0</v>
      </c>
      <c r="BJ15" s="18">
        <v>0</v>
      </c>
      <c r="BK15" s="202">
        <v>0</v>
      </c>
      <c r="BL15" s="202">
        <v>0</v>
      </c>
      <c r="BM15" s="18">
        <v>0</v>
      </c>
      <c r="BN15" s="79">
        <v>0</v>
      </c>
      <c r="BO15" s="202">
        <v>0</v>
      </c>
      <c r="BP15" s="202">
        <v>0</v>
      </c>
      <c r="BQ15" s="306">
        <v>0</v>
      </c>
      <c r="BR15" s="18">
        <v>0</v>
      </c>
      <c r="BS15" s="202">
        <v>0</v>
      </c>
      <c r="BT15" s="202">
        <v>0</v>
      </c>
      <c r="BU15" s="18">
        <v>0</v>
      </c>
      <c r="BV15" s="79">
        <v>0</v>
      </c>
      <c r="BW15" s="202">
        <v>0</v>
      </c>
      <c r="BX15" s="202">
        <v>0</v>
      </c>
      <c r="BY15" s="306">
        <v>0</v>
      </c>
      <c r="BZ15" s="18">
        <v>0</v>
      </c>
      <c r="CA15" s="202">
        <v>0</v>
      </c>
      <c r="CB15" s="202">
        <v>0</v>
      </c>
      <c r="CC15" s="18">
        <v>0</v>
      </c>
      <c r="CD15" s="79">
        <v>0</v>
      </c>
      <c r="CE15" s="202">
        <v>0</v>
      </c>
      <c r="CF15" s="202">
        <v>0</v>
      </c>
      <c r="CG15" s="306">
        <v>0</v>
      </c>
      <c r="CH15" s="18">
        <v>0</v>
      </c>
      <c r="CI15" s="202">
        <v>0</v>
      </c>
      <c r="CJ15" s="202">
        <v>0</v>
      </c>
      <c r="CK15" s="18">
        <v>0</v>
      </c>
      <c r="CL15" s="79">
        <v>0</v>
      </c>
      <c r="CM15" s="202">
        <v>0</v>
      </c>
      <c r="CN15" s="202">
        <v>0</v>
      </c>
      <c r="CO15" s="306">
        <v>0</v>
      </c>
      <c r="CP15" s="18">
        <v>0</v>
      </c>
      <c r="CQ15" s="202">
        <v>0</v>
      </c>
      <c r="CR15" s="202">
        <v>0</v>
      </c>
      <c r="CS15" s="18">
        <v>0</v>
      </c>
      <c r="CT15" s="79">
        <v>0</v>
      </c>
      <c r="CU15" s="202">
        <v>0</v>
      </c>
      <c r="CV15" s="202">
        <v>0</v>
      </c>
      <c r="CW15" s="306">
        <v>0</v>
      </c>
      <c r="CX15" s="18">
        <v>0</v>
      </c>
      <c r="CY15" s="202">
        <v>0</v>
      </c>
      <c r="CZ15" s="202">
        <v>0</v>
      </c>
      <c r="DA15" s="18">
        <v>0</v>
      </c>
      <c r="DB15" s="79">
        <v>0</v>
      </c>
      <c r="DC15" s="202">
        <v>0</v>
      </c>
      <c r="DD15" s="202">
        <v>0</v>
      </c>
      <c r="DE15" s="306">
        <v>0</v>
      </c>
      <c r="DF15" s="18">
        <v>0</v>
      </c>
      <c r="DG15" s="202">
        <v>0</v>
      </c>
      <c r="DH15" s="202">
        <v>0</v>
      </c>
      <c r="DI15" s="18">
        <v>0</v>
      </c>
      <c r="DJ15" s="79">
        <v>0</v>
      </c>
      <c r="DK15" s="202">
        <v>0</v>
      </c>
      <c r="DL15" s="202">
        <v>0</v>
      </c>
      <c r="DM15" s="306">
        <v>0</v>
      </c>
      <c r="DN15" s="18">
        <v>0</v>
      </c>
      <c r="DO15" s="202">
        <v>0</v>
      </c>
      <c r="DP15" s="202">
        <v>0</v>
      </c>
      <c r="DQ15" s="18">
        <v>0</v>
      </c>
      <c r="DR15" s="79">
        <v>0</v>
      </c>
      <c r="DS15" s="202">
        <v>0</v>
      </c>
      <c r="DT15" s="202">
        <v>0</v>
      </c>
      <c r="DU15" s="306">
        <v>0</v>
      </c>
      <c r="DV15" s="19">
        <v>0</v>
      </c>
      <c r="DW15" s="202">
        <v>0</v>
      </c>
      <c r="DX15" s="202">
        <v>0</v>
      </c>
      <c r="DY15" s="20">
        <v>0</v>
      </c>
      <c r="DZ15" s="202">
        <v>0</v>
      </c>
      <c r="EA15" s="202">
        <v>0</v>
      </c>
      <c r="EB15" s="202">
        <v>0</v>
      </c>
      <c r="EC15" s="202">
        <v>0</v>
      </c>
      <c r="ED15" s="19">
        <v>0</v>
      </c>
      <c r="EE15" s="202">
        <v>0</v>
      </c>
      <c r="EF15" s="202">
        <v>0</v>
      </c>
      <c r="EG15" s="306">
        <v>0</v>
      </c>
      <c r="EH15" s="316">
        <f t="shared" si="4"/>
        <v>0</v>
      </c>
      <c r="EI15" s="202">
        <f t="shared" si="5"/>
        <v>0</v>
      </c>
      <c r="EJ15" s="202">
        <f t="shared" si="5"/>
        <v>0</v>
      </c>
      <c r="EK15" s="202">
        <f t="shared" si="5"/>
        <v>0</v>
      </c>
      <c r="EL15" s="202">
        <f t="shared" si="6"/>
        <v>0</v>
      </c>
      <c r="EM15" s="120"/>
      <c r="EN15" s="81" t="s">
        <v>481</v>
      </c>
      <c r="EO15" s="81" t="s">
        <v>481</v>
      </c>
      <c r="EP15" s="81" t="s">
        <v>481</v>
      </c>
      <c r="EQ15" s="82" t="s">
        <v>481</v>
      </c>
      <c r="ER15" s="351">
        <f t="shared" si="7"/>
        <v>0</v>
      </c>
      <c r="ES15" s="100">
        <f t="shared" si="8"/>
        <v>12.413793103448276</v>
      </c>
      <c r="ET15" s="100">
        <f t="shared" si="9"/>
        <v>2.5287356321839081</v>
      </c>
      <c r="EU15" s="100">
        <f t="shared" si="10"/>
        <v>85.05747126436782</v>
      </c>
      <c r="EV15" s="196" t="s">
        <v>118</v>
      </c>
      <c r="EW15" s="18">
        <v>0</v>
      </c>
      <c r="EX15" s="18">
        <v>0</v>
      </c>
      <c r="EY15" s="18">
        <v>0</v>
      </c>
      <c r="EZ15" s="351">
        <f t="shared" si="11"/>
        <v>0</v>
      </c>
      <c r="FA15" s="81" t="s">
        <v>450</v>
      </c>
      <c r="FB15" s="81" t="s">
        <v>450</v>
      </c>
      <c r="FC15" s="81" t="s">
        <v>450</v>
      </c>
      <c r="FD15" s="148"/>
      <c r="FE15" s="81">
        <v>0</v>
      </c>
      <c r="FF15" s="81">
        <v>0</v>
      </c>
      <c r="FG15" s="82">
        <v>100</v>
      </c>
    </row>
    <row r="16" spans="1:256" x14ac:dyDescent="0.3">
      <c r="A16" s="79" t="s">
        <v>261</v>
      </c>
      <c r="B16" s="305">
        <v>0.4</v>
      </c>
      <c r="C16" s="202" t="s">
        <v>228</v>
      </c>
      <c r="D16" s="202" t="s">
        <v>262</v>
      </c>
      <c r="E16" s="18"/>
      <c r="F16" s="18">
        <v>0</v>
      </c>
      <c r="G16" s="202" t="s">
        <v>432</v>
      </c>
      <c r="H16" s="19">
        <v>17</v>
      </c>
      <c r="I16" s="18">
        <v>8</v>
      </c>
      <c r="J16" s="20">
        <v>190</v>
      </c>
      <c r="K16" s="79">
        <v>166</v>
      </c>
      <c r="L16" s="202">
        <v>6</v>
      </c>
      <c r="M16" s="202">
        <v>1</v>
      </c>
      <c r="N16" s="202">
        <v>44</v>
      </c>
      <c r="O16" s="79">
        <v>55</v>
      </c>
      <c r="P16" s="202">
        <v>10</v>
      </c>
      <c r="Q16" s="202">
        <v>0</v>
      </c>
      <c r="R16" s="306">
        <v>3</v>
      </c>
      <c r="S16" s="148">
        <f t="shared" si="0"/>
        <v>500</v>
      </c>
      <c r="T16" s="202">
        <v>0</v>
      </c>
      <c r="U16" s="202">
        <v>28</v>
      </c>
      <c r="V16" s="202">
        <v>18</v>
      </c>
      <c r="W16" s="202">
        <v>24</v>
      </c>
      <c r="X16" s="202">
        <f t="shared" si="12"/>
        <v>570</v>
      </c>
      <c r="Y16" s="140">
        <f t="shared" si="1"/>
        <v>43</v>
      </c>
      <c r="Z16" s="100">
        <f t="shared" si="2"/>
        <v>13.6</v>
      </c>
      <c r="AA16" s="141">
        <f t="shared" si="3"/>
        <v>43.4</v>
      </c>
      <c r="AB16" s="18">
        <v>18</v>
      </c>
      <c r="AC16" s="18">
        <v>25</v>
      </c>
      <c r="AD16" s="18">
        <v>10</v>
      </c>
      <c r="AE16" s="202">
        <v>35</v>
      </c>
      <c r="AF16" s="18">
        <v>0</v>
      </c>
      <c r="AG16" s="79">
        <v>16</v>
      </c>
      <c r="AH16" s="202">
        <v>2</v>
      </c>
      <c r="AI16" s="202">
        <v>7</v>
      </c>
      <c r="AJ16" s="202">
        <v>2</v>
      </c>
      <c r="AK16" s="306">
        <v>0</v>
      </c>
      <c r="AL16" s="18">
        <v>0</v>
      </c>
      <c r="AM16" s="202">
        <v>0</v>
      </c>
      <c r="AN16" s="202">
        <v>0</v>
      </c>
      <c r="AO16" s="18">
        <v>0</v>
      </c>
      <c r="AP16" s="79">
        <v>0</v>
      </c>
      <c r="AQ16" s="202">
        <v>0</v>
      </c>
      <c r="AR16" s="202">
        <v>0</v>
      </c>
      <c r="AS16" s="306">
        <v>0</v>
      </c>
      <c r="AT16" s="18">
        <v>0</v>
      </c>
      <c r="AU16" s="202">
        <v>0</v>
      </c>
      <c r="AV16" s="202">
        <v>0</v>
      </c>
      <c r="AW16" s="18">
        <v>0</v>
      </c>
      <c r="AX16" s="79">
        <v>0</v>
      </c>
      <c r="AY16" s="202">
        <v>0</v>
      </c>
      <c r="AZ16" s="202">
        <v>0</v>
      </c>
      <c r="BA16" s="306">
        <v>0</v>
      </c>
      <c r="BB16" s="18">
        <v>0</v>
      </c>
      <c r="BC16" s="202">
        <v>0</v>
      </c>
      <c r="BD16" s="202">
        <v>0</v>
      </c>
      <c r="BE16" s="18">
        <v>0</v>
      </c>
      <c r="BF16" s="79">
        <v>0</v>
      </c>
      <c r="BG16" s="202">
        <v>0</v>
      </c>
      <c r="BH16" s="202">
        <v>0</v>
      </c>
      <c r="BI16" s="306">
        <v>0</v>
      </c>
      <c r="BJ16" s="18">
        <v>0</v>
      </c>
      <c r="BK16" s="202">
        <v>0</v>
      </c>
      <c r="BL16" s="202">
        <v>0</v>
      </c>
      <c r="BM16" s="18">
        <v>0</v>
      </c>
      <c r="BN16" s="79">
        <v>6</v>
      </c>
      <c r="BO16" s="202">
        <v>0</v>
      </c>
      <c r="BP16" s="202">
        <v>1</v>
      </c>
      <c r="BQ16" s="306">
        <v>1</v>
      </c>
      <c r="BR16" s="18">
        <v>0</v>
      </c>
      <c r="BS16" s="202">
        <v>0</v>
      </c>
      <c r="BT16" s="202">
        <v>0</v>
      </c>
      <c r="BU16" s="18">
        <v>0</v>
      </c>
      <c r="BV16" s="79">
        <v>0</v>
      </c>
      <c r="BW16" s="202">
        <v>0</v>
      </c>
      <c r="BX16" s="202">
        <v>0</v>
      </c>
      <c r="BY16" s="306">
        <v>0</v>
      </c>
      <c r="BZ16" s="18">
        <v>3</v>
      </c>
      <c r="CA16" s="202">
        <v>1</v>
      </c>
      <c r="CB16" s="202">
        <v>2</v>
      </c>
      <c r="CC16" s="18">
        <v>0</v>
      </c>
      <c r="CD16" s="79">
        <v>0</v>
      </c>
      <c r="CE16" s="202">
        <v>0</v>
      </c>
      <c r="CF16" s="202">
        <v>0</v>
      </c>
      <c r="CG16" s="306">
        <v>0</v>
      </c>
      <c r="CH16" s="18">
        <v>0</v>
      </c>
      <c r="CI16" s="202">
        <v>0</v>
      </c>
      <c r="CJ16" s="202">
        <v>0</v>
      </c>
      <c r="CK16" s="18">
        <v>0</v>
      </c>
      <c r="CL16" s="79">
        <v>0</v>
      </c>
      <c r="CM16" s="202">
        <v>0</v>
      </c>
      <c r="CN16" s="202">
        <v>0</v>
      </c>
      <c r="CO16" s="306">
        <v>0</v>
      </c>
      <c r="CP16" s="18">
        <v>1</v>
      </c>
      <c r="CQ16" s="202">
        <v>0</v>
      </c>
      <c r="CR16" s="202">
        <v>0</v>
      </c>
      <c r="CS16" s="18">
        <v>0</v>
      </c>
      <c r="CT16" s="79">
        <v>0</v>
      </c>
      <c r="CU16" s="202">
        <v>0</v>
      </c>
      <c r="CV16" s="202">
        <v>0</v>
      </c>
      <c r="CW16" s="306">
        <v>0</v>
      </c>
      <c r="CX16" s="18">
        <v>0</v>
      </c>
      <c r="CY16" s="202">
        <v>2</v>
      </c>
      <c r="CZ16" s="202">
        <v>0</v>
      </c>
      <c r="DA16" s="18">
        <v>0</v>
      </c>
      <c r="DB16" s="79">
        <v>0</v>
      </c>
      <c r="DC16" s="202">
        <v>0</v>
      </c>
      <c r="DD16" s="202">
        <v>0</v>
      </c>
      <c r="DE16" s="306">
        <v>2</v>
      </c>
      <c r="DF16" s="18">
        <v>0</v>
      </c>
      <c r="DG16" s="202">
        <v>1</v>
      </c>
      <c r="DH16" s="202">
        <v>0</v>
      </c>
      <c r="DI16" s="18">
        <v>11</v>
      </c>
      <c r="DJ16" s="79">
        <v>2</v>
      </c>
      <c r="DK16" s="202">
        <v>4</v>
      </c>
      <c r="DL16" s="202">
        <v>0</v>
      </c>
      <c r="DM16" s="306">
        <v>3</v>
      </c>
      <c r="DN16" s="18">
        <v>9</v>
      </c>
      <c r="DO16" s="202">
        <v>1</v>
      </c>
      <c r="DP16" s="202">
        <v>1</v>
      </c>
      <c r="DQ16" s="18">
        <v>0</v>
      </c>
      <c r="DR16" s="79">
        <v>0</v>
      </c>
      <c r="DS16" s="202">
        <v>0</v>
      </c>
      <c r="DT16" s="202">
        <v>0</v>
      </c>
      <c r="DU16" s="306">
        <v>0</v>
      </c>
      <c r="DV16" s="19">
        <v>0</v>
      </c>
      <c r="DW16" s="202">
        <v>0</v>
      </c>
      <c r="DX16" s="202">
        <v>0</v>
      </c>
      <c r="DY16" s="20">
        <v>0</v>
      </c>
      <c r="DZ16" s="202">
        <v>0</v>
      </c>
      <c r="EA16" s="202">
        <v>0</v>
      </c>
      <c r="EB16" s="202">
        <v>0</v>
      </c>
      <c r="EC16" s="202">
        <v>0</v>
      </c>
      <c r="ED16" s="19">
        <v>0</v>
      </c>
      <c r="EE16" s="202">
        <v>0</v>
      </c>
      <c r="EF16" s="202">
        <v>0</v>
      </c>
      <c r="EG16" s="306">
        <v>0</v>
      </c>
      <c r="EH16" s="316">
        <f t="shared" si="4"/>
        <v>166</v>
      </c>
      <c r="EI16" s="202">
        <f t="shared" si="5"/>
        <v>55</v>
      </c>
      <c r="EJ16" s="202">
        <f t="shared" si="5"/>
        <v>36</v>
      </c>
      <c r="EK16" s="202">
        <f t="shared" si="5"/>
        <v>21</v>
      </c>
      <c r="EL16" s="202">
        <f t="shared" si="6"/>
        <v>54</v>
      </c>
      <c r="EM16" s="120"/>
      <c r="EN16" s="81">
        <f t="shared" ref="EN16:EN26" si="13">(AB16+AG16+AL16+AP16+AT16+AX16+BB16+BF16+BJ16+BN16+BR16+BV16+BZ16+CD16+CH16+CL16+CP16+CT16+CX16+DB16+DF16+DJ16+DN16+DR16+DV16+DZ16+ED16)*100/(EH16-AF16)</f>
        <v>33.132530120481931</v>
      </c>
      <c r="EO16" s="81">
        <f t="shared" ref="EO16:EO26" si="14">(AC16+AH16+AM16+AQ16+AU16+AY16+BC16+BG16+BK16+BO16+BS16+BW16+CA16+CE16+CI16+CM16+CQ16+CU16+CY16+DC16+DG16+DK16+DO16+DS16+DW16+EA16+EE16)*100/(EH16-AF16)</f>
        <v>21.686746987951807</v>
      </c>
      <c r="EP16" s="81">
        <f t="shared" ref="EP16:EP26" si="15">(AD16+AI16+AN16+AR16+AV16+AZ16+BD16+BH16+BL16+BP16+BT16+BX16+CB16+CF16+CJ16+CN16+CR16+CV16+CZ16+DD16+DH16+DL16+DP16+DT16+DX16+EB16+EF16)*100/(EH16-AF16)</f>
        <v>12.650602409638553</v>
      </c>
      <c r="EQ16" s="82">
        <f t="shared" ref="EQ16:EQ26" si="16">(AE16+AJ16+AK16+AO16+AS16+AW16+BA16+BE16+BI16+BM16+BQ16+BU16+BY16+CC16+CG16+CK16+CO16+CS16+CW16+DA16+DE16+DI16+DM16+DQ16+DU16+DY16+EC16+EG16)*100/(EH16-AF16)</f>
        <v>32.53012048192771</v>
      </c>
      <c r="ER16" s="351">
        <f t="shared" si="7"/>
        <v>166</v>
      </c>
      <c r="ES16" s="100">
        <f t="shared" si="8"/>
        <v>7.9069767441860463</v>
      </c>
      <c r="ET16" s="100">
        <f t="shared" si="9"/>
        <v>3.7209302325581395</v>
      </c>
      <c r="EU16" s="100">
        <f t="shared" si="10"/>
        <v>88.372093023255815</v>
      </c>
      <c r="EV16" s="196" t="s">
        <v>261</v>
      </c>
      <c r="EW16" s="18">
        <v>123</v>
      </c>
      <c r="EX16" s="18">
        <v>11</v>
      </c>
      <c r="EY16" s="18">
        <v>32</v>
      </c>
      <c r="EZ16" s="351">
        <f t="shared" si="11"/>
        <v>166</v>
      </c>
      <c r="FA16" s="81">
        <f t="shared" ref="FA16:FA26" si="17">EW16*100/EZ16</f>
        <v>74.096385542168676</v>
      </c>
      <c r="FB16" s="81">
        <f t="shared" ref="FB16:FB26" si="18">EX16*100/EZ16</f>
        <v>6.6265060240963853</v>
      </c>
      <c r="FC16" s="81">
        <f t="shared" ref="FC16:FC26" si="19">EY16*100/EZ16</f>
        <v>19.277108433734941</v>
      </c>
      <c r="FD16" s="148"/>
      <c r="FE16" s="81">
        <v>1.9607843137254901</v>
      </c>
      <c r="FF16" s="81">
        <v>86.274509803921575</v>
      </c>
      <c r="FG16" s="82">
        <v>11.764705882352942</v>
      </c>
    </row>
    <row r="17" spans="1:163" x14ac:dyDescent="0.3">
      <c r="A17" s="79" t="s">
        <v>264</v>
      </c>
      <c r="B17" s="305">
        <v>4.5</v>
      </c>
      <c r="C17" s="202" t="s">
        <v>265</v>
      </c>
      <c r="D17" s="202" t="s">
        <v>262</v>
      </c>
      <c r="E17" s="18"/>
      <c r="F17" s="202">
        <v>0</v>
      </c>
      <c r="G17" s="202" t="s">
        <v>432</v>
      </c>
      <c r="H17" s="19">
        <v>28</v>
      </c>
      <c r="I17" s="18">
        <v>8</v>
      </c>
      <c r="J17" s="20">
        <v>132</v>
      </c>
      <c r="K17" s="79">
        <v>119</v>
      </c>
      <c r="L17" s="202">
        <v>1</v>
      </c>
      <c r="M17" s="202">
        <v>0</v>
      </c>
      <c r="N17" s="202">
        <v>38</v>
      </c>
      <c r="O17" s="79">
        <v>96</v>
      </c>
      <c r="P17" s="202">
        <v>20</v>
      </c>
      <c r="Q17" s="202">
        <v>2</v>
      </c>
      <c r="R17" s="306">
        <v>56</v>
      </c>
      <c r="S17" s="148">
        <f t="shared" si="0"/>
        <v>500</v>
      </c>
      <c r="T17" s="202">
        <v>0</v>
      </c>
      <c r="U17" s="202">
        <v>12</v>
      </c>
      <c r="V17" s="202">
        <v>6</v>
      </c>
      <c r="W17" s="202">
        <v>13</v>
      </c>
      <c r="X17" s="202">
        <f t="shared" si="12"/>
        <v>531</v>
      </c>
      <c r="Y17" s="140">
        <f t="shared" si="1"/>
        <v>33.6</v>
      </c>
      <c r="Z17" s="100">
        <f t="shared" si="2"/>
        <v>34.799999999999997</v>
      </c>
      <c r="AA17" s="141">
        <f t="shared" si="3"/>
        <v>31.6</v>
      </c>
      <c r="AB17" s="18">
        <v>12</v>
      </c>
      <c r="AC17" s="18">
        <v>27</v>
      </c>
      <c r="AD17" s="18">
        <v>13</v>
      </c>
      <c r="AE17" s="202">
        <v>18</v>
      </c>
      <c r="AF17" s="18">
        <v>0</v>
      </c>
      <c r="AG17" s="79">
        <v>16</v>
      </c>
      <c r="AH17" s="202">
        <v>2</v>
      </c>
      <c r="AI17" s="202">
        <v>3</v>
      </c>
      <c r="AJ17" s="202">
        <v>2</v>
      </c>
      <c r="AK17" s="306">
        <v>0</v>
      </c>
      <c r="AL17" s="18">
        <v>0</v>
      </c>
      <c r="AM17" s="202">
        <v>0</v>
      </c>
      <c r="AN17" s="202">
        <v>0</v>
      </c>
      <c r="AO17" s="18">
        <v>0</v>
      </c>
      <c r="AP17" s="79">
        <v>0</v>
      </c>
      <c r="AQ17" s="202">
        <v>0</v>
      </c>
      <c r="AR17" s="202">
        <v>0</v>
      </c>
      <c r="AS17" s="306">
        <v>0</v>
      </c>
      <c r="AT17" s="18">
        <v>0</v>
      </c>
      <c r="AU17" s="202">
        <v>0</v>
      </c>
      <c r="AV17" s="202">
        <v>0</v>
      </c>
      <c r="AW17" s="18">
        <v>0</v>
      </c>
      <c r="AX17" s="79">
        <v>0</v>
      </c>
      <c r="AY17" s="202">
        <v>0</v>
      </c>
      <c r="AZ17" s="202">
        <v>0</v>
      </c>
      <c r="BA17" s="306">
        <v>0</v>
      </c>
      <c r="BB17" s="18">
        <v>0</v>
      </c>
      <c r="BC17" s="202">
        <v>0</v>
      </c>
      <c r="BD17" s="202">
        <v>0</v>
      </c>
      <c r="BE17" s="18">
        <v>0</v>
      </c>
      <c r="BF17" s="79">
        <v>0</v>
      </c>
      <c r="BG17" s="202">
        <v>0</v>
      </c>
      <c r="BH17" s="202">
        <v>0</v>
      </c>
      <c r="BI17" s="306">
        <v>0</v>
      </c>
      <c r="BJ17" s="18">
        <v>0</v>
      </c>
      <c r="BK17" s="202">
        <v>0</v>
      </c>
      <c r="BL17" s="202">
        <v>0</v>
      </c>
      <c r="BM17" s="18">
        <v>0</v>
      </c>
      <c r="BN17" s="79">
        <v>0</v>
      </c>
      <c r="BO17" s="202">
        <v>0</v>
      </c>
      <c r="BP17" s="202">
        <v>0</v>
      </c>
      <c r="BQ17" s="306">
        <v>0</v>
      </c>
      <c r="BR17" s="18">
        <v>0</v>
      </c>
      <c r="BS17" s="202">
        <v>0</v>
      </c>
      <c r="BT17" s="202">
        <v>0</v>
      </c>
      <c r="BU17" s="18">
        <v>0</v>
      </c>
      <c r="BV17" s="79">
        <v>0</v>
      </c>
      <c r="BW17" s="202">
        <v>0</v>
      </c>
      <c r="BX17" s="202">
        <v>0</v>
      </c>
      <c r="BY17" s="306">
        <v>0</v>
      </c>
      <c r="BZ17" s="18">
        <v>1</v>
      </c>
      <c r="CA17" s="202">
        <v>0</v>
      </c>
      <c r="CB17" s="202">
        <v>0</v>
      </c>
      <c r="CC17" s="18">
        <v>0</v>
      </c>
      <c r="CD17" s="79">
        <v>0</v>
      </c>
      <c r="CE17" s="202">
        <v>0</v>
      </c>
      <c r="CF17" s="202">
        <v>0</v>
      </c>
      <c r="CG17" s="306">
        <v>0</v>
      </c>
      <c r="CH17" s="18">
        <v>0</v>
      </c>
      <c r="CI17" s="202">
        <v>0</v>
      </c>
      <c r="CJ17" s="202">
        <v>0</v>
      </c>
      <c r="CK17" s="18">
        <v>0</v>
      </c>
      <c r="CL17" s="79">
        <v>0</v>
      </c>
      <c r="CM17" s="202">
        <v>0</v>
      </c>
      <c r="CN17" s="202">
        <v>0</v>
      </c>
      <c r="CO17" s="306">
        <v>0</v>
      </c>
      <c r="CP17" s="18">
        <v>0</v>
      </c>
      <c r="CQ17" s="202">
        <v>3</v>
      </c>
      <c r="CR17" s="202">
        <v>0</v>
      </c>
      <c r="CS17" s="18">
        <v>1</v>
      </c>
      <c r="CT17" s="79">
        <v>0</v>
      </c>
      <c r="CU17" s="202">
        <v>0</v>
      </c>
      <c r="CV17" s="202">
        <v>0</v>
      </c>
      <c r="CW17" s="306">
        <v>0</v>
      </c>
      <c r="CX17" s="18">
        <v>0</v>
      </c>
      <c r="CY17" s="202">
        <v>0</v>
      </c>
      <c r="CZ17" s="202">
        <v>0</v>
      </c>
      <c r="DA17" s="18">
        <v>0</v>
      </c>
      <c r="DB17" s="79">
        <v>5</v>
      </c>
      <c r="DC17" s="202">
        <v>0</v>
      </c>
      <c r="DD17" s="202">
        <v>0</v>
      </c>
      <c r="DE17" s="306">
        <v>0</v>
      </c>
      <c r="DF17" s="18">
        <v>0</v>
      </c>
      <c r="DG17" s="202">
        <v>0</v>
      </c>
      <c r="DH17" s="202">
        <v>0</v>
      </c>
      <c r="DI17" s="18">
        <v>2</v>
      </c>
      <c r="DJ17" s="79">
        <v>1</v>
      </c>
      <c r="DK17" s="202">
        <v>0</v>
      </c>
      <c r="DL17" s="202">
        <v>2</v>
      </c>
      <c r="DM17" s="306">
        <v>2</v>
      </c>
      <c r="DN17" s="18">
        <v>5</v>
      </c>
      <c r="DO17" s="202">
        <v>3</v>
      </c>
      <c r="DP17" s="202">
        <v>1</v>
      </c>
      <c r="DQ17" s="18">
        <v>0</v>
      </c>
      <c r="DR17" s="79">
        <v>0</v>
      </c>
      <c r="DS17" s="202">
        <v>0</v>
      </c>
      <c r="DT17" s="202">
        <v>0</v>
      </c>
      <c r="DU17" s="306">
        <v>0</v>
      </c>
      <c r="DV17" s="19">
        <v>0</v>
      </c>
      <c r="DW17" s="202">
        <v>0</v>
      </c>
      <c r="DX17" s="202">
        <v>0</v>
      </c>
      <c r="DY17" s="20">
        <v>0</v>
      </c>
      <c r="DZ17" s="202">
        <v>0</v>
      </c>
      <c r="EA17" s="202">
        <v>0</v>
      </c>
      <c r="EB17" s="202">
        <v>0</v>
      </c>
      <c r="EC17" s="202">
        <v>0</v>
      </c>
      <c r="ED17" s="19">
        <v>0</v>
      </c>
      <c r="EE17" s="202">
        <v>0</v>
      </c>
      <c r="EF17" s="202">
        <v>0</v>
      </c>
      <c r="EG17" s="306">
        <v>0</v>
      </c>
      <c r="EH17" s="316">
        <f t="shared" si="4"/>
        <v>119</v>
      </c>
      <c r="EI17" s="202">
        <f t="shared" si="5"/>
        <v>40</v>
      </c>
      <c r="EJ17" s="202">
        <f t="shared" si="5"/>
        <v>35</v>
      </c>
      <c r="EK17" s="202">
        <f t="shared" si="5"/>
        <v>19</v>
      </c>
      <c r="EL17" s="202">
        <f t="shared" si="6"/>
        <v>25</v>
      </c>
      <c r="EM17" s="120"/>
      <c r="EN17" s="81">
        <f t="shared" si="13"/>
        <v>33.613445378151262</v>
      </c>
      <c r="EO17" s="81">
        <f t="shared" si="14"/>
        <v>29.411764705882351</v>
      </c>
      <c r="EP17" s="81">
        <f t="shared" si="15"/>
        <v>15.966386554621849</v>
      </c>
      <c r="EQ17" s="82">
        <f t="shared" si="16"/>
        <v>21.008403361344538</v>
      </c>
      <c r="ER17" s="351">
        <f t="shared" si="7"/>
        <v>119</v>
      </c>
      <c r="ES17" s="100">
        <f t="shared" si="8"/>
        <v>16.666666666666668</v>
      </c>
      <c r="ET17" s="100">
        <f t="shared" si="9"/>
        <v>4.7619047619047619</v>
      </c>
      <c r="EU17" s="100">
        <f t="shared" si="10"/>
        <v>78.571428571428569</v>
      </c>
      <c r="EV17" s="196" t="s">
        <v>264</v>
      </c>
      <c r="EW17" s="18">
        <v>93</v>
      </c>
      <c r="EX17" s="18">
        <v>10</v>
      </c>
      <c r="EY17" s="18">
        <v>16</v>
      </c>
      <c r="EZ17" s="351">
        <f t="shared" si="11"/>
        <v>119</v>
      </c>
      <c r="FA17" s="81">
        <f t="shared" si="17"/>
        <v>78.151260504201687</v>
      </c>
      <c r="FB17" s="81">
        <f t="shared" si="18"/>
        <v>8.4033613445378155</v>
      </c>
      <c r="FC17" s="81">
        <f t="shared" si="19"/>
        <v>13.445378151260504</v>
      </c>
      <c r="FD17" s="148"/>
      <c r="FE17" s="81">
        <v>0</v>
      </c>
      <c r="FF17" s="81">
        <v>97.435897435897431</v>
      </c>
      <c r="FG17" s="82">
        <v>2.5641025641025643</v>
      </c>
    </row>
    <row r="18" spans="1:163" s="18" customFormat="1" x14ac:dyDescent="0.3">
      <c r="A18" s="79" t="s">
        <v>266</v>
      </c>
      <c r="B18" s="305">
        <v>9.9</v>
      </c>
      <c r="C18" s="202" t="s">
        <v>267</v>
      </c>
      <c r="D18" s="202" t="s">
        <v>262</v>
      </c>
      <c r="F18" s="18">
        <v>10</v>
      </c>
      <c r="G18" s="202" t="s">
        <v>433</v>
      </c>
      <c r="H18" s="79">
        <v>42</v>
      </c>
      <c r="I18" s="202">
        <v>9</v>
      </c>
      <c r="J18" s="306">
        <v>69</v>
      </c>
      <c r="K18" s="79">
        <v>115</v>
      </c>
      <c r="L18" s="202">
        <v>0</v>
      </c>
      <c r="M18" s="202">
        <v>0</v>
      </c>
      <c r="N18" s="202">
        <v>27</v>
      </c>
      <c r="O18" s="79">
        <v>181</v>
      </c>
      <c r="P18" s="202">
        <v>22</v>
      </c>
      <c r="Q18" s="202">
        <v>0</v>
      </c>
      <c r="R18" s="306">
        <v>35</v>
      </c>
      <c r="S18" s="148">
        <f t="shared" si="0"/>
        <v>500</v>
      </c>
      <c r="T18" s="202">
        <v>0</v>
      </c>
      <c r="U18" s="202">
        <v>40</v>
      </c>
      <c r="V18" s="202">
        <v>20</v>
      </c>
      <c r="W18" s="202">
        <v>9</v>
      </c>
      <c r="X18" s="202">
        <f t="shared" si="12"/>
        <v>569</v>
      </c>
      <c r="Y18" s="140">
        <f t="shared" si="1"/>
        <v>24</v>
      </c>
      <c r="Z18" s="100">
        <f t="shared" si="2"/>
        <v>47.6</v>
      </c>
      <c r="AA18" s="141">
        <f t="shared" si="3"/>
        <v>28.4</v>
      </c>
      <c r="AB18" s="202">
        <v>11</v>
      </c>
      <c r="AC18" s="202">
        <v>14</v>
      </c>
      <c r="AD18" s="202">
        <v>11</v>
      </c>
      <c r="AE18" s="202">
        <v>9</v>
      </c>
      <c r="AF18" s="18">
        <v>0</v>
      </c>
      <c r="AG18" s="79">
        <v>43</v>
      </c>
      <c r="AH18" s="202">
        <v>5</v>
      </c>
      <c r="AI18" s="202">
        <v>0</v>
      </c>
      <c r="AJ18" s="202">
        <v>0</v>
      </c>
      <c r="AK18" s="306">
        <v>0</v>
      </c>
      <c r="AL18" s="18">
        <v>0</v>
      </c>
      <c r="AM18" s="202">
        <v>0</v>
      </c>
      <c r="AN18" s="202">
        <v>0</v>
      </c>
      <c r="AO18" s="18">
        <v>0</v>
      </c>
      <c r="AP18" s="79">
        <v>0</v>
      </c>
      <c r="AQ18" s="202">
        <v>0</v>
      </c>
      <c r="AR18" s="202">
        <v>0</v>
      </c>
      <c r="AS18" s="306">
        <v>0</v>
      </c>
      <c r="AT18" s="18">
        <v>0</v>
      </c>
      <c r="AU18" s="202">
        <v>0</v>
      </c>
      <c r="AV18" s="202">
        <v>0</v>
      </c>
      <c r="AW18" s="18">
        <v>0</v>
      </c>
      <c r="AX18" s="79">
        <v>0</v>
      </c>
      <c r="AY18" s="202">
        <v>0</v>
      </c>
      <c r="AZ18" s="202">
        <v>0</v>
      </c>
      <c r="BA18" s="306">
        <v>0</v>
      </c>
      <c r="BB18" s="18">
        <v>0</v>
      </c>
      <c r="BC18" s="202">
        <v>0</v>
      </c>
      <c r="BD18" s="202">
        <v>0</v>
      </c>
      <c r="BE18" s="18">
        <v>0</v>
      </c>
      <c r="BF18" s="79">
        <v>0</v>
      </c>
      <c r="BG18" s="202">
        <v>0</v>
      </c>
      <c r="BH18" s="202">
        <v>0</v>
      </c>
      <c r="BI18" s="306">
        <v>0</v>
      </c>
      <c r="BJ18" s="18">
        <v>0</v>
      </c>
      <c r="BK18" s="202">
        <v>0</v>
      </c>
      <c r="BL18" s="202">
        <v>0</v>
      </c>
      <c r="BM18" s="18">
        <v>0</v>
      </c>
      <c r="BN18" s="79">
        <v>2</v>
      </c>
      <c r="BO18" s="202">
        <v>1</v>
      </c>
      <c r="BP18" s="202">
        <v>0</v>
      </c>
      <c r="BQ18" s="306">
        <v>0</v>
      </c>
      <c r="BR18" s="18">
        <v>0</v>
      </c>
      <c r="BS18" s="202">
        <v>0</v>
      </c>
      <c r="BT18" s="202">
        <v>0</v>
      </c>
      <c r="BU18" s="18">
        <v>0</v>
      </c>
      <c r="BV18" s="79">
        <v>0</v>
      </c>
      <c r="BW18" s="202">
        <v>0</v>
      </c>
      <c r="BX18" s="202">
        <v>0</v>
      </c>
      <c r="BY18" s="306">
        <v>0</v>
      </c>
      <c r="BZ18" s="18">
        <v>2</v>
      </c>
      <c r="CA18" s="202">
        <v>0</v>
      </c>
      <c r="CB18" s="202">
        <v>0</v>
      </c>
      <c r="CC18" s="18">
        <v>0</v>
      </c>
      <c r="CD18" s="79">
        <v>0</v>
      </c>
      <c r="CE18" s="202">
        <v>0</v>
      </c>
      <c r="CF18" s="202">
        <v>0</v>
      </c>
      <c r="CG18" s="306">
        <v>0</v>
      </c>
      <c r="CH18" s="18">
        <v>0</v>
      </c>
      <c r="CI18" s="202">
        <v>0</v>
      </c>
      <c r="CJ18" s="202">
        <v>0</v>
      </c>
      <c r="CK18" s="18">
        <v>0</v>
      </c>
      <c r="CL18" s="79">
        <v>0</v>
      </c>
      <c r="CM18" s="202">
        <v>0</v>
      </c>
      <c r="CN18" s="202">
        <v>0</v>
      </c>
      <c r="CO18" s="306">
        <v>0</v>
      </c>
      <c r="CP18" s="18">
        <v>0</v>
      </c>
      <c r="CQ18" s="202">
        <v>0</v>
      </c>
      <c r="CR18" s="202">
        <v>0</v>
      </c>
      <c r="CS18" s="18">
        <v>0</v>
      </c>
      <c r="CT18" s="79">
        <v>0</v>
      </c>
      <c r="CU18" s="202">
        <v>0</v>
      </c>
      <c r="CV18" s="202">
        <v>0</v>
      </c>
      <c r="CW18" s="306">
        <v>0</v>
      </c>
      <c r="CX18" s="18">
        <v>0</v>
      </c>
      <c r="CY18" s="202">
        <v>0</v>
      </c>
      <c r="CZ18" s="202">
        <v>0</v>
      </c>
      <c r="DA18" s="18">
        <v>0</v>
      </c>
      <c r="DB18" s="79">
        <v>1</v>
      </c>
      <c r="DC18" s="202">
        <v>0</v>
      </c>
      <c r="DD18" s="202">
        <v>0</v>
      </c>
      <c r="DE18" s="306">
        <v>0</v>
      </c>
      <c r="DF18" s="18">
        <v>0</v>
      </c>
      <c r="DG18" s="202">
        <v>0</v>
      </c>
      <c r="DH18" s="202">
        <v>0</v>
      </c>
      <c r="DI18" s="18">
        <v>1</v>
      </c>
      <c r="DJ18" s="79">
        <v>0</v>
      </c>
      <c r="DK18" s="202">
        <v>7</v>
      </c>
      <c r="DL18" s="202">
        <v>2</v>
      </c>
      <c r="DM18" s="306">
        <v>1</v>
      </c>
      <c r="DN18" s="18">
        <v>4</v>
      </c>
      <c r="DO18" s="202">
        <v>1</v>
      </c>
      <c r="DP18" s="202">
        <v>0</v>
      </c>
      <c r="DQ18" s="18">
        <v>0</v>
      </c>
      <c r="DR18" s="79">
        <v>0</v>
      </c>
      <c r="DS18" s="202">
        <v>0</v>
      </c>
      <c r="DT18" s="202">
        <v>0</v>
      </c>
      <c r="DU18" s="306">
        <v>0</v>
      </c>
      <c r="DV18" s="19">
        <v>0</v>
      </c>
      <c r="DW18" s="202">
        <v>0</v>
      </c>
      <c r="DX18" s="202">
        <v>0</v>
      </c>
      <c r="DY18" s="20">
        <v>0</v>
      </c>
      <c r="DZ18" s="202">
        <v>0</v>
      </c>
      <c r="EA18" s="202">
        <v>0</v>
      </c>
      <c r="EB18" s="202">
        <v>0</v>
      </c>
      <c r="EC18" s="202">
        <v>0</v>
      </c>
      <c r="ED18" s="19">
        <v>0</v>
      </c>
      <c r="EE18" s="202">
        <v>0</v>
      </c>
      <c r="EF18" s="202">
        <v>0</v>
      </c>
      <c r="EG18" s="306">
        <v>0</v>
      </c>
      <c r="EH18" s="316">
        <f t="shared" si="4"/>
        <v>115</v>
      </c>
      <c r="EI18" s="202">
        <f t="shared" si="5"/>
        <v>63</v>
      </c>
      <c r="EJ18" s="202">
        <f t="shared" si="5"/>
        <v>28</v>
      </c>
      <c r="EK18" s="202">
        <f t="shared" si="5"/>
        <v>13</v>
      </c>
      <c r="EL18" s="202">
        <f t="shared" si="6"/>
        <v>11</v>
      </c>
      <c r="EM18" s="120"/>
      <c r="EN18" s="81">
        <f t="shared" si="13"/>
        <v>54.782608695652172</v>
      </c>
      <c r="EO18" s="81">
        <f t="shared" si="14"/>
        <v>24.347826086956523</v>
      </c>
      <c r="EP18" s="81">
        <f t="shared" si="15"/>
        <v>11.304347826086957</v>
      </c>
      <c r="EQ18" s="82">
        <f t="shared" si="16"/>
        <v>9.5652173913043477</v>
      </c>
      <c r="ER18" s="351">
        <f t="shared" si="7"/>
        <v>115</v>
      </c>
      <c r="ES18" s="100">
        <f t="shared" si="8"/>
        <v>35</v>
      </c>
      <c r="ET18" s="100">
        <f t="shared" si="9"/>
        <v>7.5</v>
      </c>
      <c r="EU18" s="100">
        <f t="shared" si="10"/>
        <v>57.5</v>
      </c>
      <c r="EV18" s="196" t="s">
        <v>266</v>
      </c>
      <c r="EW18" s="18">
        <v>96</v>
      </c>
      <c r="EX18" s="18">
        <v>3</v>
      </c>
      <c r="EY18" s="18">
        <v>16</v>
      </c>
      <c r="EZ18" s="351">
        <f t="shared" si="11"/>
        <v>115</v>
      </c>
      <c r="FA18" s="81">
        <f t="shared" si="17"/>
        <v>83.478260869565219</v>
      </c>
      <c r="FB18" s="81">
        <f t="shared" si="18"/>
        <v>2.6086956521739131</v>
      </c>
      <c r="FC18" s="81">
        <f t="shared" si="19"/>
        <v>13.913043478260869</v>
      </c>
      <c r="FD18" s="148"/>
      <c r="FE18" s="81">
        <v>0</v>
      </c>
      <c r="FF18" s="81">
        <v>100</v>
      </c>
      <c r="FG18" s="82">
        <v>0</v>
      </c>
    </row>
    <row r="19" spans="1:163" s="18" customFormat="1" x14ac:dyDescent="0.3">
      <c r="A19" s="79" t="s">
        <v>434</v>
      </c>
      <c r="B19" s="305">
        <v>156</v>
      </c>
      <c r="C19" s="202" t="s">
        <v>473</v>
      </c>
      <c r="D19" s="202" t="s">
        <v>448</v>
      </c>
      <c r="F19" s="202">
        <v>32</v>
      </c>
      <c r="G19" s="18">
        <v>32</v>
      </c>
      <c r="H19" s="79">
        <v>48</v>
      </c>
      <c r="I19" s="202">
        <v>9</v>
      </c>
      <c r="J19" s="306">
        <v>142</v>
      </c>
      <c r="K19" s="79">
        <v>114</v>
      </c>
      <c r="L19" s="202">
        <v>1</v>
      </c>
      <c r="M19" s="202">
        <v>3</v>
      </c>
      <c r="N19" s="202">
        <v>29</v>
      </c>
      <c r="O19" s="79">
        <v>1</v>
      </c>
      <c r="P19" s="202">
        <v>0</v>
      </c>
      <c r="Q19" s="202">
        <v>0</v>
      </c>
      <c r="R19" s="306">
        <v>153</v>
      </c>
      <c r="S19" s="148">
        <f t="shared" si="0"/>
        <v>500</v>
      </c>
      <c r="T19" s="202">
        <v>0</v>
      </c>
      <c r="U19" s="202">
        <v>2</v>
      </c>
      <c r="V19" s="202">
        <v>0</v>
      </c>
      <c r="W19" s="202">
        <v>1</v>
      </c>
      <c r="X19" s="202">
        <f t="shared" si="12"/>
        <v>503</v>
      </c>
      <c r="Y19" s="140">
        <f t="shared" si="1"/>
        <v>39.799999999999997</v>
      </c>
      <c r="Z19" s="100">
        <f t="shared" si="2"/>
        <v>30.8</v>
      </c>
      <c r="AA19" s="141">
        <f t="shared" si="3"/>
        <v>29.4</v>
      </c>
      <c r="AB19" s="202">
        <v>20</v>
      </c>
      <c r="AC19" s="202">
        <v>6</v>
      </c>
      <c r="AD19" s="202">
        <v>5</v>
      </c>
      <c r="AE19" s="202">
        <v>4</v>
      </c>
      <c r="AF19" s="18">
        <v>0</v>
      </c>
      <c r="AG19" s="79">
        <v>16</v>
      </c>
      <c r="AH19" s="202">
        <v>0</v>
      </c>
      <c r="AI19" s="202">
        <v>2</v>
      </c>
      <c r="AJ19" s="202">
        <v>0</v>
      </c>
      <c r="AK19" s="306">
        <v>0</v>
      </c>
      <c r="AL19" s="18">
        <v>0</v>
      </c>
      <c r="AM19" s="202">
        <v>0</v>
      </c>
      <c r="AN19" s="202">
        <v>0</v>
      </c>
      <c r="AO19" s="18">
        <v>0</v>
      </c>
      <c r="AP19" s="79">
        <v>0</v>
      </c>
      <c r="AQ19" s="202">
        <v>0</v>
      </c>
      <c r="AR19" s="202">
        <v>0</v>
      </c>
      <c r="AS19" s="306">
        <v>0</v>
      </c>
      <c r="AT19" s="18">
        <v>0</v>
      </c>
      <c r="AU19" s="202">
        <v>0</v>
      </c>
      <c r="AV19" s="202">
        <v>0</v>
      </c>
      <c r="AW19" s="18">
        <v>0</v>
      </c>
      <c r="AX19" s="79">
        <v>0</v>
      </c>
      <c r="AY19" s="202">
        <v>0</v>
      </c>
      <c r="AZ19" s="202">
        <v>0</v>
      </c>
      <c r="BA19" s="306">
        <v>0</v>
      </c>
      <c r="BB19" s="18">
        <v>0</v>
      </c>
      <c r="BC19" s="202">
        <v>0</v>
      </c>
      <c r="BD19" s="202">
        <v>0</v>
      </c>
      <c r="BE19" s="18">
        <v>0</v>
      </c>
      <c r="BF19" s="79">
        <v>0</v>
      </c>
      <c r="BG19" s="202">
        <v>0</v>
      </c>
      <c r="BH19" s="202">
        <v>0</v>
      </c>
      <c r="BI19" s="306">
        <v>0</v>
      </c>
      <c r="BJ19" s="18">
        <v>0</v>
      </c>
      <c r="BK19" s="202">
        <v>0</v>
      </c>
      <c r="BL19" s="202">
        <v>0</v>
      </c>
      <c r="BM19" s="18">
        <v>0</v>
      </c>
      <c r="BN19" s="79">
        <v>0</v>
      </c>
      <c r="BO19" s="202">
        <v>0</v>
      </c>
      <c r="BP19" s="202">
        <v>3</v>
      </c>
      <c r="BQ19" s="306">
        <v>0</v>
      </c>
      <c r="BR19" s="18">
        <v>0</v>
      </c>
      <c r="BS19" s="202">
        <v>0</v>
      </c>
      <c r="BT19" s="202">
        <v>0</v>
      </c>
      <c r="BU19" s="18">
        <v>0</v>
      </c>
      <c r="BV19" s="79">
        <v>0</v>
      </c>
      <c r="BW19" s="202">
        <v>0</v>
      </c>
      <c r="BX19" s="202">
        <v>0</v>
      </c>
      <c r="BY19" s="306">
        <v>0</v>
      </c>
      <c r="BZ19" s="18">
        <v>0</v>
      </c>
      <c r="CA19" s="202">
        <v>0</v>
      </c>
      <c r="CB19" s="202">
        <v>0</v>
      </c>
      <c r="CC19" s="18">
        <v>2</v>
      </c>
      <c r="CD19" s="79">
        <v>0</v>
      </c>
      <c r="CE19" s="202">
        <v>0</v>
      </c>
      <c r="CF19" s="202">
        <v>0</v>
      </c>
      <c r="CG19" s="306">
        <v>0</v>
      </c>
      <c r="CH19" s="18">
        <v>0</v>
      </c>
      <c r="CI19" s="202">
        <v>0</v>
      </c>
      <c r="CJ19" s="202">
        <v>0</v>
      </c>
      <c r="CK19" s="18">
        <v>0</v>
      </c>
      <c r="CL19" s="79">
        <v>0</v>
      </c>
      <c r="CM19" s="202">
        <v>0</v>
      </c>
      <c r="CN19" s="202">
        <v>0</v>
      </c>
      <c r="CO19" s="306">
        <v>0</v>
      </c>
      <c r="CP19" s="18">
        <v>0</v>
      </c>
      <c r="CQ19" s="202">
        <v>0</v>
      </c>
      <c r="CR19" s="202">
        <v>0</v>
      </c>
      <c r="CS19" s="18">
        <v>4</v>
      </c>
      <c r="CT19" s="79">
        <v>0</v>
      </c>
      <c r="CU19" s="202">
        <v>0</v>
      </c>
      <c r="CV19" s="202">
        <v>0</v>
      </c>
      <c r="CW19" s="306">
        <v>2</v>
      </c>
      <c r="CX19" s="18">
        <v>0</v>
      </c>
      <c r="CY19" s="202">
        <v>0</v>
      </c>
      <c r="CZ19" s="202">
        <v>0</v>
      </c>
      <c r="DA19" s="18">
        <v>1</v>
      </c>
      <c r="DB19" s="79">
        <v>0</v>
      </c>
      <c r="DC19" s="202">
        <v>0</v>
      </c>
      <c r="DD19" s="202">
        <v>0</v>
      </c>
      <c r="DE19" s="306">
        <v>0</v>
      </c>
      <c r="DF19" s="18">
        <v>2</v>
      </c>
      <c r="DG19" s="202">
        <v>0</v>
      </c>
      <c r="DH19" s="202">
        <v>1</v>
      </c>
      <c r="DI19" s="18">
        <v>7</v>
      </c>
      <c r="DJ19" s="79">
        <v>6</v>
      </c>
      <c r="DK19" s="202">
        <v>2</v>
      </c>
      <c r="DL19" s="202">
        <v>4</v>
      </c>
      <c r="DM19" s="306">
        <v>6</v>
      </c>
      <c r="DN19" s="18">
        <v>6</v>
      </c>
      <c r="DO19" s="202">
        <v>5</v>
      </c>
      <c r="DP19" s="202">
        <v>7</v>
      </c>
      <c r="DQ19" s="18">
        <v>3</v>
      </c>
      <c r="DR19" s="79">
        <v>0</v>
      </c>
      <c r="DS19" s="202">
        <v>0</v>
      </c>
      <c r="DT19" s="202">
        <v>0</v>
      </c>
      <c r="DU19" s="306">
        <v>0</v>
      </c>
      <c r="DV19" s="19">
        <v>0</v>
      </c>
      <c r="DW19" s="202">
        <v>0</v>
      </c>
      <c r="DX19" s="202">
        <v>0</v>
      </c>
      <c r="DY19" s="20">
        <v>0</v>
      </c>
      <c r="DZ19" s="202">
        <v>0</v>
      </c>
      <c r="EA19" s="202">
        <v>0</v>
      </c>
      <c r="EB19" s="202">
        <v>0</v>
      </c>
      <c r="EC19" s="202">
        <v>0</v>
      </c>
      <c r="ED19" s="19">
        <v>0</v>
      </c>
      <c r="EE19" s="202">
        <v>0</v>
      </c>
      <c r="EF19" s="202">
        <v>0</v>
      </c>
      <c r="EG19" s="306">
        <v>0</v>
      </c>
      <c r="EH19" s="316">
        <f t="shared" si="4"/>
        <v>114</v>
      </c>
      <c r="EI19" s="202">
        <f t="shared" si="5"/>
        <v>50</v>
      </c>
      <c r="EJ19" s="202">
        <f t="shared" si="5"/>
        <v>13</v>
      </c>
      <c r="EK19" s="202">
        <f t="shared" si="5"/>
        <v>22</v>
      </c>
      <c r="EL19" s="202">
        <f t="shared" si="6"/>
        <v>29</v>
      </c>
      <c r="EM19" s="120"/>
      <c r="EN19" s="81">
        <f t="shared" si="13"/>
        <v>43.859649122807021</v>
      </c>
      <c r="EO19" s="81">
        <f t="shared" si="14"/>
        <v>11.403508771929825</v>
      </c>
      <c r="EP19" s="81">
        <f t="shared" si="15"/>
        <v>19.298245614035089</v>
      </c>
      <c r="EQ19" s="82">
        <f t="shared" si="16"/>
        <v>25.438596491228068</v>
      </c>
      <c r="ER19" s="351">
        <f t="shared" si="7"/>
        <v>114</v>
      </c>
      <c r="ES19" s="100">
        <f t="shared" si="8"/>
        <v>24.120603015075378</v>
      </c>
      <c r="ET19" s="100">
        <f t="shared" si="9"/>
        <v>4.5226130653266328</v>
      </c>
      <c r="EU19" s="100">
        <f t="shared" si="10"/>
        <v>71.356783919597987</v>
      </c>
      <c r="EV19" s="196" t="s">
        <v>434</v>
      </c>
      <c r="EW19" s="18">
        <v>56</v>
      </c>
      <c r="EX19" s="18">
        <v>9</v>
      </c>
      <c r="EY19" s="18">
        <v>49</v>
      </c>
      <c r="EZ19" s="351">
        <f t="shared" si="11"/>
        <v>114</v>
      </c>
      <c r="FA19" s="81">
        <f t="shared" si="17"/>
        <v>49.122807017543863</v>
      </c>
      <c r="FB19" s="81">
        <f t="shared" si="18"/>
        <v>7.8947368421052628</v>
      </c>
      <c r="FC19" s="81">
        <f t="shared" si="19"/>
        <v>42.982456140350877</v>
      </c>
      <c r="FD19" s="148"/>
      <c r="FE19" s="81">
        <v>9.0909090909090917</v>
      </c>
      <c r="FF19" s="81">
        <v>87.878787878787875</v>
      </c>
      <c r="FG19" s="82">
        <v>3.0303030303030303</v>
      </c>
    </row>
    <row r="20" spans="1:163" x14ac:dyDescent="0.3">
      <c r="A20" s="79" t="s">
        <v>15</v>
      </c>
      <c r="B20" s="64"/>
      <c r="C20" s="18" t="s">
        <v>16</v>
      </c>
      <c r="D20" s="202" t="s">
        <v>435</v>
      </c>
      <c r="E20" s="18"/>
      <c r="F20" s="202">
        <v>0</v>
      </c>
      <c r="G20" s="18"/>
      <c r="H20" s="19">
        <v>69</v>
      </c>
      <c r="I20" s="18">
        <v>19</v>
      </c>
      <c r="J20" s="20">
        <v>179</v>
      </c>
      <c r="K20" s="79">
        <v>43</v>
      </c>
      <c r="L20" s="202">
        <v>3</v>
      </c>
      <c r="M20" s="202">
        <v>0</v>
      </c>
      <c r="N20" s="202">
        <v>3</v>
      </c>
      <c r="O20" s="79">
        <v>57</v>
      </c>
      <c r="P20" s="202">
        <v>0</v>
      </c>
      <c r="Q20" s="202">
        <v>2</v>
      </c>
      <c r="R20" s="306">
        <v>125</v>
      </c>
      <c r="S20" s="148">
        <f t="shared" si="0"/>
        <v>500</v>
      </c>
      <c r="T20" s="202">
        <v>0</v>
      </c>
      <c r="U20" s="202">
        <v>21</v>
      </c>
      <c r="V20" s="202">
        <v>0</v>
      </c>
      <c r="W20" s="202">
        <v>0</v>
      </c>
      <c r="X20" s="202">
        <f t="shared" si="12"/>
        <v>521</v>
      </c>
      <c r="Y20" s="140">
        <f t="shared" si="1"/>
        <v>53.4</v>
      </c>
      <c r="Z20" s="100">
        <f t="shared" si="2"/>
        <v>36.799999999999997</v>
      </c>
      <c r="AA20" s="141">
        <f t="shared" si="3"/>
        <v>9.8000000000000007</v>
      </c>
      <c r="AB20" s="18">
        <v>7</v>
      </c>
      <c r="AC20" s="18">
        <v>0</v>
      </c>
      <c r="AD20" s="18">
        <v>0</v>
      </c>
      <c r="AE20" s="202">
        <v>0</v>
      </c>
      <c r="AF20" s="18">
        <v>0</v>
      </c>
      <c r="AG20" s="79">
        <v>12</v>
      </c>
      <c r="AH20" s="202">
        <v>0</v>
      </c>
      <c r="AI20" s="202">
        <v>0</v>
      </c>
      <c r="AJ20" s="202">
        <v>0</v>
      </c>
      <c r="AK20" s="306">
        <v>0</v>
      </c>
      <c r="AL20" s="18">
        <v>0</v>
      </c>
      <c r="AM20" s="202">
        <v>0</v>
      </c>
      <c r="AN20" s="202">
        <v>0</v>
      </c>
      <c r="AO20" s="18">
        <v>0</v>
      </c>
      <c r="AP20" s="79">
        <v>0</v>
      </c>
      <c r="AQ20" s="202">
        <v>0</v>
      </c>
      <c r="AR20" s="202">
        <v>0</v>
      </c>
      <c r="AS20" s="306">
        <v>0</v>
      </c>
      <c r="AT20" s="18">
        <v>0</v>
      </c>
      <c r="AU20" s="202">
        <v>0</v>
      </c>
      <c r="AV20" s="202">
        <v>0</v>
      </c>
      <c r="AW20" s="18">
        <v>0</v>
      </c>
      <c r="AX20" s="79">
        <v>0</v>
      </c>
      <c r="AY20" s="202">
        <v>0</v>
      </c>
      <c r="AZ20" s="202">
        <v>0</v>
      </c>
      <c r="BA20" s="306">
        <v>0</v>
      </c>
      <c r="BB20" s="18">
        <v>0</v>
      </c>
      <c r="BC20" s="202">
        <v>0</v>
      </c>
      <c r="BD20" s="202">
        <v>0</v>
      </c>
      <c r="BE20" s="18">
        <v>0</v>
      </c>
      <c r="BF20" s="79">
        <v>0</v>
      </c>
      <c r="BG20" s="202">
        <v>0</v>
      </c>
      <c r="BH20" s="202">
        <v>0</v>
      </c>
      <c r="BI20" s="306">
        <v>0</v>
      </c>
      <c r="BJ20" s="18">
        <v>0</v>
      </c>
      <c r="BK20" s="202">
        <v>0</v>
      </c>
      <c r="BL20" s="202">
        <v>0</v>
      </c>
      <c r="BM20" s="18">
        <v>0</v>
      </c>
      <c r="BN20" s="79">
        <v>0</v>
      </c>
      <c r="BO20" s="202">
        <v>0</v>
      </c>
      <c r="BP20" s="202">
        <v>0</v>
      </c>
      <c r="BQ20" s="306">
        <v>0</v>
      </c>
      <c r="BR20" s="18">
        <v>0</v>
      </c>
      <c r="BS20" s="202">
        <v>0</v>
      </c>
      <c r="BT20" s="202">
        <v>0</v>
      </c>
      <c r="BU20" s="18">
        <v>0</v>
      </c>
      <c r="BV20" s="79">
        <v>0</v>
      </c>
      <c r="BW20" s="202">
        <v>0</v>
      </c>
      <c r="BX20" s="202">
        <v>0</v>
      </c>
      <c r="BY20" s="306">
        <v>0</v>
      </c>
      <c r="BZ20" s="18">
        <v>0</v>
      </c>
      <c r="CA20" s="202">
        <v>0</v>
      </c>
      <c r="CB20" s="202">
        <v>0</v>
      </c>
      <c r="CC20" s="18">
        <v>0</v>
      </c>
      <c r="CD20" s="79">
        <v>0</v>
      </c>
      <c r="CE20" s="202">
        <v>0</v>
      </c>
      <c r="CF20" s="202">
        <v>0</v>
      </c>
      <c r="CG20" s="306">
        <v>0</v>
      </c>
      <c r="CH20" s="18">
        <v>0</v>
      </c>
      <c r="CI20" s="202">
        <v>0</v>
      </c>
      <c r="CJ20" s="202">
        <v>0</v>
      </c>
      <c r="CK20" s="18">
        <v>0</v>
      </c>
      <c r="CL20" s="79">
        <v>0</v>
      </c>
      <c r="CM20" s="202">
        <v>0</v>
      </c>
      <c r="CN20" s="202">
        <v>0</v>
      </c>
      <c r="CO20" s="306">
        <v>0</v>
      </c>
      <c r="CP20" s="18">
        <v>0</v>
      </c>
      <c r="CQ20" s="202">
        <v>0</v>
      </c>
      <c r="CR20" s="202">
        <v>0</v>
      </c>
      <c r="CS20" s="18">
        <v>0</v>
      </c>
      <c r="CT20" s="79">
        <v>0</v>
      </c>
      <c r="CU20" s="202">
        <v>0</v>
      </c>
      <c r="CV20" s="202">
        <v>0</v>
      </c>
      <c r="CW20" s="306">
        <v>0</v>
      </c>
      <c r="CX20" s="18">
        <v>0</v>
      </c>
      <c r="CY20" s="202">
        <v>0</v>
      </c>
      <c r="CZ20" s="202">
        <v>0</v>
      </c>
      <c r="DA20" s="18">
        <v>0</v>
      </c>
      <c r="DB20" s="79">
        <v>24</v>
      </c>
      <c r="DC20" s="202">
        <v>0</v>
      </c>
      <c r="DD20" s="202">
        <v>0</v>
      </c>
      <c r="DE20" s="306">
        <v>0</v>
      </c>
      <c r="DF20" s="18">
        <v>0</v>
      </c>
      <c r="DG20" s="202">
        <v>0</v>
      </c>
      <c r="DH20" s="202">
        <v>0</v>
      </c>
      <c r="DI20" s="18">
        <v>0</v>
      </c>
      <c r="DJ20" s="79">
        <v>0</v>
      </c>
      <c r="DK20" s="202">
        <v>0</v>
      </c>
      <c r="DL20" s="202">
        <v>0</v>
      </c>
      <c r="DM20" s="306">
        <v>0</v>
      </c>
      <c r="DN20" s="18">
        <v>0</v>
      </c>
      <c r="DO20" s="202">
        <v>0</v>
      </c>
      <c r="DP20" s="202">
        <v>0</v>
      </c>
      <c r="DQ20" s="18">
        <v>0</v>
      </c>
      <c r="DR20" s="79">
        <v>0</v>
      </c>
      <c r="DS20" s="202">
        <v>0</v>
      </c>
      <c r="DT20" s="202">
        <v>0</v>
      </c>
      <c r="DU20" s="306">
        <v>0</v>
      </c>
      <c r="DV20" s="19">
        <v>0</v>
      </c>
      <c r="DW20" s="202">
        <v>0</v>
      </c>
      <c r="DX20" s="202">
        <v>0</v>
      </c>
      <c r="DY20" s="20">
        <v>0</v>
      </c>
      <c r="DZ20" s="202">
        <v>0</v>
      </c>
      <c r="EA20" s="202">
        <v>0</v>
      </c>
      <c r="EB20" s="202">
        <v>0</v>
      </c>
      <c r="EC20" s="202">
        <v>0</v>
      </c>
      <c r="ED20" s="19">
        <v>0</v>
      </c>
      <c r="EE20" s="202">
        <v>0</v>
      </c>
      <c r="EF20" s="202">
        <v>0</v>
      </c>
      <c r="EG20" s="306">
        <v>0</v>
      </c>
      <c r="EH20" s="316">
        <f t="shared" si="4"/>
        <v>43</v>
      </c>
      <c r="EI20" s="202">
        <f t="shared" si="5"/>
        <v>43</v>
      </c>
      <c r="EJ20" s="202">
        <f t="shared" si="5"/>
        <v>0</v>
      </c>
      <c r="EK20" s="202">
        <f t="shared" si="5"/>
        <v>0</v>
      </c>
      <c r="EL20" s="202">
        <f t="shared" si="6"/>
        <v>0</v>
      </c>
      <c r="EM20" s="120"/>
      <c r="EN20" s="81">
        <f t="shared" si="13"/>
        <v>100</v>
      </c>
      <c r="EO20" s="81">
        <f t="shared" si="14"/>
        <v>0</v>
      </c>
      <c r="EP20" s="81">
        <f t="shared" si="15"/>
        <v>0</v>
      </c>
      <c r="EQ20" s="82">
        <f t="shared" si="16"/>
        <v>0</v>
      </c>
      <c r="ER20" s="351">
        <f t="shared" si="7"/>
        <v>43</v>
      </c>
      <c r="ES20" s="81">
        <f t="shared" si="8"/>
        <v>25.842696629213481</v>
      </c>
      <c r="ET20" s="81">
        <f t="shared" si="9"/>
        <v>7.1161048689138573</v>
      </c>
      <c r="EU20" s="81">
        <f t="shared" si="10"/>
        <v>67.041198501872657</v>
      </c>
      <c r="EV20" s="196" t="s">
        <v>15</v>
      </c>
      <c r="EW20" s="18">
        <v>19</v>
      </c>
      <c r="EX20" s="18">
        <v>24</v>
      </c>
      <c r="EY20" s="18">
        <v>0</v>
      </c>
      <c r="EZ20" s="351">
        <f t="shared" si="11"/>
        <v>43</v>
      </c>
      <c r="FA20" s="81">
        <f t="shared" si="17"/>
        <v>44.186046511627907</v>
      </c>
      <c r="FB20" s="81">
        <f t="shared" si="18"/>
        <v>55.813953488372093</v>
      </c>
      <c r="FC20" s="81">
        <f t="shared" si="19"/>
        <v>0</v>
      </c>
      <c r="FD20" s="148"/>
      <c r="FE20" s="81">
        <v>0</v>
      </c>
      <c r="FF20" s="81">
        <v>50</v>
      </c>
      <c r="FG20" s="82">
        <v>50</v>
      </c>
    </row>
    <row r="21" spans="1:163" x14ac:dyDescent="0.3">
      <c r="A21" s="79" t="s">
        <v>29</v>
      </c>
      <c r="B21" s="64" t="s">
        <v>205</v>
      </c>
      <c r="C21" s="18" t="s">
        <v>30</v>
      </c>
      <c r="D21" s="202" t="s">
        <v>245</v>
      </c>
      <c r="E21" s="18"/>
      <c r="F21" s="202">
        <v>0</v>
      </c>
      <c r="G21" s="18"/>
      <c r="H21" s="19">
        <v>50</v>
      </c>
      <c r="I21" s="18">
        <v>11</v>
      </c>
      <c r="J21" s="20">
        <v>228</v>
      </c>
      <c r="K21" s="79">
        <v>1</v>
      </c>
      <c r="L21" s="202">
        <v>0</v>
      </c>
      <c r="M21" s="202">
        <v>0</v>
      </c>
      <c r="N21" s="202">
        <v>28</v>
      </c>
      <c r="O21" s="79">
        <v>161</v>
      </c>
      <c r="P21" s="202">
        <v>11</v>
      </c>
      <c r="Q21" s="202">
        <v>0</v>
      </c>
      <c r="R21" s="306">
        <v>10</v>
      </c>
      <c r="S21" s="148">
        <f t="shared" si="0"/>
        <v>500</v>
      </c>
      <c r="T21" s="202">
        <v>1</v>
      </c>
      <c r="U21" s="202">
        <v>29</v>
      </c>
      <c r="V21" s="202">
        <v>0</v>
      </c>
      <c r="W21" s="202">
        <v>0</v>
      </c>
      <c r="X21" s="202">
        <f t="shared" si="12"/>
        <v>530</v>
      </c>
      <c r="Y21" s="101">
        <f t="shared" si="1"/>
        <v>57.8</v>
      </c>
      <c r="Z21" s="81">
        <f t="shared" si="2"/>
        <v>36.4</v>
      </c>
      <c r="AA21" s="82">
        <f t="shared" si="3"/>
        <v>5.8</v>
      </c>
      <c r="AB21" s="18">
        <v>0</v>
      </c>
      <c r="AC21" s="18">
        <v>0</v>
      </c>
      <c r="AD21" s="18">
        <v>0</v>
      </c>
      <c r="AE21" s="202">
        <v>0</v>
      </c>
      <c r="AF21" s="18">
        <v>0</v>
      </c>
      <c r="AG21" s="79">
        <v>1</v>
      </c>
      <c r="AH21" s="202">
        <v>0</v>
      </c>
      <c r="AI21" s="202">
        <v>0</v>
      </c>
      <c r="AJ21" s="202">
        <v>0</v>
      </c>
      <c r="AK21" s="306">
        <v>0</v>
      </c>
      <c r="AL21" s="18">
        <v>0</v>
      </c>
      <c r="AM21" s="202">
        <v>0</v>
      </c>
      <c r="AN21" s="202">
        <v>0</v>
      </c>
      <c r="AO21" s="18">
        <v>0</v>
      </c>
      <c r="AP21" s="79">
        <v>0</v>
      </c>
      <c r="AQ21" s="202">
        <v>0</v>
      </c>
      <c r="AR21" s="202">
        <v>0</v>
      </c>
      <c r="AS21" s="306">
        <v>0</v>
      </c>
      <c r="AT21" s="18">
        <v>0</v>
      </c>
      <c r="AU21" s="202">
        <v>0</v>
      </c>
      <c r="AV21" s="202">
        <v>0</v>
      </c>
      <c r="AW21" s="18">
        <v>0</v>
      </c>
      <c r="AX21" s="79">
        <v>0</v>
      </c>
      <c r="AY21" s="202">
        <v>0</v>
      </c>
      <c r="AZ21" s="202">
        <v>0</v>
      </c>
      <c r="BA21" s="306">
        <v>0</v>
      </c>
      <c r="BB21" s="18">
        <v>0</v>
      </c>
      <c r="BC21" s="202">
        <v>0</v>
      </c>
      <c r="BD21" s="202">
        <v>0</v>
      </c>
      <c r="BE21" s="18">
        <v>0</v>
      </c>
      <c r="BF21" s="79">
        <v>0</v>
      </c>
      <c r="BG21" s="202">
        <v>0</v>
      </c>
      <c r="BH21" s="202">
        <v>0</v>
      </c>
      <c r="BI21" s="306">
        <v>0</v>
      </c>
      <c r="BJ21" s="18">
        <v>0</v>
      </c>
      <c r="BK21" s="202">
        <v>0</v>
      </c>
      <c r="BL21" s="202">
        <v>0</v>
      </c>
      <c r="BM21" s="18">
        <v>0</v>
      </c>
      <c r="BN21" s="79">
        <v>0</v>
      </c>
      <c r="BO21" s="202">
        <v>0</v>
      </c>
      <c r="BP21" s="202">
        <v>0</v>
      </c>
      <c r="BQ21" s="306">
        <v>0</v>
      </c>
      <c r="BR21" s="18">
        <v>0</v>
      </c>
      <c r="BS21" s="202">
        <v>0</v>
      </c>
      <c r="BT21" s="202">
        <v>0</v>
      </c>
      <c r="BU21" s="18">
        <v>0</v>
      </c>
      <c r="BV21" s="79">
        <v>0</v>
      </c>
      <c r="BW21" s="202">
        <v>0</v>
      </c>
      <c r="BX21" s="202">
        <v>0</v>
      </c>
      <c r="BY21" s="306">
        <v>0</v>
      </c>
      <c r="BZ21" s="18">
        <v>0</v>
      </c>
      <c r="CA21" s="202">
        <v>0</v>
      </c>
      <c r="CB21" s="202">
        <v>0</v>
      </c>
      <c r="CC21" s="18">
        <v>0</v>
      </c>
      <c r="CD21" s="79">
        <v>0</v>
      </c>
      <c r="CE21" s="202">
        <v>0</v>
      </c>
      <c r="CF21" s="202">
        <v>0</v>
      </c>
      <c r="CG21" s="306">
        <v>0</v>
      </c>
      <c r="CH21" s="18">
        <v>0</v>
      </c>
      <c r="CI21" s="202">
        <v>0</v>
      </c>
      <c r="CJ21" s="202">
        <v>0</v>
      </c>
      <c r="CK21" s="18">
        <v>0</v>
      </c>
      <c r="CL21" s="79">
        <v>0</v>
      </c>
      <c r="CM21" s="202">
        <v>0</v>
      </c>
      <c r="CN21" s="202">
        <v>0</v>
      </c>
      <c r="CO21" s="306">
        <v>0</v>
      </c>
      <c r="CP21" s="18">
        <v>0</v>
      </c>
      <c r="CQ21" s="202">
        <v>0</v>
      </c>
      <c r="CR21" s="202">
        <v>0</v>
      </c>
      <c r="CS21" s="18">
        <v>0</v>
      </c>
      <c r="CT21" s="79">
        <v>0</v>
      </c>
      <c r="CU21" s="202">
        <v>0</v>
      </c>
      <c r="CV21" s="202">
        <v>0</v>
      </c>
      <c r="CW21" s="306">
        <v>0</v>
      </c>
      <c r="CX21" s="18">
        <v>0</v>
      </c>
      <c r="CY21" s="202">
        <v>0</v>
      </c>
      <c r="CZ21" s="202">
        <v>0</v>
      </c>
      <c r="DA21" s="18">
        <v>0</v>
      </c>
      <c r="DB21" s="79">
        <v>0</v>
      </c>
      <c r="DC21" s="202">
        <v>0</v>
      </c>
      <c r="DD21" s="202">
        <v>0</v>
      </c>
      <c r="DE21" s="306">
        <v>0</v>
      </c>
      <c r="DF21" s="18">
        <v>0</v>
      </c>
      <c r="DG21" s="202">
        <v>0</v>
      </c>
      <c r="DH21" s="202">
        <v>0</v>
      </c>
      <c r="DI21" s="18">
        <v>0</v>
      </c>
      <c r="DJ21" s="79">
        <v>0</v>
      </c>
      <c r="DK21" s="202">
        <v>0</v>
      </c>
      <c r="DL21" s="202">
        <v>0</v>
      </c>
      <c r="DM21" s="306">
        <v>0</v>
      </c>
      <c r="DN21" s="18">
        <v>0</v>
      </c>
      <c r="DO21" s="202">
        <v>0</v>
      </c>
      <c r="DP21" s="202">
        <v>0</v>
      </c>
      <c r="DQ21" s="18">
        <v>0</v>
      </c>
      <c r="DR21" s="79">
        <v>0</v>
      </c>
      <c r="DS21" s="202">
        <v>0</v>
      </c>
      <c r="DT21" s="202">
        <v>0</v>
      </c>
      <c r="DU21" s="306">
        <v>0</v>
      </c>
      <c r="DV21" s="19">
        <v>0</v>
      </c>
      <c r="DW21" s="202">
        <v>0</v>
      </c>
      <c r="DX21" s="202">
        <v>0</v>
      </c>
      <c r="DY21" s="20">
        <v>0</v>
      </c>
      <c r="DZ21" s="202">
        <v>0</v>
      </c>
      <c r="EA21" s="202">
        <v>0</v>
      </c>
      <c r="EB21" s="202">
        <v>0</v>
      </c>
      <c r="EC21" s="202">
        <v>0</v>
      </c>
      <c r="ED21" s="19">
        <v>0</v>
      </c>
      <c r="EE21" s="202">
        <v>0</v>
      </c>
      <c r="EF21" s="202">
        <v>0</v>
      </c>
      <c r="EG21" s="306">
        <v>0</v>
      </c>
      <c r="EH21" s="316">
        <f t="shared" si="4"/>
        <v>1</v>
      </c>
      <c r="EI21" s="202">
        <f t="shared" si="5"/>
        <v>1</v>
      </c>
      <c r="EJ21" s="202">
        <f t="shared" si="5"/>
        <v>0</v>
      </c>
      <c r="EK21" s="202">
        <f t="shared" si="5"/>
        <v>0</v>
      </c>
      <c r="EL21" s="202">
        <f t="shared" si="6"/>
        <v>0</v>
      </c>
      <c r="EM21" s="120"/>
      <c r="EN21" s="81">
        <f t="shared" si="13"/>
        <v>100</v>
      </c>
      <c r="EO21" s="81">
        <f t="shared" si="14"/>
        <v>0</v>
      </c>
      <c r="EP21" s="81">
        <f t="shared" si="15"/>
        <v>0</v>
      </c>
      <c r="EQ21" s="82">
        <f t="shared" si="16"/>
        <v>0</v>
      </c>
      <c r="ER21" s="351">
        <f t="shared" si="7"/>
        <v>1</v>
      </c>
      <c r="ES21" s="100">
        <f t="shared" si="8"/>
        <v>17.301038062283737</v>
      </c>
      <c r="ET21" s="100">
        <f t="shared" si="9"/>
        <v>3.8062283737024223</v>
      </c>
      <c r="EU21" s="100">
        <f t="shared" si="10"/>
        <v>78.892733564013838</v>
      </c>
      <c r="EV21" s="196" t="s">
        <v>29</v>
      </c>
      <c r="EW21" s="18">
        <v>1</v>
      </c>
      <c r="EX21" s="18">
        <v>0</v>
      </c>
      <c r="EY21" s="18">
        <v>0</v>
      </c>
      <c r="EZ21" s="351">
        <f t="shared" si="11"/>
        <v>1</v>
      </c>
      <c r="FA21" s="81">
        <f t="shared" si="17"/>
        <v>100</v>
      </c>
      <c r="FB21" s="81">
        <f t="shared" si="18"/>
        <v>0</v>
      </c>
      <c r="FC21" s="81">
        <f t="shared" si="19"/>
        <v>0</v>
      </c>
      <c r="FD21" s="148"/>
      <c r="FE21" s="81">
        <v>0</v>
      </c>
      <c r="FF21" s="81">
        <v>100</v>
      </c>
      <c r="FG21" s="82">
        <v>0</v>
      </c>
    </row>
    <row r="22" spans="1:163" x14ac:dyDescent="0.3">
      <c r="A22" s="79" t="s">
        <v>93</v>
      </c>
      <c r="B22" s="64">
        <v>30.25</v>
      </c>
      <c r="C22" s="18" t="s">
        <v>94</v>
      </c>
      <c r="D22" s="202" t="s">
        <v>95</v>
      </c>
      <c r="E22" s="18"/>
      <c r="F22" s="202">
        <v>0</v>
      </c>
      <c r="G22" s="18"/>
      <c r="H22" s="19">
        <v>40</v>
      </c>
      <c r="I22" s="18">
        <v>29</v>
      </c>
      <c r="J22" s="20">
        <v>287</v>
      </c>
      <c r="K22" s="79">
        <v>23</v>
      </c>
      <c r="L22" s="202">
        <v>15</v>
      </c>
      <c r="M22" s="202">
        <v>0</v>
      </c>
      <c r="N22" s="202">
        <v>0</v>
      </c>
      <c r="O22" s="79">
        <v>85</v>
      </c>
      <c r="P22" s="202">
        <v>1</v>
      </c>
      <c r="Q22" s="202">
        <v>3</v>
      </c>
      <c r="R22" s="306">
        <v>17</v>
      </c>
      <c r="S22" s="148">
        <f t="shared" si="0"/>
        <v>500</v>
      </c>
      <c r="T22" s="202">
        <v>5</v>
      </c>
      <c r="U22" s="202">
        <v>8</v>
      </c>
      <c r="V22" s="202">
        <v>19</v>
      </c>
      <c r="W22" s="202">
        <v>3</v>
      </c>
      <c r="X22" s="202">
        <f t="shared" si="12"/>
        <v>535</v>
      </c>
      <c r="Y22" s="140">
        <f t="shared" si="1"/>
        <v>71.2</v>
      </c>
      <c r="Z22" s="100">
        <f t="shared" si="2"/>
        <v>21.2</v>
      </c>
      <c r="AA22" s="141">
        <f>(K22+L22+M22)*100/S22</f>
        <v>7.6</v>
      </c>
      <c r="AB22" s="18">
        <v>11</v>
      </c>
      <c r="AC22" s="18">
        <v>2</v>
      </c>
      <c r="AD22" s="18">
        <v>0</v>
      </c>
      <c r="AE22" s="202">
        <v>0</v>
      </c>
      <c r="AF22" s="18">
        <v>0</v>
      </c>
      <c r="AG22" s="79">
        <v>0</v>
      </c>
      <c r="AH22" s="202">
        <v>0</v>
      </c>
      <c r="AI22" s="202">
        <v>0</v>
      </c>
      <c r="AJ22" s="202">
        <v>0</v>
      </c>
      <c r="AK22" s="306">
        <v>0</v>
      </c>
      <c r="AL22" s="18">
        <v>0</v>
      </c>
      <c r="AM22" s="202">
        <v>0</v>
      </c>
      <c r="AN22" s="202">
        <v>0</v>
      </c>
      <c r="AO22" s="18">
        <v>0</v>
      </c>
      <c r="AP22" s="79">
        <v>0</v>
      </c>
      <c r="AQ22" s="202">
        <v>0</v>
      </c>
      <c r="AR22" s="202">
        <v>0</v>
      </c>
      <c r="AS22" s="306">
        <v>0</v>
      </c>
      <c r="AT22" s="18">
        <v>0</v>
      </c>
      <c r="AU22" s="202">
        <v>0</v>
      </c>
      <c r="AV22" s="202">
        <v>0</v>
      </c>
      <c r="AW22" s="18">
        <v>0</v>
      </c>
      <c r="AX22" s="79">
        <v>0</v>
      </c>
      <c r="AY22" s="202">
        <v>0</v>
      </c>
      <c r="AZ22" s="202">
        <v>0</v>
      </c>
      <c r="BA22" s="306">
        <v>0</v>
      </c>
      <c r="BB22" s="18">
        <v>0</v>
      </c>
      <c r="BC22" s="202">
        <v>0</v>
      </c>
      <c r="BD22" s="202">
        <v>0</v>
      </c>
      <c r="BE22" s="18">
        <v>0</v>
      </c>
      <c r="BF22" s="79">
        <v>0</v>
      </c>
      <c r="BG22" s="202">
        <v>0</v>
      </c>
      <c r="BH22" s="202">
        <v>0</v>
      </c>
      <c r="BI22" s="306">
        <v>0</v>
      </c>
      <c r="BJ22" s="18">
        <v>0</v>
      </c>
      <c r="BK22" s="202">
        <v>0</v>
      </c>
      <c r="BL22" s="202">
        <v>0</v>
      </c>
      <c r="BM22" s="18">
        <v>0</v>
      </c>
      <c r="BN22" s="79">
        <v>4</v>
      </c>
      <c r="BO22" s="202">
        <v>0</v>
      </c>
      <c r="BP22" s="202">
        <v>0</v>
      </c>
      <c r="BQ22" s="306">
        <v>0</v>
      </c>
      <c r="BR22" s="18">
        <v>0</v>
      </c>
      <c r="BS22" s="202">
        <v>0</v>
      </c>
      <c r="BT22" s="202">
        <v>0</v>
      </c>
      <c r="BU22" s="18">
        <v>0</v>
      </c>
      <c r="BV22" s="79">
        <v>0</v>
      </c>
      <c r="BW22" s="202">
        <v>0</v>
      </c>
      <c r="BX22" s="202">
        <v>0</v>
      </c>
      <c r="BY22" s="306">
        <v>0</v>
      </c>
      <c r="BZ22" s="18">
        <v>0</v>
      </c>
      <c r="CA22" s="202">
        <v>6</v>
      </c>
      <c r="CB22" s="202">
        <v>0</v>
      </c>
      <c r="CC22" s="18">
        <v>0</v>
      </c>
      <c r="CD22" s="79">
        <v>0</v>
      </c>
      <c r="CE22" s="202">
        <v>0</v>
      </c>
      <c r="CF22" s="202">
        <v>0</v>
      </c>
      <c r="CG22" s="306">
        <v>0</v>
      </c>
      <c r="CH22" s="18">
        <v>0</v>
      </c>
      <c r="CI22" s="202">
        <v>0</v>
      </c>
      <c r="CJ22" s="202">
        <v>0</v>
      </c>
      <c r="CK22" s="18">
        <v>0</v>
      </c>
      <c r="CL22" s="79">
        <v>0</v>
      </c>
      <c r="CM22" s="202">
        <v>0</v>
      </c>
      <c r="CN22" s="202">
        <v>0</v>
      </c>
      <c r="CO22" s="306">
        <v>0</v>
      </c>
      <c r="CP22" s="18">
        <v>0</v>
      </c>
      <c r="CQ22" s="202">
        <v>0</v>
      </c>
      <c r="CR22" s="202">
        <v>0</v>
      </c>
      <c r="CS22" s="18">
        <v>0</v>
      </c>
      <c r="CT22" s="79">
        <v>0</v>
      </c>
      <c r="CU22" s="202">
        <v>0</v>
      </c>
      <c r="CV22" s="202">
        <v>0</v>
      </c>
      <c r="CW22" s="306">
        <v>0</v>
      </c>
      <c r="CX22" s="18">
        <v>0</v>
      </c>
      <c r="CY22" s="202">
        <v>0</v>
      </c>
      <c r="CZ22" s="202">
        <v>0</v>
      </c>
      <c r="DA22" s="18">
        <v>0</v>
      </c>
      <c r="DB22" s="79">
        <v>0</v>
      </c>
      <c r="DC22" s="202">
        <v>0</v>
      </c>
      <c r="DD22" s="202">
        <v>0</v>
      </c>
      <c r="DE22" s="306">
        <v>0</v>
      </c>
      <c r="DF22" s="18">
        <v>0</v>
      </c>
      <c r="DG22" s="202">
        <v>0</v>
      </c>
      <c r="DH22" s="202">
        <v>0</v>
      </c>
      <c r="DI22" s="18">
        <v>0</v>
      </c>
      <c r="DJ22" s="79">
        <v>0</v>
      </c>
      <c r="DK22" s="202">
        <v>0</v>
      </c>
      <c r="DL22" s="202">
        <v>0</v>
      </c>
      <c r="DM22" s="306">
        <v>0</v>
      </c>
      <c r="DN22" s="18">
        <v>0</v>
      </c>
      <c r="DO22" s="202">
        <v>0</v>
      </c>
      <c r="DP22" s="202">
        <v>0</v>
      </c>
      <c r="DQ22" s="18">
        <v>0</v>
      </c>
      <c r="DR22" s="79">
        <v>0</v>
      </c>
      <c r="DS22" s="202">
        <v>0</v>
      </c>
      <c r="DT22" s="202">
        <v>0</v>
      </c>
      <c r="DU22" s="306">
        <v>0</v>
      </c>
      <c r="DV22" s="19">
        <v>0</v>
      </c>
      <c r="DW22" s="202">
        <v>0</v>
      </c>
      <c r="DX22" s="202">
        <v>0</v>
      </c>
      <c r="DY22" s="20">
        <v>0</v>
      </c>
      <c r="DZ22" s="202">
        <v>0</v>
      </c>
      <c r="EA22" s="202">
        <v>0</v>
      </c>
      <c r="EB22" s="202">
        <v>0</v>
      </c>
      <c r="EC22" s="202">
        <v>0</v>
      </c>
      <c r="ED22" s="19">
        <v>0</v>
      </c>
      <c r="EE22" s="202">
        <v>0</v>
      </c>
      <c r="EF22" s="202">
        <v>0</v>
      </c>
      <c r="EG22" s="306">
        <v>0</v>
      </c>
      <c r="EH22" s="316">
        <f t="shared" si="4"/>
        <v>23</v>
      </c>
      <c r="EI22" s="202">
        <f t="shared" si="5"/>
        <v>15</v>
      </c>
      <c r="EJ22" s="202">
        <f t="shared" si="5"/>
        <v>8</v>
      </c>
      <c r="EK22" s="202">
        <f t="shared" si="5"/>
        <v>0</v>
      </c>
      <c r="EL22" s="202">
        <f t="shared" si="6"/>
        <v>0</v>
      </c>
      <c r="EM22" s="120"/>
      <c r="EN22" s="81">
        <f t="shared" si="13"/>
        <v>65.217391304347828</v>
      </c>
      <c r="EO22" s="81">
        <f t="shared" si="14"/>
        <v>34.782608695652172</v>
      </c>
      <c r="EP22" s="81">
        <f t="shared" si="15"/>
        <v>0</v>
      </c>
      <c r="EQ22" s="82">
        <f t="shared" si="16"/>
        <v>0</v>
      </c>
      <c r="ER22" s="351">
        <f t="shared" si="7"/>
        <v>23</v>
      </c>
      <c r="ES22" s="100">
        <f t="shared" si="8"/>
        <v>11.235955056179776</v>
      </c>
      <c r="ET22" s="100">
        <f t="shared" si="9"/>
        <v>8.1460674157303377</v>
      </c>
      <c r="EU22" s="100">
        <f t="shared" si="10"/>
        <v>80.617977528089881</v>
      </c>
      <c r="EV22" s="196" t="s">
        <v>93</v>
      </c>
      <c r="EW22" s="18">
        <v>17</v>
      </c>
      <c r="EX22" s="18">
        <v>6</v>
      </c>
      <c r="EY22" s="18">
        <v>0</v>
      </c>
      <c r="EZ22" s="351">
        <f t="shared" si="11"/>
        <v>23</v>
      </c>
      <c r="FA22" s="81">
        <f t="shared" si="17"/>
        <v>73.913043478260875</v>
      </c>
      <c r="FB22" s="81">
        <f t="shared" si="18"/>
        <v>26.086956521739129</v>
      </c>
      <c r="FC22" s="81">
        <f t="shared" si="19"/>
        <v>0</v>
      </c>
      <c r="FD22" s="148"/>
      <c r="FE22" s="81">
        <v>0</v>
      </c>
      <c r="FF22" s="81">
        <v>0</v>
      </c>
      <c r="FG22" s="82">
        <v>100</v>
      </c>
    </row>
    <row r="23" spans="1:163" x14ac:dyDescent="0.3">
      <c r="A23" s="79" t="s">
        <v>436</v>
      </c>
      <c r="B23" s="64">
        <v>120</v>
      </c>
      <c r="C23" s="18" t="s">
        <v>97</v>
      </c>
      <c r="D23" s="202" t="s">
        <v>95</v>
      </c>
      <c r="E23" s="18"/>
      <c r="F23" s="202">
        <v>0</v>
      </c>
      <c r="G23" s="18"/>
      <c r="H23" s="19">
        <v>89</v>
      </c>
      <c r="I23" s="18">
        <v>10</v>
      </c>
      <c r="J23" s="20">
        <v>229</v>
      </c>
      <c r="K23" s="79">
        <v>7</v>
      </c>
      <c r="L23" s="202">
        <v>44</v>
      </c>
      <c r="M23" s="202">
        <v>0</v>
      </c>
      <c r="N23" s="202">
        <v>0</v>
      </c>
      <c r="O23" s="79">
        <v>66</v>
      </c>
      <c r="P23" s="202">
        <v>2</v>
      </c>
      <c r="Q23" s="202">
        <v>1</v>
      </c>
      <c r="R23" s="306">
        <v>52</v>
      </c>
      <c r="S23" s="148">
        <f t="shared" si="0"/>
        <v>500</v>
      </c>
      <c r="T23" s="202">
        <v>16</v>
      </c>
      <c r="U23" s="202">
        <v>1</v>
      </c>
      <c r="V23" s="202">
        <v>7</v>
      </c>
      <c r="W23" s="202">
        <v>0</v>
      </c>
      <c r="X23" s="202">
        <f t="shared" si="12"/>
        <v>524</v>
      </c>
      <c r="Y23" s="140">
        <f t="shared" si="1"/>
        <v>65.599999999999994</v>
      </c>
      <c r="Z23" s="100">
        <f t="shared" si="2"/>
        <v>24.2</v>
      </c>
      <c r="AA23" s="141">
        <f>(K23+L23+M23)*100/S23</f>
        <v>10.199999999999999</v>
      </c>
      <c r="AB23" s="18">
        <v>0</v>
      </c>
      <c r="AC23" s="18">
        <v>0</v>
      </c>
      <c r="AD23" s="18">
        <v>0</v>
      </c>
      <c r="AE23" s="202">
        <v>0</v>
      </c>
      <c r="AF23" s="18">
        <v>0</v>
      </c>
      <c r="AG23" s="79">
        <v>2</v>
      </c>
      <c r="AH23" s="202">
        <v>0</v>
      </c>
      <c r="AI23" s="202">
        <v>0</v>
      </c>
      <c r="AJ23" s="202">
        <v>0</v>
      </c>
      <c r="AK23" s="306">
        <v>0</v>
      </c>
      <c r="AL23" s="18">
        <v>0</v>
      </c>
      <c r="AM23" s="202">
        <v>0</v>
      </c>
      <c r="AN23" s="202">
        <v>0</v>
      </c>
      <c r="AO23" s="18">
        <v>0</v>
      </c>
      <c r="AP23" s="79">
        <v>0</v>
      </c>
      <c r="AQ23" s="202">
        <v>0</v>
      </c>
      <c r="AR23" s="202">
        <v>0</v>
      </c>
      <c r="AS23" s="306">
        <v>0</v>
      </c>
      <c r="AT23" s="18">
        <v>0</v>
      </c>
      <c r="AU23" s="202">
        <v>0</v>
      </c>
      <c r="AV23" s="202">
        <v>0</v>
      </c>
      <c r="AW23" s="18">
        <v>0</v>
      </c>
      <c r="AX23" s="79">
        <v>0</v>
      </c>
      <c r="AY23" s="202">
        <v>0</v>
      </c>
      <c r="AZ23" s="202">
        <v>0</v>
      </c>
      <c r="BA23" s="306">
        <v>0</v>
      </c>
      <c r="BB23" s="18">
        <v>0</v>
      </c>
      <c r="BC23" s="202">
        <v>0</v>
      </c>
      <c r="BD23" s="202">
        <v>0</v>
      </c>
      <c r="BE23" s="18">
        <v>0</v>
      </c>
      <c r="BF23" s="79">
        <v>0</v>
      </c>
      <c r="BG23" s="202">
        <v>0</v>
      </c>
      <c r="BH23" s="202">
        <v>0</v>
      </c>
      <c r="BI23" s="306">
        <v>0</v>
      </c>
      <c r="BJ23" s="18">
        <v>0</v>
      </c>
      <c r="BK23" s="202">
        <v>0</v>
      </c>
      <c r="BL23" s="202">
        <v>0</v>
      </c>
      <c r="BM23" s="18">
        <v>0</v>
      </c>
      <c r="BN23" s="79">
        <v>0</v>
      </c>
      <c r="BO23" s="202">
        <v>0</v>
      </c>
      <c r="BP23" s="202">
        <v>0</v>
      </c>
      <c r="BQ23" s="306">
        <v>0</v>
      </c>
      <c r="BR23" s="18">
        <v>0</v>
      </c>
      <c r="BS23" s="202">
        <v>0</v>
      </c>
      <c r="BT23" s="202">
        <v>0</v>
      </c>
      <c r="BU23" s="18">
        <v>0</v>
      </c>
      <c r="BV23" s="79">
        <v>0</v>
      </c>
      <c r="BW23" s="202">
        <v>0</v>
      </c>
      <c r="BX23" s="202">
        <v>0</v>
      </c>
      <c r="BY23" s="306">
        <v>0</v>
      </c>
      <c r="BZ23" s="18">
        <v>0</v>
      </c>
      <c r="CA23" s="202">
        <v>0</v>
      </c>
      <c r="CB23" s="202">
        <v>0</v>
      </c>
      <c r="CC23" s="18">
        <v>0</v>
      </c>
      <c r="CD23" s="79">
        <v>0</v>
      </c>
      <c r="CE23" s="202">
        <v>0</v>
      </c>
      <c r="CF23" s="202">
        <v>0</v>
      </c>
      <c r="CG23" s="306">
        <v>0</v>
      </c>
      <c r="CH23" s="18">
        <v>0</v>
      </c>
      <c r="CI23" s="202">
        <v>0</v>
      </c>
      <c r="CJ23" s="202">
        <v>0</v>
      </c>
      <c r="CK23" s="18">
        <v>0</v>
      </c>
      <c r="CL23" s="79">
        <v>0</v>
      </c>
      <c r="CM23" s="202">
        <v>0</v>
      </c>
      <c r="CN23" s="202">
        <v>0</v>
      </c>
      <c r="CO23" s="306">
        <v>0</v>
      </c>
      <c r="CP23" s="18">
        <v>0</v>
      </c>
      <c r="CQ23" s="202">
        <v>0</v>
      </c>
      <c r="CR23" s="202">
        <v>0</v>
      </c>
      <c r="CS23" s="18">
        <v>0</v>
      </c>
      <c r="CT23" s="79">
        <v>0</v>
      </c>
      <c r="CU23" s="202">
        <v>0</v>
      </c>
      <c r="CV23" s="202">
        <v>0</v>
      </c>
      <c r="CW23" s="306">
        <v>0</v>
      </c>
      <c r="CX23" s="18">
        <v>0</v>
      </c>
      <c r="CY23" s="202">
        <v>0</v>
      </c>
      <c r="CZ23" s="202">
        <v>0</v>
      </c>
      <c r="DA23" s="18">
        <v>0</v>
      </c>
      <c r="DB23" s="79">
        <v>0</v>
      </c>
      <c r="DC23" s="202">
        <v>0</v>
      </c>
      <c r="DD23" s="202">
        <v>0</v>
      </c>
      <c r="DE23" s="306">
        <v>0</v>
      </c>
      <c r="DF23" s="18">
        <v>0</v>
      </c>
      <c r="DG23" s="202">
        <v>0</v>
      </c>
      <c r="DH23" s="202">
        <v>0</v>
      </c>
      <c r="DI23" s="18">
        <v>0</v>
      </c>
      <c r="DJ23" s="79">
        <v>5</v>
      </c>
      <c r="DK23" s="202">
        <v>0</v>
      </c>
      <c r="DL23" s="202">
        <v>0</v>
      </c>
      <c r="DM23" s="306">
        <v>0</v>
      </c>
      <c r="DN23" s="18">
        <v>0</v>
      </c>
      <c r="DO23" s="202">
        <v>0</v>
      </c>
      <c r="DP23" s="202">
        <v>0</v>
      </c>
      <c r="DQ23" s="18">
        <v>0</v>
      </c>
      <c r="DR23" s="79">
        <v>0</v>
      </c>
      <c r="DS23" s="202">
        <v>0</v>
      </c>
      <c r="DT23" s="202">
        <v>0</v>
      </c>
      <c r="DU23" s="306">
        <v>0</v>
      </c>
      <c r="DV23" s="19">
        <v>0</v>
      </c>
      <c r="DW23" s="202">
        <v>0</v>
      </c>
      <c r="DX23" s="202">
        <v>0</v>
      </c>
      <c r="DY23" s="20">
        <v>0</v>
      </c>
      <c r="DZ23" s="202">
        <v>0</v>
      </c>
      <c r="EA23" s="202">
        <v>0</v>
      </c>
      <c r="EB23" s="202">
        <v>0</v>
      </c>
      <c r="EC23" s="202">
        <v>0</v>
      </c>
      <c r="ED23" s="19">
        <v>0</v>
      </c>
      <c r="EE23" s="202">
        <v>0</v>
      </c>
      <c r="EF23" s="202">
        <v>0</v>
      </c>
      <c r="EG23" s="306">
        <v>0</v>
      </c>
      <c r="EH23" s="316">
        <f t="shared" si="4"/>
        <v>7</v>
      </c>
      <c r="EI23" s="202">
        <f t="shared" si="5"/>
        <v>7</v>
      </c>
      <c r="EJ23" s="202">
        <f t="shared" si="5"/>
        <v>0</v>
      </c>
      <c r="EK23" s="202">
        <f t="shared" si="5"/>
        <v>0</v>
      </c>
      <c r="EL23" s="202">
        <f t="shared" si="6"/>
        <v>0</v>
      </c>
      <c r="EM23" s="120"/>
      <c r="EN23" s="81">
        <f t="shared" si="13"/>
        <v>100</v>
      </c>
      <c r="EO23" s="81">
        <f t="shared" si="14"/>
        <v>0</v>
      </c>
      <c r="EP23" s="81">
        <f t="shared" si="15"/>
        <v>0</v>
      </c>
      <c r="EQ23" s="82">
        <f t="shared" si="16"/>
        <v>0</v>
      </c>
      <c r="ER23" s="351">
        <f t="shared" si="7"/>
        <v>7</v>
      </c>
      <c r="ES23" s="100">
        <f t="shared" si="8"/>
        <v>27.134146341463413</v>
      </c>
      <c r="ET23" s="100">
        <f t="shared" si="9"/>
        <v>3.0487804878048781</v>
      </c>
      <c r="EU23" s="100">
        <f t="shared" si="10"/>
        <v>69.817073170731703</v>
      </c>
      <c r="EV23" s="196" t="s">
        <v>96</v>
      </c>
      <c r="EW23" s="18">
        <v>2</v>
      </c>
      <c r="EX23" s="18">
        <v>0</v>
      </c>
      <c r="EY23" s="18">
        <v>5</v>
      </c>
      <c r="EZ23" s="351">
        <f t="shared" si="11"/>
        <v>7</v>
      </c>
      <c r="FA23" s="81">
        <f t="shared" si="17"/>
        <v>28.571428571428573</v>
      </c>
      <c r="FB23" s="81">
        <f t="shared" si="18"/>
        <v>0</v>
      </c>
      <c r="FC23" s="81">
        <f t="shared" si="19"/>
        <v>71.428571428571431</v>
      </c>
      <c r="FD23" s="148"/>
      <c r="FE23" s="81">
        <v>0</v>
      </c>
      <c r="FF23" s="81">
        <v>0</v>
      </c>
      <c r="FG23" s="82">
        <v>100</v>
      </c>
    </row>
    <row r="24" spans="1:163" x14ac:dyDescent="0.3">
      <c r="A24" s="79" t="s">
        <v>437</v>
      </c>
      <c r="B24" s="64">
        <v>0</v>
      </c>
      <c r="C24" s="18" t="s">
        <v>438</v>
      </c>
      <c r="D24" s="202" t="s">
        <v>439</v>
      </c>
      <c r="E24" s="18"/>
      <c r="F24" s="202">
        <v>0</v>
      </c>
      <c r="G24" s="18"/>
      <c r="H24" s="19">
        <v>54</v>
      </c>
      <c r="I24" s="18">
        <v>5</v>
      </c>
      <c r="J24" s="20">
        <v>205</v>
      </c>
      <c r="K24" s="19">
        <v>1</v>
      </c>
      <c r="L24" s="18">
        <v>3</v>
      </c>
      <c r="M24" s="18">
        <v>1</v>
      </c>
      <c r="N24" s="18">
        <v>32</v>
      </c>
      <c r="O24" s="19">
        <v>171</v>
      </c>
      <c r="P24" s="18">
        <v>23</v>
      </c>
      <c r="Q24" s="18">
        <v>2</v>
      </c>
      <c r="R24" s="20">
        <v>3</v>
      </c>
      <c r="S24" s="148">
        <f t="shared" si="0"/>
        <v>500</v>
      </c>
      <c r="T24" s="202">
        <v>7</v>
      </c>
      <c r="U24" s="202">
        <v>46</v>
      </c>
      <c r="V24" s="202">
        <v>0</v>
      </c>
      <c r="W24" s="202">
        <v>10</v>
      </c>
      <c r="X24" s="202">
        <f t="shared" si="12"/>
        <v>563</v>
      </c>
      <c r="Y24" s="140">
        <f t="shared" si="1"/>
        <v>52.8</v>
      </c>
      <c r="Z24" s="100">
        <f t="shared" si="2"/>
        <v>39.799999999999997</v>
      </c>
      <c r="AA24" s="141">
        <f>(K24+L24+M24+N24)*100/S24</f>
        <v>7.4</v>
      </c>
      <c r="AB24" s="202">
        <v>0</v>
      </c>
      <c r="AC24" s="202">
        <v>0</v>
      </c>
      <c r="AD24" s="202">
        <v>0</v>
      </c>
      <c r="AE24" s="202">
        <v>0</v>
      </c>
      <c r="AF24" s="18">
        <v>0</v>
      </c>
      <c r="AG24" s="79">
        <v>0</v>
      </c>
      <c r="AH24" s="202">
        <v>0</v>
      </c>
      <c r="AI24" s="202">
        <v>0</v>
      </c>
      <c r="AJ24" s="202">
        <v>0</v>
      </c>
      <c r="AK24" s="306">
        <v>0</v>
      </c>
      <c r="AL24" s="18">
        <v>0</v>
      </c>
      <c r="AM24" s="202">
        <v>0</v>
      </c>
      <c r="AN24" s="202">
        <v>0</v>
      </c>
      <c r="AO24" s="18">
        <v>0</v>
      </c>
      <c r="AP24" s="79">
        <v>0</v>
      </c>
      <c r="AQ24" s="202">
        <v>0</v>
      </c>
      <c r="AR24" s="202">
        <v>0</v>
      </c>
      <c r="AS24" s="306">
        <v>0</v>
      </c>
      <c r="AT24" s="18">
        <v>0</v>
      </c>
      <c r="AU24" s="202">
        <v>0</v>
      </c>
      <c r="AV24" s="202">
        <v>0</v>
      </c>
      <c r="AW24" s="18">
        <v>0</v>
      </c>
      <c r="AX24" s="79">
        <v>0</v>
      </c>
      <c r="AY24" s="202">
        <v>0</v>
      </c>
      <c r="AZ24" s="202">
        <v>0</v>
      </c>
      <c r="BA24" s="306">
        <v>0</v>
      </c>
      <c r="BB24" s="18">
        <v>0</v>
      </c>
      <c r="BC24" s="202">
        <v>0</v>
      </c>
      <c r="BD24" s="202">
        <v>0</v>
      </c>
      <c r="BE24" s="18">
        <v>0</v>
      </c>
      <c r="BF24" s="79">
        <v>0</v>
      </c>
      <c r="BG24" s="202">
        <v>0</v>
      </c>
      <c r="BH24" s="202">
        <v>0</v>
      </c>
      <c r="BI24" s="306">
        <v>0</v>
      </c>
      <c r="BJ24" s="18">
        <v>0</v>
      </c>
      <c r="BK24" s="202">
        <v>0</v>
      </c>
      <c r="BL24" s="202">
        <v>0</v>
      </c>
      <c r="BM24" s="18">
        <v>0</v>
      </c>
      <c r="BN24" s="79">
        <v>0</v>
      </c>
      <c r="BO24" s="202">
        <v>0</v>
      </c>
      <c r="BP24" s="202">
        <v>0</v>
      </c>
      <c r="BQ24" s="306">
        <v>0</v>
      </c>
      <c r="BR24" s="18">
        <v>0</v>
      </c>
      <c r="BS24" s="202">
        <v>0</v>
      </c>
      <c r="BT24" s="202">
        <v>0</v>
      </c>
      <c r="BU24" s="18">
        <v>0</v>
      </c>
      <c r="BV24" s="79">
        <v>0</v>
      </c>
      <c r="BW24" s="202">
        <v>0</v>
      </c>
      <c r="BX24" s="202">
        <v>0</v>
      </c>
      <c r="BY24" s="306">
        <v>0</v>
      </c>
      <c r="BZ24" s="18">
        <v>0</v>
      </c>
      <c r="CA24" s="202">
        <v>0</v>
      </c>
      <c r="CB24" s="202">
        <v>0</v>
      </c>
      <c r="CC24" s="18">
        <v>0</v>
      </c>
      <c r="CD24" s="79">
        <v>0</v>
      </c>
      <c r="CE24" s="202">
        <v>0</v>
      </c>
      <c r="CF24" s="202">
        <v>0</v>
      </c>
      <c r="CG24" s="306">
        <v>0</v>
      </c>
      <c r="CH24" s="18">
        <v>0</v>
      </c>
      <c r="CI24" s="202">
        <v>0</v>
      </c>
      <c r="CJ24" s="202">
        <v>0</v>
      </c>
      <c r="CK24" s="18">
        <v>0</v>
      </c>
      <c r="CL24" s="79">
        <v>0</v>
      </c>
      <c r="CM24" s="202">
        <v>0</v>
      </c>
      <c r="CN24" s="202">
        <v>0</v>
      </c>
      <c r="CO24" s="306">
        <v>0</v>
      </c>
      <c r="CP24" s="18">
        <v>0</v>
      </c>
      <c r="CQ24" s="202">
        <v>0</v>
      </c>
      <c r="CR24" s="202">
        <v>0</v>
      </c>
      <c r="CS24" s="18">
        <v>0</v>
      </c>
      <c r="CT24" s="79">
        <v>0</v>
      </c>
      <c r="CU24" s="202">
        <v>0</v>
      </c>
      <c r="CV24" s="202">
        <v>0</v>
      </c>
      <c r="CW24" s="306">
        <v>0</v>
      </c>
      <c r="CX24" s="18">
        <v>0</v>
      </c>
      <c r="CY24" s="202">
        <v>0</v>
      </c>
      <c r="CZ24" s="202">
        <v>0</v>
      </c>
      <c r="DA24" s="18">
        <v>0</v>
      </c>
      <c r="DB24" s="79">
        <v>1</v>
      </c>
      <c r="DC24" s="202">
        <v>0</v>
      </c>
      <c r="DD24" s="202">
        <v>0</v>
      </c>
      <c r="DE24" s="306">
        <v>0</v>
      </c>
      <c r="DF24" s="18">
        <v>0</v>
      </c>
      <c r="DG24" s="202">
        <v>0</v>
      </c>
      <c r="DH24" s="202">
        <v>0</v>
      </c>
      <c r="DI24" s="18">
        <v>0</v>
      </c>
      <c r="DJ24" s="79">
        <v>0</v>
      </c>
      <c r="DK24" s="202">
        <v>0</v>
      </c>
      <c r="DL24" s="202">
        <v>0</v>
      </c>
      <c r="DM24" s="306">
        <v>0</v>
      </c>
      <c r="DN24" s="18">
        <v>0</v>
      </c>
      <c r="DO24" s="202">
        <v>0</v>
      </c>
      <c r="DP24" s="202">
        <v>0</v>
      </c>
      <c r="DQ24" s="18">
        <v>0</v>
      </c>
      <c r="DR24" s="79">
        <v>0</v>
      </c>
      <c r="DS24" s="202">
        <v>0</v>
      </c>
      <c r="DT24" s="202">
        <v>0</v>
      </c>
      <c r="DU24" s="306">
        <v>0</v>
      </c>
      <c r="DV24" s="19">
        <v>0</v>
      </c>
      <c r="DW24" s="202">
        <v>0</v>
      </c>
      <c r="DX24" s="202">
        <v>0</v>
      </c>
      <c r="DY24" s="20">
        <v>0</v>
      </c>
      <c r="DZ24" s="202">
        <v>0</v>
      </c>
      <c r="EA24" s="202">
        <v>0</v>
      </c>
      <c r="EB24" s="202">
        <v>0</v>
      </c>
      <c r="EC24" s="202">
        <v>0</v>
      </c>
      <c r="ED24" s="19">
        <v>0</v>
      </c>
      <c r="EE24" s="202">
        <v>0</v>
      </c>
      <c r="EF24" s="202">
        <v>0</v>
      </c>
      <c r="EG24" s="306">
        <v>0</v>
      </c>
      <c r="EH24" s="316">
        <f t="shared" si="4"/>
        <v>1</v>
      </c>
      <c r="EI24" s="202">
        <f t="shared" si="5"/>
        <v>1</v>
      </c>
      <c r="EJ24" s="202">
        <f t="shared" si="5"/>
        <v>0</v>
      </c>
      <c r="EK24" s="202">
        <f t="shared" si="5"/>
        <v>0</v>
      </c>
      <c r="EL24" s="202">
        <f t="shared" si="6"/>
        <v>0</v>
      </c>
      <c r="EM24" s="120"/>
      <c r="EN24" s="81">
        <f t="shared" si="13"/>
        <v>100</v>
      </c>
      <c r="EO24" s="81">
        <f t="shared" si="14"/>
        <v>0</v>
      </c>
      <c r="EP24" s="81">
        <f t="shared" si="15"/>
        <v>0</v>
      </c>
      <c r="EQ24" s="82">
        <f t="shared" si="16"/>
        <v>0</v>
      </c>
      <c r="ER24" s="351">
        <f t="shared" si="7"/>
        <v>1</v>
      </c>
      <c r="ES24" s="100">
        <f t="shared" si="8"/>
        <v>20.454545454545453</v>
      </c>
      <c r="ET24" s="100">
        <f t="shared" si="9"/>
        <v>1.893939393939394</v>
      </c>
      <c r="EU24" s="100">
        <f t="shared" si="10"/>
        <v>77.651515151515156</v>
      </c>
      <c r="EV24" s="196" t="s">
        <v>440</v>
      </c>
      <c r="EW24" s="18">
        <v>0</v>
      </c>
      <c r="EX24" s="18">
        <v>1</v>
      </c>
      <c r="EY24" s="18">
        <v>0</v>
      </c>
      <c r="EZ24" s="351">
        <f t="shared" si="11"/>
        <v>1</v>
      </c>
      <c r="FA24" s="81">
        <f t="shared" si="17"/>
        <v>0</v>
      </c>
      <c r="FB24" s="81">
        <f t="shared" si="18"/>
        <v>100</v>
      </c>
      <c r="FC24" s="81">
        <f t="shared" si="19"/>
        <v>0</v>
      </c>
      <c r="FD24" s="148"/>
      <c r="FE24" s="81">
        <v>2.7777777777777777</v>
      </c>
      <c r="FF24" s="81">
        <v>88.888888888888886</v>
      </c>
      <c r="FG24" s="82">
        <v>8.3333333333333339</v>
      </c>
    </row>
    <row r="25" spans="1:163" x14ac:dyDescent="0.3">
      <c r="A25" s="79" t="s">
        <v>106</v>
      </c>
      <c r="B25" s="64">
        <v>411</v>
      </c>
      <c r="C25" s="18" t="s">
        <v>413</v>
      </c>
      <c r="D25" s="18" t="s">
        <v>448</v>
      </c>
      <c r="E25" s="18"/>
      <c r="F25" s="202">
        <v>17</v>
      </c>
      <c r="G25" s="18" t="s">
        <v>441</v>
      </c>
      <c r="H25" s="19">
        <v>70</v>
      </c>
      <c r="I25" s="18">
        <v>9</v>
      </c>
      <c r="J25" s="20">
        <v>172</v>
      </c>
      <c r="K25" s="19">
        <v>1</v>
      </c>
      <c r="L25" s="18">
        <v>1</v>
      </c>
      <c r="M25" s="18">
        <v>4</v>
      </c>
      <c r="N25" s="18">
        <v>21</v>
      </c>
      <c r="O25" s="19">
        <v>179</v>
      </c>
      <c r="P25" s="18">
        <v>32</v>
      </c>
      <c r="Q25" s="18">
        <v>3</v>
      </c>
      <c r="R25" s="20">
        <v>10</v>
      </c>
      <c r="S25" s="148">
        <f t="shared" si="0"/>
        <v>502</v>
      </c>
      <c r="T25" s="202">
        <v>7</v>
      </c>
      <c r="U25" s="202">
        <v>20</v>
      </c>
      <c r="V25" s="202">
        <v>3</v>
      </c>
      <c r="W25" s="202">
        <v>0</v>
      </c>
      <c r="X25" s="202">
        <v>545</v>
      </c>
      <c r="Y25" s="140">
        <f t="shared" si="1"/>
        <v>50</v>
      </c>
      <c r="Z25" s="100">
        <f t="shared" si="2"/>
        <v>44.621513944223111</v>
      </c>
      <c r="AA25" s="141">
        <f>(K25+L25+M25+N25)*100/S25</f>
        <v>5.3784860557768921</v>
      </c>
      <c r="AB25" s="18">
        <v>0</v>
      </c>
      <c r="AC25" s="18">
        <v>0</v>
      </c>
      <c r="AD25" s="18">
        <v>0</v>
      </c>
      <c r="AE25" s="202">
        <v>0</v>
      </c>
      <c r="AF25" s="18">
        <v>0</v>
      </c>
      <c r="AG25" s="79">
        <v>1</v>
      </c>
      <c r="AH25" s="202">
        <v>0</v>
      </c>
      <c r="AI25" s="202">
        <v>0</v>
      </c>
      <c r="AJ25" s="202">
        <v>0</v>
      </c>
      <c r="AK25" s="306">
        <v>0</v>
      </c>
      <c r="AL25" s="18">
        <v>0</v>
      </c>
      <c r="AM25" s="202">
        <v>0</v>
      </c>
      <c r="AN25" s="202">
        <v>0</v>
      </c>
      <c r="AO25" s="18">
        <v>0</v>
      </c>
      <c r="AP25" s="79">
        <v>0</v>
      </c>
      <c r="AQ25" s="202">
        <v>0</v>
      </c>
      <c r="AR25" s="202">
        <v>0</v>
      </c>
      <c r="AS25" s="306">
        <v>0</v>
      </c>
      <c r="AT25" s="18">
        <v>0</v>
      </c>
      <c r="AU25" s="202">
        <v>0</v>
      </c>
      <c r="AV25" s="202">
        <v>0</v>
      </c>
      <c r="AW25" s="18">
        <v>0</v>
      </c>
      <c r="AX25" s="79">
        <v>0</v>
      </c>
      <c r="AY25" s="202">
        <v>0</v>
      </c>
      <c r="AZ25" s="202">
        <v>0</v>
      </c>
      <c r="BA25" s="306">
        <v>0</v>
      </c>
      <c r="BB25" s="18">
        <v>0</v>
      </c>
      <c r="BC25" s="202">
        <v>0</v>
      </c>
      <c r="BD25" s="202">
        <v>0</v>
      </c>
      <c r="BE25" s="18">
        <v>0</v>
      </c>
      <c r="BF25" s="79">
        <v>0</v>
      </c>
      <c r="BG25" s="202">
        <v>0</v>
      </c>
      <c r="BH25" s="202">
        <v>0</v>
      </c>
      <c r="BI25" s="306">
        <v>0</v>
      </c>
      <c r="BJ25" s="18">
        <v>0</v>
      </c>
      <c r="BK25" s="202">
        <v>0</v>
      </c>
      <c r="BL25" s="202">
        <v>0</v>
      </c>
      <c r="BM25" s="18">
        <v>0</v>
      </c>
      <c r="BN25" s="79">
        <v>0</v>
      </c>
      <c r="BO25" s="202">
        <v>0</v>
      </c>
      <c r="BP25" s="202">
        <v>0</v>
      </c>
      <c r="BQ25" s="306">
        <v>0</v>
      </c>
      <c r="BR25" s="18">
        <v>0</v>
      </c>
      <c r="BS25" s="202">
        <v>0</v>
      </c>
      <c r="BT25" s="202">
        <v>0</v>
      </c>
      <c r="BU25" s="18">
        <v>0</v>
      </c>
      <c r="BV25" s="79">
        <v>0</v>
      </c>
      <c r="BW25" s="202">
        <v>0</v>
      </c>
      <c r="BX25" s="202">
        <v>0</v>
      </c>
      <c r="BY25" s="306">
        <v>0</v>
      </c>
      <c r="BZ25" s="18">
        <v>0</v>
      </c>
      <c r="CA25" s="202">
        <v>0</v>
      </c>
      <c r="CB25" s="202">
        <v>0</v>
      </c>
      <c r="CC25" s="18">
        <v>0</v>
      </c>
      <c r="CD25" s="79">
        <v>0</v>
      </c>
      <c r="CE25" s="202">
        <v>0</v>
      </c>
      <c r="CF25" s="202">
        <v>0</v>
      </c>
      <c r="CG25" s="306">
        <v>0</v>
      </c>
      <c r="CH25" s="18">
        <v>0</v>
      </c>
      <c r="CI25" s="202">
        <v>0</v>
      </c>
      <c r="CJ25" s="202">
        <v>0</v>
      </c>
      <c r="CK25" s="18">
        <v>0</v>
      </c>
      <c r="CL25" s="79">
        <v>0</v>
      </c>
      <c r="CM25" s="202">
        <v>0</v>
      </c>
      <c r="CN25" s="202">
        <v>0</v>
      </c>
      <c r="CO25" s="306">
        <v>0</v>
      </c>
      <c r="CP25" s="18">
        <v>0</v>
      </c>
      <c r="CQ25" s="202">
        <v>0</v>
      </c>
      <c r="CR25" s="202">
        <v>0</v>
      </c>
      <c r="CS25" s="18">
        <v>0</v>
      </c>
      <c r="CT25" s="79">
        <v>0</v>
      </c>
      <c r="CU25" s="202">
        <v>0</v>
      </c>
      <c r="CV25" s="202">
        <v>0</v>
      </c>
      <c r="CW25" s="306">
        <v>0</v>
      </c>
      <c r="CX25" s="18">
        <v>0</v>
      </c>
      <c r="CY25" s="202">
        <v>0</v>
      </c>
      <c r="CZ25" s="202">
        <v>0</v>
      </c>
      <c r="DA25" s="18">
        <v>0</v>
      </c>
      <c r="DB25" s="79">
        <v>0</v>
      </c>
      <c r="DC25" s="202">
        <v>0</v>
      </c>
      <c r="DD25" s="202">
        <v>0</v>
      </c>
      <c r="DE25" s="306">
        <v>0</v>
      </c>
      <c r="DF25" s="18">
        <v>0</v>
      </c>
      <c r="DG25" s="202">
        <v>0</v>
      </c>
      <c r="DH25" s="202">
        <v>0</v>
      </c>
      <c r="DI25" s="18">
        <v>0</v>
      </c>
      <c r="DJ25" s="79">
        <v>0</v>
      </c>
      <c r="DK25" s="202">
        <v>0</v>
      </c>
      <c r="DL25" s="202">
        <v>0</v>
      </c>
      <c r="DM25" s="306">
        <v>0</v>
      </c>
      <c r="DN25" s="18">
        <v>0</v>
      </c>
      <c r="DO25" s="202">
        <v>0</v>
      </c>
      <c r="DP25" s="202">
        <v>0</v>
      </c>
      <c r="DQ25" s="18">
        <v>0</v>
      </c>
      <c r="DR25" s="79">
        <v>0</v>
      </c>
      <c r="DS25" s="202">
        <v>0</v>
      </c>
      <c r="DT25" s="202">
        <v>0</v>
      </c>
      <c r="DU25" s="306">
        <v>0</v>
      </c>
      <c r="DV25" s="19">
        <v>0</v>
      </c>
      <c r="DW25" s="202">
        <v>0</v>
      </c>
      <c r="DX25" s="202">
        <v>0</v>
      </c>
      <c r="DY25" s="20">
        <v>0</v>
      </c>
      <c r="DZ25" s="202">
        <v>0</v>
      </c>
      <c r="EA25" s="202">
        <v>0</v>
      </c>
      <c r="EB25" s="202">
        <v>0</v>
      </c>
      <c r="EC25" s="202">
        <v>0</v>
      </c>
      <c r="ED25" s="19">
        <v>0</v>
      </c>
      <c r="EE25" s="202">
        <v>0</v>
      </c>
      <c r="EF25" s="202">
        <v>0</v>
      </c>
      <c r="EG25" s="306">
        <v>0</v>
      </c>
      <c r="EH25" s="316">
        <f t="shared" si="4"/>
        <v>1</v>
      </c>
      <c r="EI25" s="202">
        <f t="shared" si="5"/>
        <v>1</v>
      </c>
      <c r="EJ25" s="202">
        <f t="shared" si="5"/>
        <v>0</v>
      </c>
      <c r="EK25" s="202">
        <f t="shared" si="5"/>
        <v>0</v>
      </c>
      <c r="EL25" s="202">
        <f t="shared" si="6"/>
        <v>0</v>
      </c>
      <c r="EM25" s="120"/>
      <c r="EN25" s="81">
        <f t="shared" si="13"/>
        <v>100</v>
      </c>
      <c r="EO25" s="81">
        <f t="shared" si="14"/>
        <v>0</v>
      </c>
      <c r="EP25" s="81">
        <f t="shared" si="15"/>
        <v>0</v>
      </c>
      <c r="EQ25" s="82">
        <f t="shared" si="16"/>
        <v>0</v>
      </c>
      <c r="ER25" s="351">
        <f t="shared" si="7"/>
        <v>1</v>
      </c>
      <c r="ES25" s="100">
        <f t="shared" si="8"/>
        <v>27.888446215139442</v>
      </c>
      <c r="ET25" s="100">
        <f t="shared" si="9"/>
        <v>3.5856573705179282</v>
      </c>
      <c r="EU25" s="100">
        <f t="shared" si="10"/>
        <v>68.525896414342625</v>
      </c>
      <c r="EV25" s="196" t="s">
        <v>106</v>
      </c>
      <c r="EW25" s="18">
        <v>1</v>
      </c>
      <c r="EX25" s="18">
        <v>0</v>
      </c>
      <c r="EY25" s="18">
        <v>0</v>
      </c>
      <c r="EZ25" s="351">
        <f t="shared" si="11"/>
        <v>1</v>
      </c>
      <c r="FA25" s="81">
        <f t="shared" si="17"/>
        <v>100</v>
      </c>
      <c r="FB25" s="81">
        <f t="shared" si="18"/>
        <v>0</v>
      </c>
      <c r="FC25" s="81">
        <f t="shared" si="19"/>
        <v>0</v>
      </c>
      <c r="FD25" s="148"/>
      <c r="FE25" s="81">
        <v>15.384615384615385</v>
      </c>
      <c r="FF25" s="81">
        <v>80.769230769230774</v>
      </c>
      <c r="FG25" s="82">
        <v>3.8461538461538463</v>
      </c>
    </row>
    <row r="26" spans="1:163" x14ac:dyDescent="0.3">
      <c r="A26" s="79" t="s">
        <v>120</v>
      </c>
      <c r="B26" s="64">
        <v>859</v>
      </c>
      <c r="C26" s="18" t="s">
        <v>442</v>
      </c>
      <c r="D26" s="18" t="s">
        <v>448</v>
      </c>
      <c r="E26" s="18"/>
      <c r="F26" s="202">
        <v>77</v>
      </c>
      <c r="G26" s="18" t="s">
        <v>443</v>
      </c>
      <c r="H26" s="19">
        <v>129</v>
      </c>
      <c r="I26" s="18">
        <v>14</v>
      </c>
      <c r="J26" s="20">
        <v>189</v>
      </c>
      <c r="K26" s="19">
        <v>16</v>
      </c>
      <c r="L26" s="18">
        <v>0</v>
      </c>
      <c r="M26" s="18">
        <v>1</v>
      </c>
      <c r="N26" s="18">
        <v>1</v>
      </c>
      <c r="O26" s="19">
        <v>65</v>
      </c>
      <c r="P26" s="18">
        <v>0</v>
      </c>
      <c r="Q26" s="18">
        <v>0</v>
      </c>
      <c r="R26" s="20">
        <v>17</v>
      </c>
      <c r="S26" s="148">
        <f t="shared" si="0"/>
        <v>432</v>
      </c>
      <c r="T26" s="202">
        <v>0</v>
      </c>
      <c r="U26" s="202">
        <v>158</v>
      </c>
      <c r="V26" s="202">
        <v>160</v>
      </c>
      <c r="W26" s="202">
        <v>0</v>
      </c>
      <c r="X26" s="202">
        <v>827</v>
      </c>
      <c r="Y26" s="140">
        <f t="shared" si="1"/>
        <v>76.851851851851848</v>
      </c>
      <c r="Z26" s="100">
        <f t="shared" si="2"/>
        <v>18.981481481481481</v>
      </c>
      <c r="AA26" s="141">
        <f>(K26+L26+M26+N26)*100/S26</f>
        <v>4.166666666666667</v>
      </c>
      <c r="AB26" s="18">
        <v>3</v>
      </c>
      <c r="AC26" s="18">
        <v>1</v>
      </c>
      <c r="AD26" s="18">
        <v>0</v>
      </c>
      <c r="AE26" s="202">
        <v>1</v>
      </c>
      <c r="AF26" s="18">
        <v>0</v>
      </c>
      <c r="AG26" s="79">
        <v>7</v>
      </c>
      <c r="AH26" s="202">
        <v>0</v>
      </c>
      <c r="AI26" s="202">
        <v>0</v>
      </c>
      <c r="AJ26" s="202">
        <v>1</v>
      </c>
      <c r="AK26" s="306">
        <v>0</v>
      </c>
      <c r="AL26" s="18">
        <v>0</v>
      </c>
      <c r="AM26" s="202">
        <v>0</v>
      </c>
      <c r="AN26" s="202">
        <v>0</v>
      </c>
      <c r="AO26" s="18">
        <v>0</v>
      </c>
      <c r="AP26" s="79">
        <v>0</v>
      </c>
      <c r="AQ26" s="202">
        <v>0</v>
      </c>
      <c r="AR26" s="202">
        <v>0</v>
      </c>
      <c r="AS26" s="306">
        <v>0</v>
      </c>
      <c r="AT26" s="18">
        <v>0</v>
      </c>
      <c r="AU26" s="202">
        <v>0</v>
      </c>
      <c r="AV26" s="202">
        <v>0</v>
      </c>
      <c r="AW26" s="18">
        <v>0</v>
      </c>
      <c r="AX26" s="79">
        <v>0</v>
      </c>
      <c r="AY26" s="202">
        <v>0</v>
      </c>
      <c r="AZ26" s="202">
        <v>0</v>
      </c>
      <c r="BA26" s="306">
        <v>0</v>
      </c>
      <c r="BB26" s="18">
        <v>0</v>
      </c>
      <c r="BC26" s="202">
        <v>0</v>
      </c>
      <c r="BD26" s="202">
        <v>0</v>
      </c>
      <c r="BE26" s="18">
        <v>0</v>
      </c>
      <c r="BF26" s="79">
        <v>0</v>
      </c>
      <c r="BG26" s="202">
        <v>0</v>
      </c>
      <c r="BH26" s="202">
        <v>0</v>
      </c>
      <c r="BI26" s="306">
        <v>0</v>
      </c>
      <c r="BJ26" s="18">
        <v>0</v>
      </c>
      <c r="BK26" s="202">
        <v>0</v>
      </c>
      <c r="BL26" s="202">
        <v>0</v>
      </c>
      <c r="BM26" s="18">
        <v>0</v>
      </c>
      <c r="BN26" s="79">
        <v>0</v>
      </c>
      <c r="BO26" s="202">
        <v>0</v>
      </c>
      <c r="BP26" s="202">
        <v>0</v>
      </c>
      <c r="BQ26" s="306">
        <v>0</v>
      </c>
      <c r="BR26" s="18">
        <v>0</v>
      </c>
      <c r="BS26" s="202">
        <v>0</v>
      </c>
      <c r="BT26" s="202">
        <v>0</v>
      </c>
      <c r="BU26" s="18">
        <v>0</v>
      </c>
      <c r="BV26" s="79">
        <v>0</v>
      </c>
      <c r="BW26" s="202">
        <v>0</v>
      </c>
      <c r="BX26" s="202">
        <v>0</v>
      </c>
      <c r="BY26" s="306">
        <v>0</v>
      </c>
      <c r="BZ26" s="18">
        <v>0</v>
      </c>
      <c r="CA26" s="202">
        <v>0</v>
      </c>
      <c r="CB26" s="202">
        <v>0</v>
      </c>
      <c r="CC26" s="18">
        <v>0</v>
      </c>
      <c r="CD26" s="79">
        <v>0</v>
      </c>
      <c r="CE26" s="202">
        <v>0</v>
      </c>
      <c r="CF26" s="202">
        <v>0</v>
      </c>
      <c r="CG26" s="306">
        <v>0</v>
      </c>
      <c r="CH26" s="18">
        <v>0</v>
      </c>
      <c r="CI26" s="202">
        <v>0</v>
      </c>
      <c r="CJ26" s="202">
        <v>0</v>
      </c>
      <c r="CK26" s="18">
        <v>0</v>
      </c>
      <c r="CL26" s="79">
        <v>0</v>
      </c>
      <c r="CM26" s="202">
        <v>0</v>
      </c>
      <c r="CN26" s="202">
        <v>0</v>
      </c>
      <c r="CO26" s="306">
        <v>0</v>
      </c>
      <c r="CP26" s="18">
        <v>0</v>
      </c>
      <c r="CQ26" s="202">
        <v>0</v>
      </c>
      <c r="CR26" s="202">
        <v>0</v>
      </c>
      <c r="CS26" s="18">
        <v>0</v>
      </c>
      <c r="CT26" s="79">
        <v>0</v>
      </c>
      <c r="CU26" s="202">
        <v>0</v>
      </c>
      <c r="CV26" s="202">
        <v>0</v>
      </c>
      <c r="CW26" s="306">
        <v>0</v>
      </c>
      <c r="CX26" s="18">
        <v>2</v>
      </c>
      <c r="CY26" s="202">
        <v>0</v>
      </c>
      <c r="CZ26" s="202">
        <v>0</v>
      </c>
      <c r="DA26" s="18">
        <v>0</v>
      </c>
      <c r="DB26" s="79">
        <v>0</v>
      </c>
      <c r="DC26" s="202">
        <v>0</v>
      </c>
      <c r="DD26" s="202">
        <v>0</v>
      </c>
      <c r="DE26" s="306">
        <v>0</v>
      </c>
      <c r="DF26" s="18">
        <v>0</v>
      </c>
      <c r="DG26" s="202">
        <v>0</v>
      </c>
      <c r="DH26" s="202">
        <v>0</v>
      </c>
      <c r="DI26" s="18">
        <v>0</v>
      </c>
      <c r="DJ26" s="79">
        <v>1</v>
      </c>
      <c r="DK26" s="202">
        <v>0</v>
      </c>
      <c r="DL26" s="202">
        <v>0</v>
      </c>
      <c r="DM26" s="306">
        <v>0</v>
      </c>
      <c r="DN26" s="18">
        <v>0</v>
      </c>
      <c r="DO26" s="202">
        <v>0</v>
      </c>
      <c r="DP26" s="202">
        <v>0</v>
      </c>
      <c r="DQ26" s="18">
        <v>0</v>
      </c>
      <c r="DR26" s="79">
        <v>0</v>
      </c>
      <c r="DS26" s="202">
        <v>0</v>
      </c>
      <c r="DT26" s="202">
        <v>0</v>
      </c>
      <c r="DU26" s="306">
        <v>0</v>
      </c>
      <c r="DV26" s="19">
        <v>0</v>
      </c>
      <c r="DW26" s="202">
        <v>0</v>
      </c>
      <c r="DX26" s="202">
        <v>0</v>
      </c>
      <c r="DY26" s="20">
        <v>0</v>
      </c>
      <c r="DZ26" s="202">
        <v>0</v>
      </c>
      <c r="EA26" s="202">
        <v>0</v>
      </c>
      <c r="EB26" s="202">
        <v>0</v>
      </c>
      <c r="EC26" s="202">
        <v>0</v>
      </c>
      <c r="ED26" s="19">
        <v>0</v>
      </c>
      <c r="EE26" s="202">
        <v>0</v>
      </c>
      <c r="EF26" s="202">
        <v>0</v>
      </c>
      <c r="EG26" s="306">
        <v>0</v>
      </c>
      <c r="EH26" s="316">
        <f t="shared" si="4"/>
        <v>16</v>
      </c>
      <c r="EI26" s="202">
        <f t="shared" si="5"/>
        <v>13</v>
      </c>
      <c r="EJ26" s="202">
        <f t="shared" si="5"/>
        <v>1</v>
      </c>
      <c r="EK26" s="202">
        <f t="shared" si="5"/>
        <v>0</v>
      </c>
      <c r="EL26" s="202">
        <f t="shared" si="6"/>
        <v>2</v>
      </c>
      <c r="EM26" s="120"/>
      <c r="EN26" s="81">
        <f t="shared" si="13"/>
        <v>81.25</v>
      </c>
      <c r="EO26" s="81">
        <f t="shared" si="14"/>
        <v>6.25</v>
      </c>
      <c r="EP26" s="81">
        <f t="shared" si="15"/>
        <v>0</v>
      </c>
      <c r="EQ26" s="82">
        <f t="shared" si="16"/>
        <v>12.5</v>
      </c>
      <c r="ER26" s="352">
        <f t="shared" si="7"/>
        <v>16</v>
      </c>
      <c r="ES26" s="100">
        <f t="shared" si="8"/>
        <v>38.855421686746986</v>
      </c>
      <c r="ET26" s="100">
        <f t="shared" si="9"/>
        <v>4.2168674698795181</v>
      </c>
      <c r="EU26" s="100">
        <f t="shared" si="10"/>
        <v>56.927710843373497</v>
      </c>
      <c r="EV26" s="196" t="s">
        <v>120</v>
      </c>
      <c r="EW26" s="18">
        <v>13</v>
      </c>
      <c r="EX26" s="18">
        <v>2</v>
      </c>
      <c r="EY26" s="18">
        <v>1</v>
      </c>
      <c r="EZ26" s="351">
        <f t="shared" si="11"/>
        <v>16</v>
      </c>
      <c r="FA26" s="81">
        <f t="shared" si="17"/>
        <v>81.25</v>
      </c>
      <c r="FB26" s="81">
        <f t="shared" si="18"/>
        <v>12.5</v>
      </c>
      <c r="FC26" s="81">
        <f t="shared" si="19"/>
        <v>6.25</v>
      </c>
      <c r="FD26" s="151"/>
      <c r="FE26" s="81">
        <v>50</v>
      </c>
      <c r="FF26" s="81">
        <v>50</v>
      </c>
      <c r="FG26" s="82">
        <v>0</v>
      </c>
    </row>
    <row r="27" spans="1:163" s="113" customFormat="1" x14ac:dyDescent="0.3">
      <c r="A27" s="322" t="s">
        <v>286</v>
      </c>
      <c r="B27" s="104"/>
      <c r="C27" s="104"/>
      <c r="D27" s="104"/>
      <c r="E27" s="104"/>
      <c r="F27" s="353">
        <f>SUM(F5:F26)</f>
        <v>277</v>
      </c>
      <c r="G27" s="104"/>
      <c r="H27" s="354">
        <f t="shared" ref="H27:W27" si="20">SUM(H5:H26)</f>
        <v>1332</v>
      </c>
      <c r="I27" s="353">
        <f t="shared" si="20"/>
        <v>239</v>
      </c>
      <c r="J27" s="355">
        <f t="shared" si="20"/>
        <v>4034</v>
      </c>
      <c r="K27" s="354">
        <f t="shared" si="20"/>
        <v>606</v>
      </c>
      <c r="L27" s="353">
        <f t="shared" si="20"/>
        <v>189</v>
      </c>
      <c r="M27" s="353">
        <f t="shared" si="20"/>
        <v>52</v>
      </c>
      <c r="N27" s="353">
        <f>SUM(N5:N26)</f>
        <v>824</v>
      </c>
      <c r="O27" s="354">
        <f>SUM(O5:O26)</f>
        <v>2599</v>
      </c>
      <c r="P27" s="353">
        <f>SUM(P5:P26)</f>
        <v>314</v>
      </c>
      <c r="Q27" s="353">
        <f>SUM(Q5:Q26)</f>
        <v>37</v>
      </c>
      <c r="R27" s="355">
        <f>SUM(R5:R26)</f>
        <v>718</v>
      </c>
      <c r="S27" s="356">
        <f t="shared" si="20"/>
        <v>10944</v>
      </c>
      <c r="T27" s="353">
        <f t="shared" si="20"/>
        <v>42</v>
      </c>
      <c r="U27" s="353">
        <f t="shared" si="20"/>
        <v>632</v>
      </c>
      <c r="V27" s="353">
        <f t="shared" si="20"/>
        <v>371</v>
      </c>
      <c r="W27" s="353">
        <f t="shared" si="20"/>
        <v>64</v>
      </c>
      <c r="X27" s="112" t="s">
        <v>63</v>
      </c>
      <c r="Y27" s="357">
        <f>AVERAGE(Y5:Y26)</f>
        <v>51.365196453244259</v>
      </c>
      <c r="Z27" s="357">
        <f>AVERAGE(Z5:Z26)</f>
        <v>33.421939850027506</v>
      </c>
      <c r="AA27" s="358">
        <f>AVERAGE(AA5:AA26)</f>
        <v>15.212863696728242</v>
      </c>
      <c r="AB27" s="353">
        <f>SUM(AB5:AB26)</f>
        <v>82</v>
      </c>
      <c r="AC27" s="353">
        <f t="shared" ref="AC27:CN27" si="21">SUM(AC5:AC26)</f>
        <v>75</v>
      </c>
      <c r="AD27" s="353">
        <f t="shared" si="21"/>
        <v>39</v>
      </c>
      <c r="AE27" s="353">
        <f t="shared" si="21"/>
        <v>67</v>
      </c>
      <c r="AF27" s="353">
        <f t="shared" si="21"/>
        <v>0</v>
      </c>
      <c r="AG27" s="354">
        <f t="shared" si="21"/>
        <v>114</v>
      </c>
      <c r="AH27" s="353">
        <f t="shared" si="21"/>
        <v>9</v>
      </c>
      <c r="AI27" s="353">
        <f t="shared" si="21"/>
        <v>12</v>
      </c>
      <c r="AJ27" s="353">
        <f t="shared" si="21"/>
        <v>5</v>
      </c>
      <c r="AK27" s="355">
        <f t="shared" si="21"/>
        <v>0</v>
      </c>
      <c r="AL27" s="353">
        <f t="shared" si="21"/>
        <v>0</v>
      </c>
      <c r="AM27" s="353">
        <f t="shared" si="21"/>
        <v>0</v>
      </c>
      <c r="AN27" s="353">
        <f t="shared" si="21"/>
        <v>0</v>
      </c>
      <c r="AO27" s="353">
        <f t="shared" si="21"/>
        <v>0</v>
      </c>
      <c r="AP27" s="354">
        <f t="shared" si="21"/>
        <v>0</v>
      </c>
      <c r="AQ27" s="353">
        <f t="shared" si="21"/>
        <v>0</v>
      </c>
      <c r="AR27" s="353">
        <f t="shared" si="21"/>
        <v>0</v>
      </c>
      <c r="AS27" s="355">
        <f t="shared" si="21"/>
        <v>0</v>
      </c>
      <c r="AT27" s="353">
        <f t="shared" si="21"/>
        <v>0</v>
      </c>
      <c r="AU27" s="353">
        <f t="shared" si="21"/>
        <v>0</v>
      </c>
      <c r="AV27" s="353">
        <f t="shared" si="21"/>
        <v>0</v>
      </c>
      <c r="AW27" s="353">
        <f t="shared" si="21"/>
        <v>0</v>
      </c>
      <c r="AX27" s="354">
        <f t="shared" si="21"/>
        <v>0</v>
      </c>
      <c r="AY27" s="353">
        <f t="shared" si="21"/>
        <v>0</v>
      </c>
      <c r="AZ27" s="353">
        <f t="shared" si="21"/>
        <v>0</v>
      </c>
      <c r="BA27" s="355">
        <f t="shared" si="21"/>
        <v>0</v>
      </c>
      <c r="BB27" s="353">
        <f t="shared" si="21"/>
        <v>0</v>
      </c>
      <c r="BC27" s="353">
        <f t="shared" si="21"/>
        <v>0</v>
      </c>
      <c r="BD27" s="353">
        <f t="shared" si="21"/>
        <v>0</v>
      </c>
      <c r="BE27" s="353">
        <f t="shared" si="21"/>
        <v>0</v>
      </c>
      <c r="BF27" s="354">
        <f t="shared" si="21"/>
        <v>0</v>
      </c>
      <c r="BG27" s="353">
        <f t="shared" si="21"/>
        <v>0</v>
      </c>
      <c r="BH27" s="353">
        <f t="shared" si="21"/>
        <v>0</v>
      </c>
      <c r="BI27" s="355">
        <f t="shared" si="21"/>
        <v>0</v>
      </c>
      <c r="BJ27" s="353">
        <f t="shared" si="21"/>
        <v>0</v>
      </c>
      <c r="BK27" s="353">
        <f t="shared" si="21"/>
        <v>0</v>
      </c>
      <c r="BL27" s="353">
        <f t="shared" si="21"/>
        <v>0</v>
      </c>
      <c r="BM27" s="353">
        <f t="shared" si="21"/>
        <v>0</v>
      </c>
      <c r="BN27" s="354">
        <f t="shared" si="21"/>
        <v>12</v>
      </c>
      <c r="BO27" s="353">
        <f t="shared" si="21"/>
        <v>1</v>
      </c>
      <c r="BP27" s="353">
        <f t="shared" si="21"/>
        <v>4</v>
      </c>
      <c r="BQ27" s="355">
        <f t="shared" si="21"/>
        <v>1</v>
      </c>
      <c r="BR27" s="353">
        <f t="shared" si="21"/>
        <v>0</v>
      </c>
      <c r="BS27" s="353">
        <f t="shared" si="21"/>
        <v>0</v>
      </c>
      <c r="BT27" s="353">
        <f t="shared" si="21"/>
        <v>0</v>
      </c>
      <c r="BU27" s="353">
        <f t="shared" si="21"/>
        <v>0</v>
      </c>
      <c r="BV27" s="354">
        <f t="shared" si="21"/>
        <v>0</v>
      </c>
      <c r="BW27" s="353">
        <f t="shared" si="21"/>
        <v>0</v>
      </c>
      <c r="BX27" s="353">
        <f t="shared" si="21"/>
        <v>0</v>
      </c>
      <c r="BY27" s="355">
        <f t="shared" si="21"/>
        <v>0</v>
      </c>
      <c r="BZ27" s="353">
        <f t="shared" si="21"/>
        <v>6</v>
      </c>
      <c r="CA27" s="353">
        <f t="shared" si="21"/>
        <v>7</v>
      </c>
      <c r="CB27" s="353">
        <f t="shared" si="21"/>
        <v>2</v>
      </c>
      <c r="CC27" s="353">
        <f t="shared" si="21"/>
        <v>2</v>
      </c>
      <c r="CD27" s="354">
        <f t="shared" si="21"/>
        <v>0</v>
      </c>
      <c r="CE27" s="353">
        <f t="shared" si="21"/>
        <v>0</v>
      </c>
      <c r="CF27" s="353">
        <f t="shared" si="21"/>
        <v>0</v>
      </c>
      <c r="CG27" s="355">
        <f t="shared" si="21"/>
        <v>0</v>
      </c>
      <c r="CH27" s="353">
        <f t="shared" si="21"/>
        <v>0</v>
      </c>
      <c r="CI27" s="353">
        <f t="shared" si="21"/>
        <v>0</v>
      </c>
      <c r="CJ27" s="353">
        <f t="shared" si="21"/>
        <v>0</v>
      </c>
      <c r="CK27" s="353">
        <f t="shared" si="21"/>
        <v>0</v>
      </c>
      <c r="CL27" s="354">
        <f t="shared" si="21"/>
        <v>0</v>
      </c>
      <c r="CM27" s="353">
        <f t="shared" si="21"/>
        <v>0</v>
      </c>
      <c r="CN27" s="353">
        <f t="shared" si="21"/>
        <v>0</v>
      </c>
      <c r="CO27" s="355">
        <f t="shared" ref="CO27:ED27" si="22">SUM(CO5:CO26)</f>
        <v>0</v>
      </c>
      <c r="CP27" s="353">
        <f t="shared" si="22"/>
        <v>1</v>
      </c>
      <c r="CQ27" s="353">
        <f t="shared" si="22"/>
        <v>3</v>
      </c>
      <c r="CR27" s="353">
        <f t="shared" si="22"/>
        <v>0</v>
      </c>
      <c r="CS27" s="353">
        <f t="shared" si="22"/>
        <v>5</v>
      </c>
      <c r="CT27" s="354">
        <f t="shared" si="22"/>
        <v>0</v>
      </c>
      <c r="CU27" s="353">
        <f t="shared" si="22"/>
        <v>0</v>
      </c>
      <c r="CV27" s="353">
        <f t="shared" si="22"/>
        <v>0</v>
      </c>
      <c r="CW27" s="355">
        <f t="shared" si="22"/>
        <v>2</v>
      </c>
      <c r="CX27" s="353">
        <f t="shared" si="22"/>
        <v>2</v>
      </c>
      <c r="CY27" s="353">
        <f t="shared" si="22"/>
        <v>2</v>
      </c>
      <c r="CZ27" s="353">
        <f t="shared" si="22"/>
        <v>0</v>
      </c>
      <c r="DA27" s="353">
        <f t="shared" si="22"/>
        <v>1</v>
      </c>
      <c r="DB27" s="354">
        <f t="shared" si="22"/>
        <v>31</v>
      </c>
      <c r="DC27" s="353">
        <f t="shared" si="22"/>
        <v>0</v>
      </c>
      <c r="DD27" s="353">
        <f t="shared" si="22"/>
        <v>0</v>
      </c>
      <c r="DE27" s="355">
        <f t="shared" si="22"/>
        <v>2</v>
      </c>
      <c r="DF27" s="353">
        <f t="shared" si="22"/>
        <v>2</v>
      </c>
      <c r="DG27" s="353">
        <f t="shared" si="22"/>
        <v>1</v>
      </c>
      <c r="DH27" s="353">
        <f t="shared" si="22"/>
        <v>1</v>
      </c>
      <c r="DI27" s="353">
        <f t="shared" si="22"/>
        <v>21</v>
      </c>
      <c r="DJ27" s="354">
        <f t="shared" si="22"/>
        <v>15</v>
      </c>
      <c r="DK27" s="353">
        <f t="shared" si="22"/>
        <v>13</v>
      </c>
      <c r="DL27" s="353">
        <f t="shared" si="22"/>
        <v>8</v>
      </c>
      <c r="DM27" s="355">
        <f t="shared" si="22"/>
        <v>12</v>
      </c>
      <c r="DN27" s="353">
        <f t="shared" si="22"/>
        <v>24</v>
      </c>
      <c r="DO27" s="353">
        <f t="shared" si="22"/>
        <v>10</v>
      </c>
      <c r="DP27" s="353">
        <f t="shared" si="22"/>
        <v>9</v>
      </c>
      <c r="DQ27" s="353">
        <f t="shared" si="22"/>
        <v>3</v>
      </c>
      <c r="DR27" s="354">
        <f t="shared" si="22"/>
        <v>0</v>
      </c>
      <c r="DS27" s="353">
        <f t="shared" si="22"/>
        <v>0</v>
      </c>
      <c r="DT27" s="353">
        <f t="shared" si="22"/>
        <v>0</v>
      </c>
      <c r="DU27" s="355">
        <f t="shared" si="22"/>
        <v>0</v>
      </c>
      <c r="DV27" s="354">
        <f t="shared" si="22"/>
        <v>0</v>
      </c>
      <c r="DW27" s="353">
        <f t="shared" si="22"/>
        <v>0</v>
      </c>
      <c r="DX27" s="353">
        <f t="shared" si="22"/>
        <v>0</v>
      </c>
      <c r="DY27" s="355">
        <f t="shared" si="22"/>
        <v>0</v>
      </c>
      <c r="DZ27" s="353">
        <f t="shared" si="22"/>
        <v>0</v>
      </c>
      <c r="EA27" s="353">
        <f t="shared" si="22"/>
        <v>0</v>
      </c>
      <c r="EB27" s="353">
        <f t="shared" si="22"/>
        <v>0</v>
      </c>
      <c r="EC27" s="353">
        <f t="shared" si="22"/>
        <v>0</v>
      </c>
      <c r="ED27" s="354">
        <f t="shared" si="22"/>
        <v>0</v>
      </c>
      <c r="EE27" s="353">
        <f>SUM(EE5:EE26)</f>
        <v>0</v>
      </c>
      <c r="EF27" s="353">
        <f>SUM(EF5:EF26)</f>
        <v>0</v>
      </c>
      <c r="EG27" s="355">
        <f>SUM(EG5:EG26)</f>
        <v>0</v>
      </c>
      <c r="EH27" s="103"/>
      <c r="EI27" s="104"/>
      <c r="EJ27" s="104"/>
      <c r="EK27" s="104"/>
      <c r="EL27" s="104"/>
      <c r="EM27" s="109" t="s">
        <v>63</v>
      </c>
      <c r="EN27" s="357">
        <f>AVERAGE(EN16:EN26)</f>
        <v>73.805056783767299</v>
      </c>
      <c r="EO27" s="357">
        <f>AVERAGE(EO16:EO26)</f>
        <v>11.625677749852061</v>
      </c>
      <c r="EP27" s="357">
        <f>AVERAGE(EP16:EP26)</f>
        <v>5.3835984003984043</v>
      </c>
      <c r="EQ27" s="358">
        <f>AVERAGE(EQ16:EQ26)</f>
        <v>9.1856670659822424</v>
      </c>
      <c r="ER27" s="205" t="s">
        <v>63</v>
      </c>
      <c r="ES27" s="357">
        <f>AVERAGE(ES5:ES26)</f>
        <v>25.267701252923324</v>
      </c>
      <c r="ET27" s="357">
        <f>AVERAGE(ET5:ET26)</f>
        <v>4.5002940082798988</v>
      </c>
      <c r="EU27" s="357">
        <f>AVERAGE(EU5:EU26)</f>
        <v>70.232004738796789</v>
      </c>
      <c r="EV27" s="359"/>
      <c r="EW27" s="104"/>
      <c r="EX27" s="104"/>
      <c r="EY27" s="104"/>
      <c r="EZ27" s="112" t="s">
        <v>63</v>
      </c>
      <c r="FA27" s="357">
        <f>AVERAGE(FA16:FA26)</f>
        <v>64.797202954072432</v>
      </c>
      <c r="FB27" s="357">
        <f>AVERAGE(FB16:FB26)</f>
        <v>19.994019079365874</v>
      </c>
      <c r="FC27" s="357">
        <f>AVERAGE(FC16:FC26)</f>
        <v>15.208777966561694</v>
      </c>
      <c r="FD27" s="112" t="s">
        <v>63</v>
      </c>
      <c r="FE27" s="110">
        <v>7.2012805970025227</v>
      </c>
      <c r="FF27" s="110">
        <v>67.386119525156971</v>
      </c>
      <c r="FG27" s="111">
        <v>25.41259987784052</v>
      </c>
    </row>
    <row r="28" spans="1:163" x14ac:dyDescent="0.3">
      <c r="A28" s="79"/>
      <c r="B28" s="18"/>
      <c r="C28" s="18"/>
      <c r="D28" s="18"/>
      <c r="E28" s="18"/>
      <c r="F28" s="116">
        <f>F27*100/12330</f>
        <v>2.2465531224655311</v>
      </c>
      <c r="G28" s="18"/>
      <c r="H28" s="115">
        <f>H27*100/10944</f>
        <v>12.171052631578947</v>
      </c>
      <c r="I28" s="116">
        <f t="shared" ref="I28:S28" si="23">I27*100/10944</f>
        <v>2.183845029239766</v>
      </c>
      <c r="J28" s="117">
        <f t="shared" si="23"/>
        <v>36.860380116959064</v>
      </c>
      <c r="K28" s="115">
        <f t="shared" si="23"/>
        <v>5.5372807017543861</v>
      </c>
      <c r="L28" s="116">
        <f t="shared" si="23"/>
        <v>1.7269736842105263</v>
      </c>
      <c r="M28" s="116">
        <f t="shared" si="23"/>
        <v>0.47514619883040937</v>
      </c>
      <c r="N28" s="116">
        <f>N27*100/10944</f>
        <v>7.5292397660818713</v>
      </c>
      <c r="O28" s="115">
        <f>O27*100/10944</f>
        <v>23.748172514619885</v>
      </c>
      <c r="P28" s="116">
        <f>P27*100/10944</f>
        <v>2.8691520467836256</v>
      </c>
      <c r="Q28" s="116">
        <f>Q27*100/10944</f>
        <v>0.33808479532163743</v>
      </c>
      <c r="R28" s="117">
        <f>R27*100/10944</f>
        <v>6.560672514619883</v>
      </c>
      <c r="S28" s="360">
        <f t="shared" si="23"/>
        <v>100</v>
      </c>
      <c r="T28" s="116">
        <f>T27*100/12330</f>
        <v>0.34063260340632601</v>
      </c>
      <c r="U28" s="116">
        <f>U27*100/12330</f>
        <v>5.1257096512570968</v>
      </c>
      <c r="V28" s="116">
        <f>V27*100/12330</f>
        <v>3.0089213300892133</v>
      </c>
      <c r="W28" s="116">
        <f>W27*100/12330</f>
        <v>0.51905920519059201</v>
      </c>
      <c r="X28" s="120" t="s">
        <v>220</v>
      </c>
      <c r="Y28" s="100">
        <f>MAX(Y5:Y26)</f>
        <v>86.653386454183263</v>
      </c>
      <c r="Z28" s="100">
        <f>MAX(Z5:Z26)</f>
        <v>51.992031872509962</v>
      </c>
      <c r="AA28" s="141">
        <f>MAX(AA5:AA26)</f>
        <v>55.8</v>
      </c>
      <c r="AB28" s="116">
        <f>AB27*100/606</f>
        <v>13.531353135313532</v>
      </c>
      <c r="AC28" s="116">
        <f t="shared" ref="AC28:CN28" si="24">AC27*100/606</f>
        <v>12.376237623762377</v>
      </c>
      <c r="AD28" s="116">
        <f t="shared" si="24"/>
        <v>6.435643564356436</v>
      </c>
      <c r="AE28" s="116">
        <f t="shared" si="24"/>
        <v>11.056105610561056</v>
      </c>
      <c r="AF28" s="116">
        <f t="shared" si="24"/>
        <v>0</v>
      </c>
      <c r="AG28" s="115">
        <f t="shared" si="24"/>
        <v>18.811881188118811</v>
      </c>
      <c r="AH28" s="116">
        <f t="shared" si="24"/>
        <v>1.4851485148514851</v>
      </c>
      <c r="AI28" s="116">
        <f t="shared" si="24"/>
        <v>1.9801980198019802</v>
      </c>
      <c r="AJ28" s="116">
        <f t="shared" si="24"/>
        <v>0.82508250825082508</v>
      </c>
      <c r="AK28" s="117">
        <f t="shared" si="24"/>
        <v>0</v>
      </c>
      <c r="AL28" s="116">
        <f t="shared" si="24"/>
        <v>0</v>
      </c>
      <c r="AM28" s="116">
        <f t="shared" si="24"/>
        <v>0</v>
      </c>
      <c r="AN28" s="116">
        <f t="shared" si="24"/>
        <v>0</v>
      </c>
      <c r="AO28" s="116">
        <f t="shared" si="24"/>
        <v>0</v>
      </c>
      <c r="AP28" s="115">
        <f t="shared" si="24"/>
        <v>0</v>
      </c>
      <c r="AQ28" s="116">
        <f t="shared" si="24"/>
        <v>0</v>
      </c>
      <c r="AR28" s="116">
        <f t="shared" si="24"/>
        <v>0</v>
      </c>
      <c r="AS28" s="117">
        <f t="shared" si="24"/>
        <v>0</v>
      </c>
      <c r="AT28" s="116">
        <f t="shared" si="24"/>
        <v>0</v>
      </c>
      <c r="AU28" s="116">
        <f t="shared" si="24"/>
        <v>0</v>
      </c>
      <c r="AV28" s="116">
        <f t="shared" si="24"/>
        <v>0</v>
      </c>
      <c r="AW28" s="116">
        <f t="shared" si="24"/>
        <v>0</v>
      </c>
      <c r="AX28" s="115">
        <f t="shared" si="24"/>
        <v>0</v>
      </c>
      <c r="AY28" s="116">
        <f t="shared" si="24"/>
        <v>0</v>
      </c>
      <c r="AZ28" s="116">
        <f t="shared" si="24"/>
        <v>0</v>
      </c>
      <c r="BA28" s="117">
        <f t="shared" si="24"/>
        <v>0</v>
      </c>
      <c r="BB28" s="116">
        <f t="shared" si="24"/>
        <v>0</v>
      </c>
      <c r="BC28" s="116">
        <f t="shared" si="24"/>
        <v>0</v>
      </c>
      <c r="BD28" s="116">
        <f t="shared" si="24"/>
        <v>0</v>
      </c>
      <c r="BE28" s="116">
        <f t="shared" si="24"/>
        <v>0</v>
      </c>
      <c r="BF28" s="115">
        <f t="shared" si="24"/>
        <v>0</v>
      </c>
      <c r="BG28" s="116">
        <f t="shared" si="24"/>
        <v>0</v>
      </c>
      <c r="BH28" s="116">
        <f t="shared" si="24"/>
        <v>0</v>
      </c>
      <c r="BI28" s="117">
        <f t="shared" si="24"/>
        <v>0</v>
      </c>
      <c r="BJ28" s="116">
        <f t="shared" si="24"/>
        <v>0</v>
      </c>
      <c r="BK28" s="116">
        <f t="shared" si="24"/>
        <v>0</v>
      </c>
      <c r="BL28" s="116">
        <f t="shared" si="24"/>
        <v>0</v>
      </c>
      <c r="BM28" s="116">
        <f t="shared" si="24"/>
        <v>0</v>
      </c>
      <c r="BN28" s="115">
        <f t="shared" si="24"/>
        <v>1.9801980198019802</v>
      </c>
      <c r="BO28" s="116">
        <f t="shared" si="24"/>
        <v>0.16501650165016502</v>
      </c>
      <c r="BP28" s="116">
        <f t="shared" si="24"/>
        <v>0.66006600660066006</v>
      </c>
      <c r="BQ28" s="117">
        <f t="shared" si="24"/>
        <v>0.16501650165016502</v>
      </c>
      <c r="BR28" s="116">
        <f t="shared" si="24"/>
        <v>0</v>
      </c>
      <c r="BS28" s="116">
        <f t="shared" si="24"/>
        <v>0</v>
      </c>
      <c r="BT28" s="116">
        <f t="shared" si="24"/>
        <v>0</v>
      </c>
      <c r="BU28" s="116">
        <f t="shared" si="24"/>
        <v>0</v>
      </c>
      <c r="BV28" s="115">
        <f t="shared" si="24"/>
        <v>0</v>
      </c>
      <c r="BW28" s="116">
        <f t="shared" si="24"/>
        <v>0</v>
      </c>
      <c r="BX28" s="116">
        <f t="shared" si="24"/>
        <v>0</v>
      </c>
      <c r="BY28" s="117">
        <f t="shared" si="24"/>
        <v>0</v>
      </c>
      <c r="BZ28" s="116">
        <f t="shared" si="24"/>
        <v>0.99009900990099009</v>
      </c>
      <c r="CA28" s="116">
        <f t="shared" si="24"/>
        <v>1.1551155115511551</v>
      </c>
      <c r="CB28" s="116">
        <f t="shared" si="24"/>
        <v>0.33003300330033003</v>
      </c>
      <c r="CC28" s="116">
        <f t="shared" si="24"/>
        <v>0.33003300330033003</v>
      </c>
      <c r="CD28" s="115">
        <f t="shared" si="24"/>
        <v>0</v>
      </c>
      <c r="CE28" s="116">
        <f t="shared" si="24"/>
        <v>0</v>
      </c>
      <c r="CF28" s="116">
        <f t="shared" si="24"/>
        <v>0</v>
      </c>
      <c r="CG28" s="117">
        <f t="shared" si="24"/>
        <v>0</v>
      </c>
      <c r="CH28" s="116">
        <f t="shared" si="24"/>
        <v>0</v>
      </c>
      <c r="CI28" s="116">
        <f t="shared" si="24"/>
        <v>0</v>
      </c>
      <c r="CJ28" s="116">
        <f t="shared" si="24"/>
        <v>0</v>
      </c>
      <c r="CK28" s="116">
        <f t="shared" si="24"/>
        <v>0</v>
      </c>
      <c r="CL28" s="115">
        <f t="shared" si="24"/>
        <v>0</v>
      </c>
      <c r="CM28" s="116">
        <f t="shared" si="24"/>
        <v>0</v>
      </c>
      <c r="CN28" s="116">
        <f t="shared" si="24"/>
        <v>0</v>
      </c>
      <c r="CO28" s="117">
        <f t="shared" ref="CO28:ED28" si="25">CO27*100/606</f>
        <v>0</v>
      </c>
      <c r="CP28" s="116">
        <f t="shared" si="25"/>
        <v>0.16501650165016502</v>
      </c>
      <c r="CQ28" s="116">
        <f t="shared" si="25"/>
        <v>0.49504950495049505</v>
      </c>
      <c r="CR28" s="116">
        <f t="shared" si="25"/>
        <v>0</v>
      </c>
      <c r="CS28" s="116">
        <f t="shared" si="25"/>
        <v>0.82508250825082508</v>
      </c>
      <c r="CT28" s="115">
        <f t="shared" si="25"/>
        <v>0</v>
      </c>
      <c r="CU28" s="116">
        <f t="shared" si="25"/>
        <v>0</v>
      </c>
      <c r="CV28" s="116">
        <f t="shared" si="25"/>
        <v>0</v>
      </c>
      <c r="CW28" s="117">
        <f t="shared" si="25"/>
        <v>0.33003300330033003</v>
      </c>
      <c r="CX28" s="116">
        <f t="shared" si="25"/>
        <v>0.33003300330033003</v>
      </c>
      <c r="CY28" s="116">
        <f t="shared" si="25"/>
        <v>0.33003300330033003</v>
      </c>
      <c r="CZ28" s="116">
        <f t="shared" si="25"/>
        <v>0</v>
      </c>
      <c r="DA28" s="116">
        <f t="shared" si="25"/>
        <v>0.16501650165016502</v>
      </c>
      <c r="DB28" s="115">
        <f t="shared" si="25"/>
        <v>5.1155115511551159</v>
      </c>
      <c r="DC28" s="116">
        <f t="shared" si="25"/>
        <v>0</v>
      </c>
      <c r="DD28" s="116">
        <f t="shared" si="25"/>
        <v>0</v>
      </c>
      <c r="DE28" s="117">
        <f t="shared" si="25"/>
        <v>0.33003300330033003</v>
      </c>
      <c r="DF28" s="116">
        <f t="shared" si="25"/>
        <v>0.33003300330033003</v>
      </c>
      <c r="DG28" s="116">
        <f t="shared" si="25"/>
        <v>0.16501650165016502</v>
      </c>
      <c r="DH28" s="116">
        <f t="shared" si="25"/>
        <v>0.16501650165016502</v>
      </c>
      <c r="DI28" s="116">
        <f t="shared" si="25"/>
        <v>3.4653465346534653</v>
      </c>
      <c r="DJ28" s="115">
        <f t="shared" si="25"/>
        <v>2.4752475247524752</v>
      </c>
      <c r="DK28" s="116">
        <f t="shared" si="25"/>
        <v>2.1452145214521452</v>
      </c>
      <c r="DL28" s="116">
        <f t="shared" si="25"/>
        <v>1.3201320132013201</v>
      </c>
      <c r="DM28" s="117">
        <f t="shared" si="25"/>
        <v>1.9801980198019802</v>
      </c>
      <c r="DN28" s="116">
        <f t="shared" si="25"/>
        <v>3.9603960396039604</v>
      </c>
      <c r="DO28" s="116">
        <f t="shared" si="25"/>
        <v>1.6501650165016502</v>
      </c>
      <c r="DP28" s="116">
        <f t="shared" si="25"/>
        <v>1.4851485148514851</v>
      </c>
      <c r="DQ28" s="116">
        <f t="shared" si="25"/>
        <v>0.49504950495049505</v>
      </c>
      <c r="DR28" s="115">
        <f t="shared" si="25"/>
        <v>0</v>
      </c>
      <c r="DS28" s="116">
        <f t="shared" si="25"/>
        <v>0</v>
      </c>
      <c r="DT28" s="116">
        <f t="shared" si="25"/>
        <v>0</v>
      </c>
      <c r="DU28" s="117">
        <f t="shared" si="25"/>
        <v>0</v>
      </c>
      <c r="DV28" s="115">
        <f t="shared" si="25"/>
        <v>0</v>
      </c>
      <c r="DW28" s="116">
        <f t="shared" si="25"/>
        <v>0</v>
      </c>
      <c r="DX28" s="116">
        <f t="shared" si="25"/>
        <v>0</v>
      </c>
      <c r="DY28" s="117">
        <f t="shared" si="25"/>
        <v>0</v>
      </c>
      <c r="DZ28" s="116">
        <f t="shared" si="25"/>
        <v>0</v>
      </c>
      <c r="EA28" s="116">
        <f t="shared" si="25"/>
        <v>0</v>
      </c>
      <c r="EB28" s="116">
        <f t="shared" si="25"/>
        <v>0</v>
      </c>
      <c r="EC28" s="116">
        <f t="shared" si="25"/>
        <v>0</v>
      </c>
      <c r="ED28" s="115">
        <f t="shared" si="25"/>
        <v>0</v>
      </c>
      <c r="EE28" s="116">
        <f>EE27*100/606</f>
        <v>0</v>
      </c>
      <c r="EF28" s="116">
        <f>EF27*100/606</f>
        <v>0</v>
      </c>
      <c r="EG28" s="117">
        <f>EG27*100/606</f>
        <v>0</v>
      </c>
      <c r="EH28" s="19"/>
      <c r="EI28" s="18"/>
      <c r="EJ28" s="18"/>
      <c r="EK28" s="18"/>
      <c r="EL28" s="18"/>
      <c r="EM28" s="120" t="s">
        <v>220</v>
      </c>
      <c r="EN28" s="81">
        <f>MAX(EN16:EN26)</f>
        <v>100</v>
      </c>
      <c r="EO28" s="81">
        <f>MAX(EO16:EO26)</f>
        <v>34.782608695652172</v>
      </c>
      <c r="EP28" s="81">
        <f>MAX(EP16:EP26)</f>
        <v>19.298245614035089</v>
      </c>
      <c r="EQ28" s="82">
        <f>MAX(EQ16:EQ26)</f>
        <v>32.53012048192771</v>
      </c>
      <c r="ER28" s="121" t="s">
        <v>220</v>
      </c>
      <c r="ES28" s="100">
        <f>MAX(ES5:ES26)</f>
        <v>40.625</v>
      </c>
      <c r="ET28" s="100">
        <f>MAX(ET5:ET26)</f>
        <v>8.1460674157303377</v>
      </c>
      <c r="EU28" s="100">
        <f>MAX(EU5:EU26)</f>
        <v>88.372093023255815</v>
      </c>
      <c r="EV28" s="196"/>
      <c r="EW28" s="18"/>
      <c r="EX28" s="18"/>
      <c r="EY28" s="18"/>
      <c r="EZ28" s="120" t="s">
        <v>220</v>
      </c>
      <c r="FA28" s="81">
        <f>MAX(FA16:FA26)</f>
        <v>100</v>
      </c>
      <c r="FB28" s="81">
        <f>MAX(FB16:FB26)</f>
        <v>100</v>
      </c>
      <c r="FC28" s="81">
        <f>MAX(FC16:FC26)</f>
        <v>71.428571428571431</v>
      </c>
      <c r="FD28" s="120" t="s">
        <v>220</v>
      </c>
      <c r="FE28" s="81">
        <v>50</v>
      </c>
      <c r="FF28" s="81">
        <v>100</v>
      </c>
      <c r="FG28" s="82">
        <v>100</v>
      </c>
    </row>
    <row r="29" spans="1:163" x14ac:dyDescent="0.3">
      <c r="A29" s="79"/>
      <c r="B29" s="18"/>
      <c r="C29" s="18"/>
      <c r="D29" s="18"/>
      <c r="E29" s="18"/>
      <c r="F29" s="18"/>
      <c r="G29" s="18"/>
      <c r="H29" s="19"/>
      <c r="I29" s="18"/>
      <c r="J29" s="20"/>
      <c r="K29" s="19"/>
      <c r="L29" s="18"/>
      <c r="M29" s="18"/>
      <c r="N29" s="18"/>
      <c r="O29" s="19"/>
      <c r="P29" s="18"/>
      <c r="Q29" s="18"/>
      <c r="R29" s="20"/>
      <c r="S29" s="148"/>
      <c r="T29" s="18"/>
      <c r="U29" s="18"/>
      <c r="V29" s="18"/>
      <c r="W29" s="18"/>
      <c r="X29" s="120" t="s">
        <v>185</v>
      </c>
      <c r="Y29" s="100">
        <f>MIN(Y5:Y26)</f>
        <v>16.399999999999999</v>
      </c>
      <c r="Z29" s="100">
        <f>MIN(Z5:Z26)</f>
        <v>12.94820717131474</v>
      </c>
      <c r="AA29" s="141">
        <f>MIN(AA5:AA26)</f>
        <v>0</v>
      </c>
      <c r="AB29" s="18"/>
      <c r="AC29" s="18"/>
      <c r="AD29" s="18"/>
      <c r="AE29" s="18"/>
      <c r="AF29" s="22">
        <f>SUM(AB28:AF28)</f>
        <v>43.399339933993396</v>
      </c>
      <c r="AG29" s="19"/>
      <c r="AH29" s="18"/>
      <c r="AI29" s="18"/>
      <c r="AJ29" s="18"/>
      <c r="AK29" s="119">
        <f>SUM(AG28:AK28)</f>
        <v>23.1023102310231</v>
      </c>
      <c r="AL29" s="18"/>
      <c r="AM29" s="18"/>
      <c r="AN29" s="18"/>
      <c r="AO29" s="22">
        <f>SUM(AL28:AO28)</f>
        <v>0</v>
      </c>
      <c r="AP29" s="19"/>
      <c r="AQ29" s="18"/>
      <c r="AR29" s="18"/>
      <c r="AS29" s="119">
        <f>SUM(AP28:AS28)</f>
        <v>0</v>
      </c>
      <c r="AT29" s="18"/>
      <c r="AU29" s="18"/>
      <c r="AV29" s="18"/>
      <c r="AW29" s="22">
        <f>SUM(AT28:AW28)</f>
        <v>0</v>
      </c>
      <c r="AX29" s="19"/>
      <c r="AY29" s="18"/>
      <c r="AZ29" s="18"/>
      <c r="BA29" s="119">
        <f>SUM(AX28:BA28)</f>
        <v>0</v>
      </c>
      <c r="BB29" s="18"/>
      <c r="BC29" s="18"/>
      <c r="BD29" s="18"/>
      <c r="BE29" s="22">
        <f>SUM(BB28:BE28)</f>
        <v>0</v>
      </c>
      <c r="BF29" s="19"/>
      <c r="BG29" s="18"/>
      <c r="BH29" s="18"/>
      <c r="BI29" s="119">
        <f>SUM(BF28:BI28)</f>
        <v>0</v>
      </c>
      <c r="BJ29" s="18"/>
      <c r="BK29" s="18"/>
      <c r="BL29" s="18"/>
      <c r="BM29" s="22">
        <f>SUM(BJ28:BM28)</f>
        <v>0</v>
      </c>
      <c r="BN29" s="19"/>
      <c r="BO29" s="18"/>
      <c r="BP29" s="18"/>
      <c r="BQ29" s="119">
        <f>SUM(BN28:BQ28)</f>
        <v>2.9702970297029703</v>
      </c>
      <c r="BR29" s="18"/>
      <c r="BS29" s="18"/>
      <c r="BT29" s="18"/>
      <c r="BU29" s="22">
        <f>SUM(BR28:BU28)</f>
        <v>0</v>
      </c>
      <c r="BV29" s="19"/>
      <c r="BW29" s="18"/>
      <c r="BX29" s="18"/>
      <c r="BY29" s="119">
        <f>SUM(BV28:BY28)</f>
        <v>0</v>
      </c>
      <c r="BZ29" s="18"/>
      <c r="CA29" s="18"/>
      <c r="CB29" s="18"/>
      <c r="CC29" s="22">
        <f>SUM(BZ28:CC28)</f>
        <v>2.8052805280528053</v>
      </c>
      <c r="CD29" s="19"/>
      <c r="CE29" s="18"/>
      <c r="CF29" s="18"/>
      <c r="CG29" s="119">
        <f>SUM(CD28:CG28)</f>
        <v>0</v>
      </c>
      <c r="CH29" s="18"/>
      <c r="CI29" s="18"/>
      <c r="CJ29" s="18"/>
      <c r="CK29" s="22">
        <f>SUM(CH28:CK28)</f>
        <v>0</v>
      </c>
      <c r="CL29" s="19"/>
      <c r="CM29" s="18"/>
      <c r="CN29" s="18"/>
      <c r="CO29" s="119">
        <f>SUM(CL28:CO28)</f>
        <v>0</v>
      </c>
      <c r="CP29" s="18"/>
      <c r="CQ29" s="18"/>
      <c r="CR29" s="18"/>
      <c r="CS29" s="22">
        <f>SUM(CP28:CS28)</f>
        <v>1.4851485148514851</v>
      </c>
      <c r="CT29" s="19"/>
      <c r="CU29" s="18"/>
      <c r="CV29" s="18"/>
      <c r="CW29" s="119">
        <f>SUM(CT28:CW28)</f>
        <v>0.33003300330033003</v>
      </c>
      <c r="CX29" s="18"/>
      <c r="CY29" s="18"/>
      <c r="CZ29" s="18"/>
      <c r="DA29" s="22">
        <f>SUM(CX28:DA28)</f>
        <v>0.82508250825082508</v>
      </c>
      <c r="DB29" s="19"/>
      <c r="DC29" s="18"/>
      <c r="DD29" s="18"/>
      <c r="DE29" s="119">
        <f>SUM(DB28:DE28)</f>
        <v>5.4455445544554459</v>
      </c>
      <c r="DF29" s="18"/>
      <c r="DG29" s="18"/>
      <c r="DH29" s="18"/>
      <c r="DI29" s="22">
        <f>SUM(DF28:DI28)</f>
        <v>4.1254125412541249</v>
      </c>
      <c r="DJ29" s="19"/>
      <c r="DK29" s="18"/>
      <c r="DL29" s="18"/>
      <c r="DM29" s="119">
        <f>SUM(DJ28:DM28)</f>
        <v>7.9207920792079207</v>
      </c>
      <c r="DN29" s="18"/>
      <c r="DO29" s="18"/>
      <c r="DP29" s="18"/>
      <c r="DQ29" s="22">
        <f>SUM(DN28:DQ28)</f>
        <v>7.5907590759075916</v>
      </c>
      <c r="DR29" s="19"/>
      <c r="DS29" s="18"/>
      <c r="DT29" s="18"/>
      <c r="DU29" s="119">
        <f>SUM(DR28:DU28)</f>
        <v>0</v>
      </c>
      <c r="DV29" s="19"/>
      <c r="DW29" s="18"/>
      <c r="DX29" s="18"/>
      <c r="DY29" s="119">
        <f>SUM(DV28:DY28)</f>
        <v>0</v>
      </c>
      <c r="DZ29" s="18"/>
      <c r="EA29" s="18"/>
      <c r="EB29" s="18"/>
      <c r="EC29" s="22">
        <f>SUM(DZ28:EC28)</f>
        <v>0</v>
      </c>
      <c r="ED29" s="19"/>
      <c r="EE29" s="18"/>
      <c r="EF29" s="18"/>
      <c r="EG29" s="119">
        <f>SUM(ED28:EG28)</f>
        <v>0</v>
      </c>
      <c r="EH29" s="19"/>
      <c r="EI29" s="18"/>
      <c r="EJ29" s="18"/>
      <c r="EK29" s="18"/>
      <c r="EL29" s="18"/>
      <c r="EM29" s="120" t="s">
        <v>185</v>
      </c>
      <c r="EN29" s="81">
        <f>MIN(EN16:EN26)</f>
        <v>33.132530120481931</v>
      </c>
      <c r="EO29" s="81">
        <f>MIN(EO16:EO26)</f>
        <v>0</v>
      </c>
      <c r="EP29" s="81">
        <f>MIN(EP16:EP26)</f>
        <v>0</v>
      </c>
      <c r="EQ29" s="82">
        <f>MIN(EQ16:EQ26)</f>
        <v>0</v>
      </c>
      <c r="ER29" s="121" t="s">
        <v>185</v>
      </c>
      <c r="ES29" s="100">
        <f>MIN(ES5:ES26)</f>
        <v>7.9069767441860463</v>
      </c>
      <c r="ET29" s="100">
        <f>MIN(ET5:ET26)</f>
        <v>1.893939393939394</v>
      </c>
      <c r="EU29" s="100">
        <f>MIN(EU5:EU26)</f>
        <v>51.5625</v>
      </c>
      <c r="EV29" s="196"/>
      <c r="EW29" s="18"/>
      <c r="EX29" s="18"/>
      <c r="EY29" s="18"/>
      <c r="EZ29" s="120" t="s">
        <v>185</v>
      </c>
      <c r="FA29" s="81">
        <f>MIN(FA16:FA26)</f>
        <v>0</v>
      </c>
      <c r="FB29" s="81">
        <f>MIN(FB16:FB26)</f>
        <v>0</v>
      </c>
      <c r="FC29" s="81">
        <f>MIN(FC16:FC26)</f>
        <v>0</v>
      </c>
      <c r="FD29" s="120" t="s">
        <v>185</v>
      </c>
      <c r="FE29" s="81">
        <v>0</v>
      </c>
      <c r="FF29" s="81">
        <v>0</v>
      </c>
      <c r="FG29" s="82">
        <v>0</v>
      </c>
    </row>
    <row r="30" spans="1:163" x14ac:dyDescent="0.3">
      <c r="A30" s="361"/>
      <c r="B30" s="72"/>
      <c r="C30" s="72"/>
      <c r="D30" s="72"/>
      <c r="E30" s="72"/>
      <c r="F30" s="72"/>
      <c r="G30" s="72"/>
      <c r="H30" s="71"/>
      <c r="I30" s="72"/>
      <c r="J30" s="102"/>
      <c r="K30" s="71"/>
      <c r="L30" s="72"/>
      <c r="M30" s="72"/>
      <c r="N30" s="72"/>
      <c r="O30" s="71"/>
      <c r="P30" s="72"/>
      <c r="Q30" s="72"/>
      <c r="R30" s="102"/>
      <c r="S30" s="151"/>
      <c r="T30" s="72"/>
      <c r="U30" s="72"/>
      <c r="V30" s="72"/>
      <c r="W30" s="72"/>
      <c r="X30" s="126" t="s">
        <v>456</v>
      </c>
      <c r="Y30" s="125">
        <v>17.571441034743284</v>
      </c>
      <c r="Z30" s="125">
        <v>11.884463789946347</v>
      </c>
      <c r="AA30" s="208">
        <v>16.014427307837206</v>
      </c>
      <c r="AB30" s="72"/>
      <c r="AC30" s="72"/>
      <c r="AD30" s="72"/>
      <c r="AE30" s="72"/>
      <c r="AF30" s="72"/>
      <c r="AG30" s="71"/>
      <c r="AH30" s="72"/>
      <c r="AI30" s="72"/>
      <c r="AJ30" s="72"/>
      <c r="AK30" s="102"/>
      <c r="AL30" s="72"/>
      <c r="AM30" s="72"/>
      <c r="AN30" s="72"/>
      <c r="AO30" s="72"/>
      <c r="AP30" s="71"/>
      <c r="AQ30" s="72"/>
      <c r="AR30" s="72"/>
      <c r="AS30" s="102"/>
      <c r="AT30" s="72"/>
      <c r="AU30" s="72"/>
      <c r="AV30" s="72"/>
      <c r="AW30" s="72"/>
      <c r="AX30" s="71"/>
      <c r="AY30" s="72"/>
      <c r="AZ30" s="72"/>
      <c r="BA30" s="102"/>
      <c r="BB30" s="72"/>
      <c r="BC30" s="72"/>
      <c r="BD30" s="72"/>
      <c r="BE30" s="72"/>
      <c r="BF30" s="71"/>
      <c r="BG30" s="72"/>
      <c r="BH30" s="72"/>
      <c r="BI30" s="102"/>
      <c r="BJ30" s="72"/>
      <c r="BK30" s="72"/>
      <c r="BL30" s="72"/>
      <c r="BM30" s="72"/>
      <c r="BN30" s="71"/>
      <c r="BO30" s="72"/>
      <c r="BP30" s="72"/>
      <c r="BQ30" s="102"/>
      <c r="BR30" s="72"/>
      <c r="BS30" s="72"/>
      <c r="BT30" s="72"/>
      <c r="BU30" s="72"/>
      <c r="BV30" s="71"/>
      <c r="BW30" s="72"/>
      <c r="BX30" s="72"/>
      <c r="BY30" s="102"/>
      <c r="BZ30" s="72"/>
      <c r="CA30" s="72"/>
      <c r="CB30" s="72"/>
      <c r="CC30" s="72"/>
      <c r="CD30" s="71"/>
      <c r="CE30" s="72"/>
      <c r="CF30" s="72"/>
      <c r="CG30" s="102"/>
      <c r="CH30" s="72"/>
      <c r="CI30" s="72"/>
      <c r="CJ30" s="72"/>
      <c r="CK30" s="72"/>
      <c r="CL30" s="71"/>
      <c r="CM30" s="72"/>
      <c r="CN30" s="72"/>
      <c r="CO30" s="102"/>
      <c r="CP30" s="72"/>
      <c r="CQ30" s="72"/>
      <c r="CR30" s="72"/>
      <c r="CS30" s="72"/>
      <c r="CT30" s="71"/>
      <c r="CU30" s="72"/>
      <c r="CV30" s="72"/>
      <c r="CW30" s="102"/>
      <c r="CX30" s="72"/>
      <c r="CY30" s="72"/>
      <c r="CZ30" s="72"/>
      <c r="DA30" s="72"/>
      <c r="DB30" s="71"/>
      <c r="DC30" s="72"/>
      <c r="DD30" s="72"/>
      <c r="DE30" s="102"/>
      <c r="DF30" s="72"/>
      <c r="DG30" s="72"/>
      <c r="DH30" s="72"/>
      <c r="DI30" s="72"/>
      <c r="DJ30" s="71"/>
      <c r="DK30" s="72"/>
      <c r="DL30" s="72"/>
      <c r="DM30" s="102"/>
      <c r="DN30" s="72"/>
      <c r="DO30" s="72"/>
      <c r="DP30" s="72"/>
      <c r="DQ30" s="72"/>
      <c r="DR30" s="71"/>
      <c r="DS30" s="72"/>
      <c r="DT30" s="72"/>
      <c r="DU30" s="102"/>
      <c r="DV30" s="71"/>
      <c r="DW30" s="72"/>
      <c r="DX30" s="72"/>
      <c r="DY30" s="102"/>
      <c r="DZ30" s="72"/>
      <c r="EA30" s="72"/>
      <c r="EB30" s="72"/>
      <c r="EC30" s="72"/>
      <c r="ED30" s="71"/>
      <c r="EE30" s="72"/>
      <c r="EF30" s="72"/>
      <c r="EG30" s="102"/>
      <c r="EH30" s="71"/>
      <c r="EI30" s="72"/>
      <c r="EJ30" s="72"/>
      <c r="EK30" s="72"/>
      <c r="EL30" s="72"/>
      <c r="EM30" s="126" t="s">
        <v>444</v>
      </c>
      <c r="EN30" s="127">
        <v>28.439851357187969</v>
      </c>
      <c r="EO30" s="127">
        <v>13.49220404012326</v>
      </c>
      <c r="EP30" s="127">
        <v>7.7224306755493037</v>
      </c>
      <c r="EQ30" s="204">
        <v>12.109029901814344</v>
      </c>
      <c r="ER30" s="127" t="s">
        <v>445</v>
      </c>
      <c r="ES30" s="127">
        <v>9.4390033561431039</v>
      </c>
      <c r="ET30" s="127">
        <v>1.9846027871996668</v>
      </c>
      <c r="EU30" s="127">
        <v>9.7120298525478308</v>
      </c>
      <c r="EV30" s="321"/>
      <c r="EW30" s="72"/>
      <c r="EX30" s="72"/>
      <c r="EY30" s="72"/>
      <c r="EZ30" s="126" t="s">
        <v>445</v>
      </c>
      <c r="FA30" s="127">
        <v>31.028285791636669</v>
      </c>
      <c r="FB30" s="127">
        <v>31.206196729093378</v>
      </c>
      <c r="FC30" s="127">
        <v>22.781958946961005</v>
      </c>
      <c r="FD30" s="126" t="s">
        <v>445</v>
      </c>
      <c r="FE30" s="80">
        <v>15.034789252047966</v>
      </c>
      <c r="FF30" s="80">
        <v>37.596342329805204</v>
      </c>
      <c r="FG30" s="88">
        <v>39.540612601099497</v>
      </c>
    </row>
    <row r="41" spans="151:151" x14ac:dyDescent="0.3">
      <c r="EU41" s="7" t="s">
        <v>129</v>
      </c>
    </row>
  </sheetData>
  <phoneticPr fontId="3" type="noConversion"/>
  <pageMargins left="0.75" right="0.75" top="1" bottom="1" header="0.5" footer="0.5"/>
  <pageSetup paperSize="123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 Pebble Counts</vt:lpstr>
      <vt:lpstr>2 Mount Granger</vt:lpstr>
      <vt:lpstr>3 Hootalinqua</vt:lpstr>
      <vt:lpstr>4 Carmacks</vt:lpstr>
      <vt:lpstr>5 Vowel-Braeburn</vt:lpstr>
      <vt:lpstr>6 All Tantalus Cong</vt:lpstr>
      <vt:lpstr>7 All Tantalus Sst</vt:lpstr>
      <vt:lpstr>8 All Tangelfoot Cong</vt:lpstr>
      <vt:lpstr>9 All Tangelfoot Sst</vt:lpstr>
    </vt:vector>
  </TitlesOfParts>
  <Company>Laurentian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 Long</dc:creator>
  <cp:lastModifiedBy>Karen.MacFarlane</cp:lastModifiedBy>
  <cp:lastPrinted>2015-10-14T23:37:37Z</cp:lastPrinted>
  <dcterms:created xsi:type="dcterms:W3CDTF">2014-02-04T16:57:33Z</dcterms:created>
  <dcterms:modified xsi:type="dcterms:W3CDTF">2015-10-14T23:40:12Z</dcterms:modified>
</cp:coreProperties>
</file>